
<file path=[Content_Types].xml><?xml version="1.0" encoding="utf-8"?>
<Types xmlns="http://schemas.openxmlformats.org/package/2006/content-types">
  <Default Extension="wmf" ContentType="image/x-wmf"/>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thumbnail" Target="docProps/thumbnail.wmf"/><Relationship Id="rId4" Type="http://schemas.openxmlformats.org/package/2006/relationships/metadata/core-properties" Target="docProps/core.xml"/><Relationship Id="rId3" Type="http://schemas.openxmlformats.org/officeDocument/2006/relationships/extended-properties" Target="docProps/app.xml"/><Relationship Id="rId5"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EsteLivro"/>
  <bookViews>
    <workbookView windowWidth="20490" windowHeight="7065" activeTab="4"/>
  </bookViews>
  <sheets>
    <sheet name="Índice" sheetId="61" r:id="rId1"/>
    <sheet name="Conceitos" sheetId="78" r:id="rId2"/>
    <sheet name="Alunos Matriculados_PE" sheetId="62" r:id="rId3"/>
    <sheet name="Alunos Matriculados_EB 1 ciclo" sheetId="20" r:id="rId4"/>
    <sheet name="Alunos Matriculados_EB 2 ciclo" sheetId="64" r:id="rId5"/>
    <sheet name="Alunos Matriculados_EB 3 ciclo" sheetId="63" r:id="rId6"/>
    <sheet name="Alunos Matriculados_ESecundario" sheetId="49" r:id="rId7"/>
    <sheet name="AM _tipoensino_1C_PT" sheetId="68" r:id="rId8"/>
    <sheet name="AM_tipoensino_2C_PT" sheetId="70" r:id="rId9"/>
    <sheet name="AM_tipoensino_3C_PT" sheetId="71" r:id="rId10"/>
    <sheet name="AM_tipoensino_ES_PT" sheetId="51" r:id="rId11"/>
    <sheet name="AM_1C_Tipo ensinoLx" sheetId="69" r:id="rId12"/>
    <sheet name="AM_2C_Tipo ensinoLx" sheetId="66" r:id="rId13"/>
    <sheet name="AM_3C_Tipo ensinoLx" sheetId="67" r:id="rId14"/>
    <sheet name="AM_ES_Tipo ensinoLx" sheetId="50" r:id="rId15"/>
  </sheets>
  <externalReferences>
    <externalReference r:id="rId16"/>
    <externalReference r:id="rId17"/>
    <externalReference r:id="rId18"/>
    <externalReference r:id="rId19"/>
  </externalReferences>
  <calcPr calcId="144525"/>
</workbook>
</file>

<file path=xl/sharedStrings.xml><?xml version="1.0" encoding="utf-8"?>
<sst xmlns="http://schemas.openxmlformats.org/spreadsheetml/2006/main" count="1663" uniqueCount="149">
  <si>
    <t>RETRATO DE LISBOA - LISBOA EM NÚMEROS</t>
  </si>
  <si>
    <t>Consulte os dados:</t>
  </si>
  <si>
    <t>Q.1</t>
  </si>
  <si>
    <t>Número de Alunos Matriculados - Educação Pré-Escolar (Público e Privado)</t>
  </si>
  <si>
    <t>Q.2</t>
  </si>
  <si>
    <t>Número de Alunos Matriculados - Ensino Básico 1º ciclo (Público e Privado)</t>
  </si>
  <si>
    <t>Q.3</t>
  </si>
  <si>
    <t>Número de Alunos Matriculados - Ensino Básico 2º Ciclo (Público e Privado)</t>
  </si>
  <si>
    <t>Q.4</t>
  </si>
  <si>
    <t>Número de Alunos Matriculados - Ensino Básico 3º Ciclo (Público e Privado)</t>
  </si>
  <si>
    <t>Q.5</t>
  </si>
  <si>
    <t>Número de Alunos Matriculados - Ensino Secundário (Público e Privado)</t>
  </si>
  <si>
    <t>Q.6</t>
  </si>
  <si>
    <t>Número de Alunos Matriculados Ensino Básico 1º Ciclo, por Ano Lectivo e Tipo de Ensino (Público e Privado) - Portugal</t>
  </si>
  <si>
    <t>Q.7</t>
  </si>
  <si>
    <t>Número de Alunos Matriculados Ensino Básico 2º Ciclo, por Ano Lectivo e Tipo de Ensino (Público e Privado) - Portugal</t>
  </si>
  <si>
    <t>Q.8</t>
  </si>
  <si>
    <t xml:space="preserve">Número de Alunos Matriculados Ensino Básico 3º Ciclo, por Ano Lectivo e Tipo de Ensino (Público e Privado) - Portugal </t>
  </si>
  <si>
    <t>Q.9</t>
  </si>
  <si>
    <t xml:space="preserve">Número de Alunos Matriculados Ensino Secundário, por Ano Lectivo e Tipo de Ensino (Público e Privado) - Portugal </t>
  </si>
  <si>
    <t>Q.10</t>
  </si>
  <si>
    <t>Número de Alunos Matriculados Ensino Básico 1º Ciclo, por Ano Lectivo e Tipo de Ensino (Público e Privado) - Concelho de Lisboa</t>
  </si>
  <si>
    <t>Q.11</t>
  </si>
  <si>
    <t>Número de Alunos Matriculados Ensino Básico 2º Ciclo, por Ano Lectivo e Tipo de Ensino (Público e Privado) - Concelho de Lisboa</t>
  </si>
  <si>
    <t>Q.12</t>
  </si>
  <si>
    <t xml:space="preserve">Número de Alunos Matriculados Ensino Básico 3º Ciclo, por Ano Lectivo e Tipo de Ensino (Público e Privado) - Concelho de Lisboa </t>
  </si>
  <si>
    <t>Q.13</t>
  </si>
  <si>
    <t>Número de Alunos Matriculados Ensino Secundário, por Ano Lectivo e Tipo de Ensino (Público e Privado) - Concelho de Lisboa</t>
  </si>
  <si>
    <t>CONCEITOS</t>
  </si>
  <si>
    <t>ALUNO</t>
  </si>
  <si>
    <t xml:space="preserve">Indivíduo que frequenta o sistema formal de ensino após o acto de registo designado como matrícula. (metainformação: DGEEC, MEC)
</t>
  </si>
  <si>
    <t>ANO LECTIVO</t>
  </si>
  <si>
    <t>Período de tempo compreendido entre o início e o fim das actividades lectivas que no ensino não superior corresponde a um mínimo de 180 dias efectivos de actividades escolares e no ensino superior deverá corresponder a um período entre 36 e 40 semanas. (metainformação: DGEEC, MEC)</t>
  </si>
  <si>
    <t>CICLO DE ESTUDOS</t>
  </si>
  <si>
    <t>Etapa definida na estrutura do sistema educativo, com determinado tempo de duração e com uma identidade própria, a nível de objectivos, finalidades, organização curricular, tipo de docência e programas. (metainformação: DGEEC, MEC)</t>
  </si>
  <si>
    <t xml:space="preserve">CICLO DE ESTUDOS IDADE NORMAL (anos) </t>
  </si>
  <si>
    <t xml:space="preserve">(Para efeitos do cálculo da taxa real de escolarização consideram-se, também, como “dentro da idade normal” os alunos, com 5 anos a frequentar o 1.º ciclo, com 9 anos a frequentar o 2.º ciclo, com 11 anos a frequentar o 3.º ciclo e com 14 anos a frequentar o ensino secundário (quando contabilizados autonomamente). (metainformação: DGEEC, MEC)
</t>
  </si>
  <si>
    <t>Educação Pré-Escolar 3 – 5</t>
  </si>
  <si>
    <t>Ensino Básico – 1.º Ciclo 6 – 9</t>
  </si>
  <si>
    <t>Ensino Básico – 2.º Ciclo 10 – 11</t>
  </si>
  <si>
    <t>Ensino Básico – 3.º Ciclo 12 – 14</t>
  </si>
  <si>
    <t>Ensino Secundário 15 – 17</t>
  </si>
  <si>
    <t>MODALIDADES DE EDUCAÇÃO E FORMAÇÃO</t>
  </si>
  <si>
    <t>Cursos Artísticos Especializados</t>
  </si>
  <si>
    <t xml:space="preserve">Os cursos artísticos especializados proporcionam formação nas áreas das Artes Visuais, dos Audiovisuais, da Dança e da Música. Estes cursos são vocacionados, consoante a área artística, para o prosseguimento de estudos ou orientados na dupla perspectiva de inserção no mundo do trabalho e de prosseguimento de estudos (Artes Visuais e Audiovisuais). (metainformação: DGEEC, MEC)
</t>
  </si>
  <si>
    <t>Cursos Científico-Humanísticos</t>
  </si>
  <si>
    <t xml:space="preserve">Os cursos científico-humanísticos são vocacionados para o prosseguimento de estudos de nível superior, de carácter universitário ou politécnico. (metainformação: DGEEC, MEC)
</t>
  </si>
  <si>
    <t>Cursos de Aprendizagem</t>
  </si>
  <si>
    <t>Os Cursos de Aprendizagem são cursos de formação profissional inicial, em alternância, dirigidos a jovens com idade inferior a 25 anos e que concluíram com aproveitamento o 3.º ciclo do ensino básico ou que tenham frequentado o ensino secundário sem o terem concluído. A título excepcional, podem ter acesso aos cursos de aprendizagem jovens com idade superior a 25 anos, em função de características dos candidatos, a determinar pelo regulamento específico referido no artigo 21.º da Portaria n.º 1 497/2008, DR n.º 245, Série I, de 19 de Dezembro. Estes cursos conferem o nível 3 de qualificação profissional e o 12.º ano de escolaridade, privilegiando a inserção de jovens no mercado de trabalho, mas permitindo também o prosseguimento de estudos. (metainformação: DGEEC, MEC)</t>
  </si>
  <si>
    <t>Cursos de Educação e Formação</t>
  </si>
  <si>
    <t xml:space="preserve">Estes cursos permitem aos jovens, com mais de 15 anos, concluírem o 3.º Ciclo do Ensino Básico ou o 12. º ano, através de um percurso flexível, concretizando um projecto profissional, sem prejuízo do prosseguimento de estudos. (metainformação: DGEEC, MEC)
</t>
  </si>
  <si>
    <t>Cursos de Educação e Formação de Adultos</t>
  </si>
  <si>
    <t>Os cursos de Educação e Formação de Adultos (Cursos EFA) são uma oferta de educação e formação para adultos que pretendam elevar as suas qualificações. Estes cursos desenvolvem-se através de percursos de dupla certificação ou, sempre que tal se revele adequado ao perfil e história de vida dos adultos, de habilitação escolar.
Estes cursos possibilitam a aquisição de mais habilitações escolares e competências profissionais ou apenas de habilitações escolares, com vista a uma (re)inserção ou progressão no mercado de trabalho. Os Cursos EFA destinam-se aos indivíduos que: Tenham idade igual ou superior a 18 anos (a título excepcional, poderá ser aprovada a
frequência num determinado curso EFA a formandos com idade inferior a 18 anos, desde que estejam inseridos no mercado de trabalho); Pretendam completar o 4.º, 6.º, 9º ou 12.º ano de escolaridade; Desejem obter uma qualificação profissional de nível 1, 2, ou 3. (metainformação: DGEEC, MEC)</t>
  </si>
  <si>
    <t>Cursos Profissionais</t>
  </si>
  <si>
    <t xml:space="preserve">Os cursos profissionais destinam-se aos alunos que pretendam obter uma qualificação profissional que lhes facilite o ingresso no mercado de trabalho e, simultaneamente, uma habilitação escolar que lhes permita o prosseguimento de estudos. (metainformação: DGEEC, MEC)
</t>
  </si>
  <si>
    <t>Cursos Tecnológicos</t>
  </si>
  <si>
    <t>Os cursos tecnológicos, de carácter técnico e tecnológico, proporcionam a aprendizagem de competências profissionalmente qualificantes e visam, prioritariamente, o ingresso no mercado de trabalho, permitindo também o prosseguimento de estudos no ensino superior. (metainformação: DGEEC, MEC)</t>
  </si>
  <si>
    <t>Sistema Nacional de Reconhecimento, Validação e Certificação de Competências</t>
  </si>
  <si>
    <t>O Sistema Nacional de Reconhecimento, Validação e Certificação de Competências permite aos adultos com idade igual ou superior a 18 anos reconhecer, validar e certificar os conhecimentos e competências adquiridos ao longo da vida em contextos formais, informais e não-formais. O processo de Reconhecimento, Validação e Certificação de Competências é desenvolvido em Centros Novas Oportunidades constituídos por equipas técnico-pedagógicas especializadas e devidamente preparadas para a sua operacionalização. Podem aceder a este processo candidatos que não tenham concluído o 1.º, 2.º ou 3.º ciclo do ensino básico ou o ensino secundário, ou que não tenham uma dupla certificação de nível não superior. Contudo, a frequência do nível secundário de educação por parte de candidatos com idade inferior a 23 anos
depende de estes possuírem pelo menos três anos de experiência profissional devidamente comprovada pelos serviços da Segurança Social.
Um processo de RVCC baseia-se num conjunto de pressupostos metodológicos (Balanço de Competências, Abordagem Autobiográfica) que permitem a evidenciação de competências adquiridas ao longo da vida através da construção de um Portefólio Reflexivo de Aprendizagens orientado segundo um
Referencial de Competências-Chave: Referencial de Competências-Chave para a Educação e Formação de Adultos de nível básico; Referencial de Competências-Chave para a Educação e Formação de Adultos de nível secundário; Referencial do Reconhecimento, Validação e Certificação de Competências Profissionais. (metainformação: DGEEC, MEC)</t>
  </si>
  <si>
    <t>CURSOS DO ENSINO RECORRENTE</t>
  </si>
  <si>
    <t>Ensino Básico</t>
  </si>
  <si>
    <t xml:space="preserve">O ensino recorrente de nível básico corresponde a uma vertente da educação de adultos, em contexto escolar, de acordo com um plano de actividades organizado, constituindo uma resposta de formação para indivíduos, com idade igual ou superior a 15 anos, que não completaram a escolaridade básica (9.º ano de escolaridade), e pretendem adquirir conhecimentos e competências consideradas essenciais para o seu desenvolvimento pessoal e profissional. (metainformação: DGEEC, MEC)
</t>
  </si>
  <si>
    <t>Ensino Secundário</t>
  </si>
  <si>
    <t>O ensino recorrente de nível secundário corresponde a uma vertente da educação de adultos, em contexto escolar, de acordo com um plano de estudos organizado, constituindo uma resposta adequada de formação para aqueles que dela não usufruíram em idade própria ou que não a completaram, com idade igual ou superior a 18 anos.
O ensino recorrente funciona em sistema de unidades capitalizáveis. Neste sistema o programa de cada disciplina está organizado por unidades; quando o aluno completa uma unidade realiza uma prova de avaliação adequada à unidade frequentada e, ao completar (ou capitalizar) uma unidade, passa a frequentar a unidade seguinte. Assim, um aluno que interrompa os estudos, ao retornar, será colocado na unidade imediatamente a seguir à última que capitalizou. Existem cursos científico-humanísticos, tecnológicos e artísticos especializados de ensino recorrente, que visam proporcionar uma segunda oportunidade de formação que permita conciliar a frequência de estudos com uma actividade profissional. Conferem os mesmos diplomas do ensino regular. (metainformação: DGEEC, MEC)</t>
  </si>
  <si>
    <t>ENSINO BÁSICO</t>
  </si>
  <si>
    <t>Nível de ensino que se inicia cerca da idade de seis anos, com a duração de nove anos, cujo programa visa assegurar uma preparação geral comum a todos os indivíduos, permitindo o prosseguimento posterior de estudos ou a inserção na vida activa. Compreende três ciclos sequenciais, sendo o 1.º de quatro anos, o 2.º de dois anos e o 3.º de três anos. É universal, obrigatório e gratuito. (metainformação: DGEEC, MEC)</t>
  </si>
  <si>
    <t>ENSINO PARTICULAR E COOPERATIVO</t>
  </si>
  <si>
    <t>Ensino promovido sob iniciativa e responsabilidade de gestão de entidade privada com tutela pedagógica e científica do Ministério da Educação e Ciência.  (metainformação: DGEEC, MEC)</t>
  </si>
  <si>
    <t>ENSINO PÚBLICO</t>
  </si>
  <si>
    <t xml:space="preserve">Ensino que funciona na directa dependência da administração central, das regiões autónomas e das autarquias.  (metainformação: DGEEC, MEC)
</t>
  </si>
  <si>
    <t>ENSINO SECUNDÁRIO</t>
  </si>
  <si>
    <t>Nível de ensino que corresponde a um ciclo de três anos (10.º, 11.º e 12.º anos de escolaridade), que se segue ao ensino básico e que visa aprofundar a formação do aluno para o prosseguimento de estudos ou para o ingresso no mundo do trabalho. Está organizado em cursos
predominantemente orientados para o prosseguimento de estudos e cursos predominantemente orientados para a vida activa.  (metainformação: DGEEC, MEC)</t>
  </si>
  <si>
    <t>ESTABELECIMENTOS DE ENSINO</t>
  </si>
  <si>
    <t xml:space="preserve">Cada unidade organizacional em que, sob a responsabilidade de um Conselho Executivo ou de um Diretor (Diretor Pedagógico ou Encarregado de Direção), é ministrado o ensino de um ou mais graus. (metainformação: DGEEC, MEC)
</t>
  </si>
  <si>
    <t>NÍVEL DE ENSINO</t>
  </si>
  <si>
    <t>Refere-se a cada um dos três níveis sequenciais que constituem o sistema de ensino: ensino básico, ensino secundário e ensino superior. (metainformação: DGEEC, MEC)</t>
  </si>
  <si>
    <t>fonte: GEPE, Gabinete de Estatística e Planeamento da Educação, Ministério da Educação; Direcção Geral de Estatísticas da Educação e da Ciência, Ministério da Educação e Ciência; INE, Anuários Estatísticos</t>
  </si>
  <si>
    <t>nota: (-) o fenómeno não existe (x) valor não disponível</t>
  </si>
  <si>
    <t xml:space="preserve">Portugal </t>
  </si>
  <si>
    <t>Área Metropolitana Lisboa</t>
  </si>
  <si>
    <t>Grande Lisboa</t>
  </si>
  <si>
    <t>Concelho Lisboa</t>
  </si>
  <si>
    <t>Unidade: Nº</t>
  </si>
  <si>
    <t>Total</t>
  </si>
  <si>
    <t>Público</t>
  </si>
  <si>
    <t>Privado</t>
  </si>
  <si>
    <t>2000/2001</t>
  </si>
  <si>
    <t>x</t>
  </si>
  <si>
    <t>2001/2002</t>
  </si>
  <si>
    <t>2002/2003</t>
  </si>
  <si>
    <t>2003/2004</t>
  </si>
  <si>
    <t>2004/2005</t>
  </si>
  <si>
    <t>2005/2006</t>
  </si>
  <si>
    <t>2006/2007</t>
  </si>
  <si>
    <t>2007/2008</t>
  </si>
  <si>
    <t>2008/2009</t>
  </si>
  <si>
    <t>2009/2010</t>
  </si>
  <si>
    <t>2010/2011</t>
  </si>
  <si>
    <t xml:space="preserve">2011/2012 </t>
  </si>
  <si>
    <t>2012/2013</t>
  </si>
  <si>
    <t>2013/2014</t>
  </si>
  <si>
    <t>2014/2015</t>
  </si>
  <si>
    <t>2015/2016</t>
  </si>
  <si>
    <t>2016/2017</t>
  </si>
  <si>
    <t>2017/2018</t>
  </si>
  <si>
    <t>2018/2019</t>
  </si>
  <si>
    <t>506 121</t>
  </si>
  <si>
    <t>Alunos Matriculados - Ensino Básico 2º Ciclo (Público e Privado)</t>
  </si>
  <si>
    <t>Alunos Matriculados - Ensino Básico 3º Ciclo (Público e Privado)</t>
  </si>
  <si>
    <t>Alunos Matriculados - Ensino Secundário (Público e Privado)</t>
  </si>
  <si>
    <t>fonte: GEPE, Gabinete de Estatística e Planeamento da Educação, Ministério da Educação; Direcção Geral de Estatísticas da Educação e da Ciência, Ministério da Educação e Ciência</t>
  </si>
  <si>
    <t>nota: (1) Inclui o ensino artístico especializado (em regime integrado). (2) No ano letivo 2008/09 incluía o programa PERE; (-) o fenómeno não existe (x) valor não disponível</t>
  </si>
  <si>
    <t xml:space="preserve">Ensino Regular  (1) </t>
  </si>
  <si>
    <t>Ensino Artístico Especializado (regime integrado)</t>
  </si>
  <si>
    <t>Ensino Recorrente</t>
  </si>
  <si>
    <t>Cursos EFA</t>
  </si>
  <si>
    <t>Processos RVCC</t>
  </si>
  <si>
    <t>Programa Oportunidade/ PERE</t>
  </si>
  <si>
    <t xml:space="preserve">Percursos Curriculares Alternativos  (2) </t>
  </si>
  <si>
    <t>Formações Modulares</t>
  </si>
  <si>
    <t>16 544</t>
  </si>
  <si>
    <t>-</t>
  </si>
  <si>
    <t>14 321</t>
  </si>
  <si>
    <t>13 723</t>
  </si>
  <si>
    <t>13 980</t>
  </si>
  <si>
    <t>Cursos CEF</t>
  </si>
  <si>
    <t>Programa Oportunidade/PERE</t>
  </si>
  <si>
    <t>Cursos vocacionais</t>
  </si>
  <si>
    <t>8 864</t>
  </si>
  <si>
    <t>6 286</t>
  </si>
  <si>
    <t>274 69</t>
  </si>
  <si>
    <t>6 091</t>
  </si>
  <si>
    <t>nota: (-) o fenómeno não existe (x) valor não disponível; (1) Inclui o ensino artístico especializado (em regime integrado).; (2) No ano lectivo 2008/09 incluía o programa PERE.</t>
  </si>
  <si>
    <t>nota: (1) Em regime integrado e inclui o ensino recorrente das artes visuais; (-) o fenómeno não existe (x) valor não disponível</t>
  </si>
  <si>
    <t xml:space="preserve">Alunos Matriculados Ensino Secundário, por Ano Lectivo (Público e Privado) - Portugal </t>
  </si>
  <si>
    <t>Ensino Regular</t>
  </si>
  <si>
    <t>Artístico Especializado (1)</t>
  </si>
  <si>
    <t>Cursos Vocacionais</t>
  </si>
  <si>
    <t>Cursos Gerais Científico-Humanísticos</t>
  </si>
  <si>
    <t>Alunos Matriculados Ensino Básico 1º Ciclo, por Ano Lectivo (Público e Privado) - Concelho de Lisboa</t>
  </si>
  <si>
    <t>Percursos curriculares alternativos</t>
  </si>
  <si>
    <t>Formações modulares</t>
  </si>
  <si>
    <t>2011/2012</t>
  </si>
  <si>
    <t>Alunos Matriculados Ensino Básico 2º Ciclo, por Ano Lectivo (Público e Privado) - Concelho de Lisboa</t>
  </si>
  <si>
    <t>Cursos vocacionais (duais</t>
  </si>
  <si>
    <t>Alunos Matriculados Ensino Básico 3º Ciclo, por Ano Lectivo (Público e Privado) - Concelho de Lisboa</t>
  </si>
  <si>
    <t>Cursos vocacionais (duais)</t>
  </si>
  <si>
    <t>Ensino Regular  - Cursos Gerais/Científico-Humanísticos</t>
  </si>
  <si>
    <t>Ensino Regular  - Cursos Tecnológicos</t>
  </si>
</sst>
</file>

<file path=xl/styles.xml><?xml version="1.0" encoding="utf-8"?>
<styleSheet xmlns="http://schemas.openxmlformats.org/spreadsheetml/2006/main">
  <numFmts count="7">
    <numFmt numFmtId="176" formatCode="_ * #,##0_ ;_ * \-#,##0_ ;_ * &quot;-&quot;_ ;_ @_ "/>
    <numFmt numFmtId="43" formatCode="_(* #,##0.00_);_(* \(#,##0.00\);_(* &quot;-&quot;??_);_(@_)"/>
    <numFmt numFmtId="42" formatCode="_(&quot;$&quot;* #,##0_);_(&quot;$&quot;* \(#,##0\);_(&quot;$&quot;* &quot;-&quot;_);_(@_)"/>
    <numFmt numFmtId="44" formatCode="_(&quot;$&quot;* #,##0.00_);_(&quot;$&quot;* \(#,##0.00\);_(&quot;$&quot;* &quot;-&quot;??_);_(@_)"/>
    <numFmt numFmtId="177" formatCode="_ * #,##0.00_ ;_ * \-#,##0.00_ ;_ * &quot;-&quot;??_ ;_ @_ "/>
    <numFmt numFmtId="178" formatCode="_-* #,##0.00\ _€_-;\-* #,##0.00\ _€_-;_-* &quot;-&quot;??\ _€_-;_-@_-"/>
    <numFmt numFmtId="179" formatCode="##\ ###\ ##0"/>
  </numFmts>
  <fonts count="44">
    <font>
      <sz val="11"/>
      <color theme="1"/>
      <name val="Calibri"/>
      <charset val="134"/>
      <scheme val="minor"/>
    </font>
    <font>
      <sz val="8"/>
      <color theme="1"/>
      <name val="Arial"/>
      <charset val="134"/>
    </font>
    <font>
      <b/>
      <sz val="9"/>
      <color theme="3"/>
      <name val="Arial"/>
      <charset val="134"/>
    </font>
    <font>
      <b/>
      <sz val="8"/>
      <color theme="4" tint="0.399975585192419"/>
      <name val="Arial"/>
      <charset val="134"/>
    </font>
    <font>
      <b/>
      <sz val="8"/>
      <color theme="0" tint="-0.349986266670736"/>
      <name val="Arial"/>
      <charset val="134"/>
    </font>
    <font>
      <b/>
      <sz val="9"/>
      <color theme="0"/>
      <name val="Arial"/>
      <charset val="134"/>
    </font>
    <font>
      <sz val="9"/>
      <color theme="4"/>
      <name val="Arial"/>
      <charset val="134"/>
    </font>
    <font>
      <b/>
      <sz val="8"/>
      <color theme="1"/>
      <name val="Arial"/>
      <charset val="134"/>
    </font>
    <font>
      <b/>
      <sz val="9"/>
      <color theme="1"/>
      <name val="Arial"/>
      <charset val="134"/>
    </font>
    <font>
      <b/>
      <sz val="9"/>
      <color theme="4"/>
      <name val="Arial"/>
      <charset val="134"/>
    </font>
    <font>
      <b/>
      <sz val="8"/>
      <color theme="3"/>
      <name val="Arial"/>
      <charset val="134"/>
    </font>
    <font>
      <sz val="9"/>
      <color theme="1"/>
      <name val="Arial"/>
      <charset val="134"/>
    </font>
    <font>
      <b/>
      <sz val="9"/>
      <color theme="4" tint="-0.249977111117893"/>
      <name val="Arial"/>
      <charset val="134"/>
    </font>
    <font>
      <b/>
      <sz val="8"/>
      <color indexed="8"/>
      <name val="Arial Narrow"/>
      <charset val="134"/>
    </font>
    <font>
      <b/>
      <u/>
      <sz val="9"/>
      <color theme="4" tint="-0.249977111117893"/>
      <name val="Arial"/>
      <charset val="134"/>
    </font>
    <font>
      <sz val="9"/>
      <color theme="3"/>
      <name val="Arial"/>
      <charset val="134"/>
    </font>
    <font>
      <b/>
      <sz val="10"/>
      <color theme="0"/>
      <name val="Arial"/>
      <charset val="134"/>
    </font>
    <font>
      <b/>
      <u/>
      <sz val="10"/>
      <color theme="3"/>
      <name val="Arial"/>
      <charset val="134"/>
    </font>
    <font>
      <b/>
      <u/>
      <sz val="9"/>
      <color theme="3"/>
      <name val="Arial"/>
      <charset val="134"/>
    </font>
    <font>
      <b/>
      <sz val="9"/>
      <name val="Arial"/>
      <charset val="134"/>
    </font>
    <font>
      <sz val="10"/>
      <name val="Arial"/>
      <charset val="134"/>
    </font>
    <font>
      <b/>
      <sz val="11"/>
      <color theme="3"/>
      <name val="Calibri"/>
      <charset val="134"/>
      <scheme val="minor"/>
    </font>
    <font>
      <sz val="11"/>
      <color theme="0"/>
      <name val="Calibri"/>
      <charset val="0"/>
      <scheme val="minor"/>
    </font>
    <font>
      <sz val="10"/>
      <color theme="1"/>
      <name val="Calibri"/>
      <charset val="134"/>
      <scheme val="minor"/>
    </font>
    <font>
      <sz val="11"/>
      <color theme="1"/>
      <name val="Calibri"/>
      <charset val="0"/>
      <scheme val="minor"/>
    </font>
    <font>
      <sz val="11"/>
      <color rgb="FF3F3F76"/>
      <name val="Calibri"/>
      <charset val="0"/>
      <scheme val="minor"/>
    </font>
    <font>
      <u/>
      <sz val="11"/>
      <color theme="10"/>
      <name val="Calibri"/>
      <charset val="134"/>
      <scheme val="minor"/>
    </font>
    <font>
      <b/>
      <sz val="11"/>
      <color rgb="FFFFFFFF"/>
      <name val="Calibri"/>
      <charset val="0"/>
      <scheme val="minor"/>
    </font>
    <font>
      <i/>
      <sz val="11"/>
      <color rgb="FF7F7F7F"/>
      <name val="Calibri"/>
      <charset val="0"/>
      <scheme val="minor"/>
    </font>
    <font>
      <u/>
      <sz val="11"/>
      <color rgb="FF800080"/>
      <name val="Calibri"/>
      <charset val="0"/>
      <scheme val="minor"/>
    </font>
    <font>
      <sz val="11"/>
      <color rgb="FFFF0000"/>
      <name val="Calibri"/>
      <charset val="0"/>
      <scheme val="minor"/>
    </font>
    <font>
      <b/>
      <sz val="8"/>
      <name val="Times New Roman"/>
      <charset val="134"/>
    </font>
    <font>
      <sz val="11"/>
      <color rgb="FFFA7D00"/>
      <name val="Calibri"/>
      <charset val="0"/>
      <scheme val="minor"/>
    </font>
    <font>
      <b/>
      <sz val="11"/>
      <color rgb="FF3F3F3F"/>
      <name val="Calibri"/>
      <charset val="0"/>
      <scheme val="minor"/>
    </font>
    <font>
      <b/>
      <sz val="13"/>
      <color theme="3"/>
      <name val="Calibri"/>
      <charset val="134"/>
      <scheme val="minor"/>
    </font>
    <font>
      <sz val="10"/>
      <name val="MS Sans Serif"/>
      <charset val="134"/>
    </font>
    <font>
      <b/>
      <sz val="11"/>
      <color theme="1"/>
      <name val="Calibri"/>
      <charset val="0"/>
      <scheme val="minor"/>
    </font>
    <font>
      <b/>
      <sz val="11"/>
      <color rgb="FFFA7D00"/>
      <name val="Calibri"/>
      <charset val="0"/>
      <scheme val="minor"/>
    </font>
    <font>
      <sz val="8"/>
      <name val="Times New Roman"/>
      <charset val="134"/>
    </font>
    <font>
      <sz val="11"/>
      <color rgb="FF9C0006"/>
      <name val="Calibri"/>
      <charset val="0"/>
      <scheme val="minor"/>
    </font>
    <font>
      <sz val="11"/>
      <color rgb="FF006100"/>
      <name val="Calibri"/>
      <charset val="0"/>
      <scheme val="minor"/>
    </font>
    <font>
      <b/>
      <sz val="18"/>
      <color theme="3"/>
      <name val="Calibri"/>
      <charset val="134"/>
      <scheme val="minor"/>
    </font>
    <font>
      <sz val="11"/>
      <color rgb="FF9C6500"/>
      <name val="Calibri"/>
      <charset val="0"/>
      <scheme val="minor"/>
    </font>
    <font>
      <b/>
      <sz val="15"/>
      <color theme="3"/>
      <name val="Calibri"/>
      <charset val="134"/>
      <scheme val="minor"/>
    </font>
  </fonts>
  <fills count="37">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0" tint="-0.0499893185216834"/>
        <bgColor indexed="64"/>
      </patternFill>
    </fill>
    <fill>
      <patternFill patternType="solid">
        <fgColor indexed="9"/>
        <bgColor indexed="64"/>
      </patternFill>
    </fill>
    <fill>
      <patternFill patternType="solid">
        <fgColor theme="9"/>
        <bgColor indexed="64"/>
      </patternFill>
    </fill>
    <fill>
      <patternFill patternType="solid">
        <fgColor rgb="FFFFFFCC"/>
        <bgColor indexed="64"/>
      </patternFill>
    </fill>
    <fill>
      <patternFill patternType="solid">
        <fgColor theme="8" tint="0.799981688894314"/>
        <bgColor indexed="64"/>
      </patternFill>
    </fill>
    <fill>
      <patternFill patternType="solid">
        <fgColor rgb="FFFFCC99"/>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8" tint="0.399975585192419"/>
        <bgColor indexed="64"/>
      </patternFill>
    </fill>
    <fill>
      <patternFill patternType="solid">
        <fgColor rgb="FFC6EFCE"/>
        <bgColor indexed="64"/>
      </patternFill>
    </fill>
    <fill>
      <patternFill patternType="solid">
        <fgColor theme="8"/>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5"/>
        <bgColor indexed="64"/>
      </patternFill>
    </fill>
    <fill>
      <patternFill patternType="solid">
        <fgColor theme="7"/>
        <bgColor indexed="64"/>
      </patternFill>
    </fill>
    <fill>
      <patternFill patternType="solid">
        <fgColor theme="6"/>
        <bgColor indexed="64"/>
      </patternFill>
    </fill>
    <fill>
      <patternFill patternType="solid">
        <fgColor rgb="FFFFEB9C"/>
        <bgColor indexed="64"/>
      </patternFill>
    </fill>
  </fills>
  <borders count="25">
    <border>
      <left/>
      <right/>
      <top/>
      <bottom/>
      <diagonal/>
    </border>
    <border>
      <left/>
      <right/>
      <top/>
      <bottom style="thin">
        <color theme="0"/>
      </bottom>
      <diagonal/>
    </border>
    <border>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diagonal/>
    </border>
    <border>
      <left style="thin">
        <color theme="0"/>
      </left>
      <right/>
      <top/>
      <bottom/>
      <diagonal/>
    </border>
    <border>
      <left style="thin">
        <color theme="0"/>
      </left>
      <right/>
      <top/>
      <bottom style="thin">
        <color theme="0"/>
      </bottom>
      <diagonal/>
    </border>
    <border>
      <left/>
      <right/>
      <top style="thin">
        <color theme="0"/>
      </top>
      <bottom/>
      <diagonal/>
    </border>
    <border>
      <left/>
      <right style="thin">
        <color theme="0"/>
      </right>
      <top style="thin">
        <color theme="0"/>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theme="0" tint="-0.0499893185216834"/>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70">
    <xf numFmtId="0" fontId="0" fillId="0" borderId="0"/>
    <xf numFmtId="0" fontId="35" fillId="0" borderId="0"/>
    <xf numFmtId="0" fontId="27" fillId="11" borderId="18" applyNumberFormat="0" applyAlignment="0" applyProtection="0">
      <alignment vertical="center"/>
    </xf>
    <xf numFmtId="0" fontId="22" fillId="24" borderId="0" applyNumberFormat="0" applyBorder="0" applyAlignment="0" applyProtection="0">
      <alignment vertical="center"/>
    </xf>
    <xf numFmtId="176" fontId="23" fillId="0" borderId="0" applyFont="0" applyFill="0" applyBorder="0" applyAlignment="0" applyProtection="0">
      <alignment vertical="center"/>
    </xf>
    <xf numFmtId="0" fontId="31" fillId="0" borderId="19" applyNumberFormat="0" applyBorder="0" applyProtection="0">
      <alignment horizontal="center"/>
    </xf>
    <xf numFmtId="177" fontId="23" fillId="0" borderId="0" applyFont="0" applyFill="0" applyBorder="0" applyAlignment="0" applyProtection="0">
      <alignment vertical="center"/>
    </xf>
    <xf numFmtId="0" fontId="20" fillId="0" borderId="0"/>
    <xf numFmtId="0" fontId="23" fillId="7" borderId="16" applyNumberFormat="0" applyFont="0" applyAlignment="0" applyProtection="0">
      <alignment vertical="center"/>
    </xf>
    <xf numFmtId="42" fontId="23" fillId="0" borderId="0" applyFont="0" applyFill="0" applyBorder="0" applyAlignment="0" applyProtection="0">
      <alignment vertical="center"/>
    </xf>
    <xf numFmtId="0" fontId="26" fillId="0" borderId="0" applyNumberFormat="0" applyFill="0" applyBorder="0" applyAlignment="0" applyProtection="0"/>
    <xf numFmtId="0" fontId="20" fillId="0" borderId="0"/>
    <xf numFmtId="44" fontId="23" fillId="0" borderId="0" applyFont="0" applyFill="0" applyBorder="0" applyAlignment="0" applyProtection="0">
      <alignment vertical="center"/>
    </xf>
    <xf numFmtId="0" fontId="38" fillId="0" borderId="0" applyFill="0" applyBorder="0" applyProtection="0"/>
    <xf numFmtId="0" fontId="29" fillId="0" borderId="0" applyNumberFormat="0" applyFill="0" applyBorder="0" applyAlignment="0" applyProtection="0">
      <alignment vertical="center"/>
    </xf>
    <xf numFmtId="0" fontId="24" fillId="14" borderId="0" applyNumberFormat="0" applyBorder="0" applyAlignment="0" applyProtection="0">
      <alignment vertical="center"/>
    </xf>
    <xf numFmtId="9" fontId="23" fillId="0" borderId="0" applyFont="0" applyFill="0" applyBorder="0" applyAlignment="0" applyProtection="0">
      <alignment vertical="center"/>
    </xf>
    <xf numFmtId="0" fontId="20" fillId="0" borderId="0"/>
    <xf numFmtId="0" fontId="20" fillId="0" borderId="0"/>
    <xf numFmtId="0" fontId="30" fillId="0" borderId="0" applyNumberFormat="0" applyFill="0" applyBorder="0" applyAlignment="0" applyProtection="0">
      <alignment vertical="center"/>
    </xf>
    <xf numFmtId="0" fontId="38" fillId="0" borderId="0" applyFill="0" applyBorder="0" applyProtection="0"/>
    <xf numFmtId="0" fontId="41"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43" fillId="0" borderId="22" applyNumberFormat="0" applyFill="0" applyAlignment="0" applyProtection="0">
      <alignment vertical="center"/>
    </xf>
    <xf numFmtId="0" fontId="34" fillId="0" borderId="22" applyNumberFormat="0" applyFill="0" applyAlignment="0" applyProtection="0">
      <alignment vertical="center"/>
    </xf>
    <xf numFmtId="0" fontId="20" fillId="0" borderId="0"/>
    <xf numFmtId="0" fontId="21" fillId="0" borderId="23" applyNumberFormat="0" applyFill="0" applyAlignment="0" applyProtection="0">
      <alignment vertical="center"/>
    </xf>
    <xf numFmtId="0" fontId="24" fillId="26" borderId="0" applyNumberFormat="0" applyBorder="0" applyAlignment="0" applyProtection="0">
      <alignment vertical="center"/>
    </xf>
    <xf numFmtId="0" fontId="21" fillId="0" borderId="0" applyNumberFormat="0" applyFill="0" applyBorder="0" applyAlignment="0" applyProtection="0">
      <alignment vertical="center"/>
    </xf>
    <xf numFmtId="0" fontId="24" fillId="15" borderId="0" applyNumberFormat="0" applyBorder="0" applyAlignment="0" applyProtection="0">
      <alignment vertical="center"/>
    </xf>
    <xf numFmtId="0" fontId="39" fillId="27" borderId="0" applyNumberFormat="0" applyBorder="0" applyAlignment="0" applyProtection="0">
      <alignment vertical="center"/>
    </xf>
    <xf numFmtId="0" fontId="25" fillId="9" borderId="17" applyNumberFormat="0" applyAlignment="0" applyProtection="0">
      <alignment vertical="center"/>
    </xf>
    <xf numFmtId="0" fontId="22" fillId="33" borderId="0" applyNumberFormat="0" applyBorder="0" applyAlignment="0" applyProtection="0">
      <alignment vertical="center"/>
    </xf>
    <xf numFmtId="0" fontId="33" fillId="21" borderId="21" applyNumberFormat="0" applyAlignment="0" applyProtection="0">
      <alignment vertical="center"/>
    </xf>
    <xf numFmtId="0" fontId="37" fillId="21" borderId="17" applyNumberFormat="0" applyAlignment="0" applyProtection="0">
      <alignment vertical="center"/>
    </xf>
    <xf numFmtId="0" fontId="32" fillId="0" borderId="20" applyNumberFormat="0" applyFill="0" applyAlignment="0" applyProtection="0">
      <alignment vertical="center"/>
    </xf>
    <xf numFmtId="0" fontId="36" fillId="0" borderId="24" applyNumberFormat="0" applyFill="0" applyAlignment="0" applyProtection="0">
      <alignment vertical="center"/>
    </xf>
    <xf numFmtId="0" fontId="22" fillId="20" borderId="0" applyNumberFormat="0" applyBorder="0" applyAlignment="0" applyProtection="0">
      <alignment vertical="center"/>
    </xf>
    <xf numFmtId="0" fontId="40" fillId="29" borderId="0" applyNumberFormat="0" applyBorder="0" applyAlignment="0" applyProtection="0">
      <alignment vertical="center"/>
    </xf>
    <xf numFmtId="0" fontId="24" fillId="13" borderId="0" applyNumberFormat="0" applyBorder="0" applyAlignment="0" applyProtection="0">
      <alignment vertical="center"/>
    </xf>
    <xf numFmtId="0" fontId="42" fillId="36" borderId="0" applyNumberFormat="0" applyBorder="0" applyAlignment="0" applyProtection="0">
      <alignment vertical="center"/>
    </xf>
    <xf numFmtId="0" fontId="22" fillId="22" borderId="0" applyNumberFormat="0" applyBorder="0" applyAlignment="0" applyProtection="0">
      <alignment vertical="center"/>
    </xf>
    <xf numFmtId="0" fontId="24" fillId="17" borderId="0" applyNumberFormat="0" applyBorder="0" applyAlignment="0" applyProtection="0">
      <alignment vertical="center"/>
    </xf>
    <xf numFmtId="0" fontId="20" fillId="0" borderId="0"/>
    <xf numFmtId="0" fontId="22" fillId="31" borderId="0" applyNumberFormat="0" applyBorder="0" applyAlignment="0" applyProtection="0">
      <alignment vertical="center"/>
    </xf>
    <xf numFmtId="0" fontId="24" fillId="18" borderId="0" applyNumberFormat="0" applyBorder="0" applyAlignment="0" applyProtection="0">
      <alignment vertical="center"/>
    </xf>
    <xf numFmtId="0" fontId="22" fillId="35" borderId="0" applyNumberFormat="0" applyBorder="0" applyAlignment="0" applyProtection="0">
      <alignment vertical="center"/>
    </xf>
    <xf numFmtId="0" fontId="24" fillId="32" borderId="0" applyNumberFormat="0" applyBorder="0" applyAlignment="0" applyProtection="0">
      <alignment vertical="center"/>
    </xf>
    <xf numFmtId="0" fontId="22" fillId="10" borderId="0" applyNumberFormat="0" applyBorder="0" applyAlignment="0" applyProtection="0">
      <alignment vertical="center"/>
    </xf>
    <xf numFmtId="0" fontId="22" fillId="34" borderId="0" applyNumberFormat="0" applyBorder="0" applyAlignment="0" applyProtection="0">
      <alignment vertical="center"/>
    </xf>
    <xf numFmtId="0" fontId="24" fillId="12" borderId="0" applyNumberFormat="0" applyBorder="0" applyAlignment="0" applyProtection="0">
      <alignment vertical="center"/>
    </xf>
    <xf numFmtId="178" fontId="20" fillId="0" borderId="0" applyFont="0" applyFill="0" applyBorder="0" applyAlignment="0" applyProtection="0"/>
    <xf numFmtId="0" fontId="24" fillId="25" borderId="0" applyNumberFormat="0" applyBorder="0" applyAlignment="0" applyProtection="0">
      <alignment vertical="center"/>
    </xf>
    <xf numFmtId="0" fontId="22" fillId="23" borderId="0" applyNumberFormat="0" applyBorder="0" applyAlignment="0" applyProtection="0">
      <alignment vertical="center"/>
    </xf>
    <xf numFmtId="0" fontId="22" fillId="30" borderId="0" applyNumberFormat="0" applyBorder="0" applyAlignment="0" applyProtection="0">
      <alignment vertical="center"/>
    </xf>
    <xf numFmtId="0" fontId="24" fillId="8" borderId="0" applyNumberFormat="0" applyBorder="0" applyAlignment="0" applyProtection="0">
      <alignment vertical="center"/>
    </xf>
    <xf numFmtId="0" fontId="22" fillId="28" borderId="0" applyNumberFormat="0" applyBorder="0" applyAlignment="0" applyProtection="0">
      <alignment vertical="center"/>
    </xf>
    <xf numFmtId="0" fontId="22" fillId="6" borderId="0" applyNumberFormat="0" applyBorder="0" applyAlignment="0" applyProtection="0">
      <alignment vertical="center"/>
    </xf>
    <xf numFmtId="0" fontId="24" fillId="16" borderId="0" applyNumberFormat="0" applyBorder="0" applyAlignment="0" applyProtection="0">
      <alignment vertical="center"/>
    </xf>
    <xf numFmtId="0" fontId="24" fillId="19" borderId="0" applyNumberFormat="0" applyBorder="0" applyAlignment="0" applyProtection="0">
      <alignment vertical="center"/>
    </xf>
    <xf numFmtId="0" fontId="20" fillId="0" borderId="0"/>
    <xf numFmtId="0" fontId="31" fillId="0" borderId="19" applyNumberFormat="0" applyBorder="0" applyProtection="0">
      <alignment horizontal="center"/>
    </xf>
    <xf numFmtId="0" fontId="0" fillId="0" borderId="0"/>
    <xf numFmtId="0" fontId="20" fillId="0" borderId="0"/>
    <xf numFmtId="0" fontId="20" fillId="0" borderId="0"/>
    <xf numFmtId="0" fontId="20" fillId="0" borderId="0"/>
    <xf numFmtId="0" fontId="35" fillId="0" borderId="0"/>
    <xf numFmtId="0" fontId="20" fillId="0" borderId="0"/>
    <xf numFmtId="0" fontId="20" fillId="0" borderId="0"/>
    <xf numFmtId="43" fontId="20" fillId="0" borderId="0" applyFont="0" applyFill="0" applyBorder="0" applyAlignment="0" applyProtection="0"/>
  </cellStyleXfs>
  <cellXfs count="130">
    <xf numFmtId="0" fontId="0" fillId="0" borderId="0" xfId="0"/>
    <xf numFmtId="0" fontId="0" fillId="2" borderId="0" xfId="0" applyFill="1" applyBorder="1"/>
    <xf numFmtId="0" fontId="1" fillId="2" borderId="0" xfId="0" applyFont="1" applyFill="1" applyBorder="1"/>
    <xf numFmtId="0" fontId="2" fillId="2" borderId="0" xfId="0" applyFont="1" applyFill="1" applyAlignment="1">
      <alignment horizontal="right" vertical="center"/>
    </xf>
    <xf numFmtId="0" fontId="2" fillId="2" borderId="0" xfId="0" applyFont="1" applyFill="1" applyAlignment="1">
      <alignment horizontal="left" vertical="center"/>
    </xf>
    <xf numFmtId="0" fontId="3" fillId="2" borderId="0" xfId="0" applyFont="1" applyFill="1" applyAlignment="1">
      <alignment horizontal="left" vertical="center" wrapText="1"/>
    </xf>
    <xf numFmtId="0" fontId="4" fillId="2" borderId="0" xfId="0" applyFont="1" applyFill="1" applyAlignment="1">
      <alignment horizontal="left" vertical="top" wrapText="1"/>
    </xf>
    <xf numFmtId="0" fontId="5" fillId="3" borderId="0"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xf numFmtId="3" fontId="6" fillId="4" borderId="0" xfId="67" applyNumberFormat="1" applyFont="1" applyFill="1" applyBorder="1" applyAlignment="1" applyProtection="1">
      <alignment horizontal="center" vertical="center"/>
    </xf>
    <xf numFmtId="3" fontId="6" fillId="2" borderId="0" xfId="67" applyNumberFormat="1" applyFont="1" applyFill="1" applyBorder="1" applyAlignment="1" applyProtection="1">
      <alignment horizontal="center" vertical="center" wrapText="1"/>
    </xf>
    <xf numFmtId="3" fontId="6" fillId="4" borderId="7" xfId="67" applyNumberFormat="1" applyFont="1" applyFill="1" applyBorder="1" applyAlignment="1" applyProtection="1">
      <alignment horizontal="center" vertical="center"/>
    </xf>
    <xf numFmtId="3" fontId="6" fillId="4" borderId="8" xfId="67" applyNumberFormat="1" applyFont="1" applyFill="1" applyBorder="1" applyAlignment="1" applyProtection="1">
      <alignment horizontal="center" vertical="center"/>
    </xf>
    <xf numFmtId="0" fontId="2" fillId="4" borderId="0" xfId="0" applyFont="1" applyFill="1" applyBorder="1"/>
    <xf numFmtId="3" fontId="6" fillId="2" borderId="0" xfId="64" applyNumberFormat="1" applyFont="1" applyFill="1" applyBorder="1" applyAlignment="1" applyProtection="1">
      <alignment horizontal="center" vertical="center" wrapText="1"/>
      <protection locked="0"/>
    </xf>
    <xf numFmtId="0" fontId="7" fillId="2" borderId="0" xfId="0" applyFont="1" applyFill="1" applyBorder="1"/>
    <xf numFmtId="0" fontId="2" fillId="4" borderId="9" xfId="0" applyFont="1" applyFill="1" applyBorder="1" applyAlignment="1">
      <alignment horizontal="center" vertical="center" wrapText="1"/>
    </xf>
    <xf numFmtId="3" fontId="6" fillId="2" borderId="0" xfId="67" applyNumberFormat="1" applyFont="1" applyFill="1" applyBorder="1" applyAlignment="1" applyProtection="1">
      <alignment horizontal="center" vertical="center"/>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8" xfId="0" applyFont="1" applyFill="1" applyBorder="1" applyAlignment="1">
      <alignment horizontal="center" vertical="center" wrapText="1"/>
    </xf>
    <xf numFmtId="0" fontId="8" fillId="2" borderId="0" xfId="0" applyFont="1" applyFill="1"/>
    <xf numFmtId="3" fontId="6" fillId="5" borderId="0" xfId="66" applyNumberFormat="1" applyFont="1" applyFill="1" applyBorder="1" applyAlignment="1" applyProtection="1">
      <alignment horizontal="center" vertical="center"/>
      <protection locked="0"/>
    </xf>
    <xf numFmtId="3" fontId="9" fillId="2" borderId="0" xfId="67" applyNumberFormat="1" applyFont="1" applyFill="1" applyBorder="1" applyAlignment="1" applyProtection="1">
      <alignment horizontal="center" vertical="center"/>
    </xf>
    <xf numFmtId="0" fontId="0" fillId="2" borderId="0" xfId="0" applyFill="1" applyBorder="1" applyAlignment="1">
      <alignment vertical="center"/>
    </xf>
    <xf numFmtId="0" fontId="7" fillId="2" borderId="0" xfId="0" applyFont="1" applyFill="1" applyAlignment="1">
      <alignment horizontal="center"/>
    </xf>
    <xf numFmtId="0" fontId="10" fillId="2" borderId="0" xfId="0" applyFont="1" applyFill="1" applyBorder="1" applyAlignment="1"/>
    <xf numFmtId="0" fontId="2" fillId="4" borderId="7" xfId="0" applyFont="1" applyFill="1" applyBorder="1" applyAlignment="1">
      <alignment horizontal="center" vertical="center"/>
    </xf>
    <xf numFmtId="0" fontId="2" fillId="4" borderId="11" xfId="0" applyFont="1" applyFill="1" applyBorder="1" applyAlignment="1">
      <alignment horizontal="center" vertical="center"/>
    </xf>
    <xf numFmtId="0" fontId="3" fillId="2" borderId="0" xfId="0" applyFont="1" applyFill="1" applyAlignment="1">
      <alignment vertical="center" wrapText="1"/>
    </xf>
    <xf numFmtId="0" fontId="2" fillId="2" borderId="0" xfId="0" applyFont="1" applyFill="1" applyBorder="1" applyAlignment="1">
      <alignment horizontal="left" indent="1"/>
    </xf>
    <xf numFmtId="0" fontId="7" fillId="2" borderId="0" xfId="0" applyFont="1" applyFill="1" applyBorder="1" applyAlignment="1"/>
    <xf numFmtId="0" fontId="4" fillId="2" borderId="0" xfId="0" applyFont="1" applyFill="1" applyBorder="1"/>
    <xf numFmtId="0" fontId="8" fillId="2" borderId="0" xfId="0" applyFont="1" applyFill="1" applyBorder="1"/>
    <xf numFmtId="0" fontId="5" fillId="3" borderId="1" xfId="0" applyFont="1" applyFill="1" applyBorder="1" applyAlignment="1">
      <alignment horizontal="center" vertical="center" wrapText="1"/>
    </xf>
    <xf numFmtId="0" fontId="2" fillId="4" borderId="12" xfId="0" applyFont="1" applyFill="1" applyBorder="1" applyAlignment="1">
      <alignment horizontal="center" vertical="center"/>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xf>
    <xf numFmtId="0" fontId="10" fillId="4" borderId="13"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7" fillId="2" borderId="0" xfId="0" applyFont="1" applyFill="1" applyAlignment="1">
      <alignment horizontal="right" indent="1"/>
    </xf>
    <xf numFmtId="0" fontId="2" fillId="4" borderId="0" xfId="0" applyFont="1" applyFill="1" applyBorder="1" applyAlignment="1">
      <alignment horizontal="center" vertical="center"/>
    </xf>
    <xf numFmtId="3" fontId="6" fillId="4" borderId="7" xfId="0" applyNumberFormat="1" applyFont="1" applyFill="1" applyBorder="1" applyAlignment="1">
      <alignment horizontal="center"/>
    </xf>
    <xf numFmtId="3" fontId="6" fillId="2" borderId="10" xfId="0" applyNumberFormat="1" applyFont="1" applyFill="1" applyBorder="1" applyAlignment="1">
      <alignment horizontal="center"/>
    </xf>
    <xf numFmtId="3" fontId="6" fillId="4" borderId="8" xfId="0" applyNumberFormat="1" applyFont="1" applyFill="1" applyBorder="1" applyAlignment="1">
      <alignment horizontal="center"/>
    </xf>
    <xf numFmtId="3" fontId="6" fillId="2" borderId="0" xfId="0" applyNumberFormat="1" applyFont="1" applyFill="1" applyBorder="1" applyAlignment="1">
      <alignment horizontal="center"/>
    </xf>
    <xf numFmtId="0" fontId="2" fillId="4" borderId="0" xfId="0" applyFont="1" applyFill="1" applyBorder="1" applyAlignment="1">
      <alignment horizontal="left" vertical="center" indent="1"/>
    </xf>
    <xf numFmtId="0" fontId="4" fillId="0" borderId="0" xfId="0" applyFont="1"/>
    <xf numFmtId="0" fontId="7" fillId="2" borderId="0" xfId="0" applyFont="1" applyFill="1" applyBorder="1" applyAlignment="1">
      <alignment horizontal="left"/>
    </xf>
    <xf numFmtId="3" fontId="6" fillId="4" borderId="7" xfId="67" applyNumberFormat="1" applyFont="1" applyFill="1" applyBorder="1" applyAlignment="1" applyProtection="1">
      <alignment horizontal="center" vertical="center" wrapText="1"/>
    </xf>
    <xf numFmtId="3" fontId="6" fillId="4" borderId="8" xfId="67" applyNumberFormat="1" applyFont="1" applyFill="1" applyBorder="1" applyAlignment="1" applyProtection="1">
      <alignment horizontal="center" vertical="center" wrapText="1"/>
    </xf>
    <xf numFmtId="0" fontId="2" fillId="4" borderId="0" xfId="0" applyFont="1" applyFill="1" applyBorder="1" applyAlignment="1">
      <alignment horizontal="center" wrapText="1"/>
    </xf>
    <xf numFmtId="0" fontId="11" fillId="2" borderId="0" xfId="0" applyFont="1" applyFill="1" applyBorder="1"/>
    <xf numFmtId="0" fontId="11" fillId="2" borderId="0" xfId="0" applyFont="1" applyFill="1"/>
    <xf numFmtId="0" fontId="12" fillId="4" borderId="2" xfId="0" applyFont="1" applyFill="1" applyBorder="1" applyAlignment="1">
      <alignment horizontal="center" vertical="center"/>
    </xf>
    <xf numFmtId="0" fontId="12" fillId="4" borderId="14" xfId="0" applyFont="1" applyFill="1" applyBorder="1" applyAlignment="1">
      <alignment horizontal="center" vertical="center"/>
    </xf>
    <xf numFmtId="0" fontId="12" fillId="4" borderId="14" xfId="0" applyFont="1" applyFill="1" applyBorder="1" applyAlignment="1">
      <alignment horizontal="center" vertical="center" wrapText="1"/>
    </xf>
    <xf numFmtId="0" fontId="12" fillId="4" borderId="0" xfId="0" applyFont="1" applyFill="1" applyBorder="1" applyAlignment="1">
      <alignment horizontal="center" vertical="center"/>
    </xf>
    <xf numFmtId="0" fontId="12" fillId="4" borderId="6" xfId="0" applyFont="1" applyFill="1" applyBorder="1" applyAlignment="1">
      <alignment horizontal="center" vertical="center"/>
    </xf>
    <xf numFmtId="3" fontId="6" fillId="4" borderId="7" xfId="64" applyNumberFormat="1" applyFont="1" applyFill="1" applyBorder="1" applyAlignment="1" applyProtection="1">
      <alignment horizontal="center" vertical="center" wrapText="1"/>
      <protection locked="0"/>
    </xf>
    <xf numFmtId="3" fontId="6" fillId="4" borderId="10" xfId="64" applyNumberFormat="1" applyFont="1" applyFill="1" applyBorder="1" applyAlignment="1" applyProtection="1">
      <alignment horizontal="center" vertical="center" wrapText="1"/>
      <protection locked="0"/>
    </xf>
    <xf numFmtId="3" fontId="6" fillId="4" borderId="8" xfId="64" applyNumberFormat="1" applyFont="1" applyFill="1" applyBorder="1" applyAlignment="1" applyProtection="1">
      <alignment horizontal="center" vertical="center" wrapText="1"/>
      <protection locked="0"/>
    </xf>
    <xf numFmtId="3" fontId="6" fillId="4" borderId="0" xfId="64" applyNumberFormat="1" applyFont="1" applyFill="1" applyBorder="1" applyAlignment="1" applyProtection="1">
      <alignment horizontal="center" vertical="center" wrapText="1"/>
      <protection locked="0"/>
    </xf>
    <xf numFmtId="0" fontId="12" fillId="4" borderId="9" xfId="0" applyFont="1" applyFill="1" applyBorder="1" applyAlignment="1">
      <alignment horizontal="center" vertical="center" wrapText="1"/>
    </xf>
    <xf numFmtId="0" fontId="8" fillId="2" borderId="0" xfId="0" applyFont="1" applyFill="1" applyAlignment="1">
      <alignment horizontal="right"/>
    </xf>
    <xf numFmtId="0" fontId="12" fillId="4" borderId="1" xfId="0" applyFont="1" applyFill="1" applyBorder="1" applyAlignment="1">
      <alignment horizontal="center" vertical="center"/>
    </xf>
    <xf numFmtId="0" fontId="12" fillId="4" borderId="1" xfId="0" applyFont="1" applyFill="1" applyBorder="1" applyAlignment="1">
      <alignment horizontal="center" vertical="center" wrapText="1"/>
    </xf>
    <xf numFmtId="0" fontId="12" fillId="4" borderId="2" xfId="0" applyFont="1" applyFill="1" applyBorder="1" applyAlignment="1">
      <alignment horizontal="center" vertical="center" wrapText="1"/>
    </xf>
    <xf numFmtId="3" fontId="6" fillId="4" borderId="0" xfId="67" applyNumberFormat="1" applyFont="1" applyFill="1" applyBorder="1" applyAlignment="1" applyProtection="1">
      <alignment horizontal="center" vertical="center" wrapText="1"/>
    </xf>
    <xf numFmtId="3" fontId="6" fillId="4" borderId="0" xfId="66" applyNumberFormat="1" applyFont="1" applyFill="1" applyBorder="1" applyAlignment="1" applyProtection="1">
      <alignment horizontal="center" vertical="center"/>
      <protection locked="0"/>
    </xf>
    <xf numFmtId="3" fontId="6" fillId="2" borderId="0" xfId="66" applyNumberFormat="1" applyFont="1" applyFill="1" applyBorder="1" applyAlignment="1" applyProtection="1">
      <alignment horizontal="center" vertical="center"/>
      <protection locked="0"/>
    </xf>
    <xf numFmtId="0" fontId="11" fillId="0" borderId="0" xfId="0" applyFont="1" applyFill="1"/>
    <xf numFmtId="0" fontId="3" fillId="2" borderId="0" xfId="0" applyFont="1" applyFill="1" applyAlignment="1">
      <alignment horizontal="left" vertical="top" wrapText="1"/>
    </xf>
    <xf numFmtId="0" fontId="12" fillId="4" borderId="7" xfId="0" applyFont="1" applyFill="1" applyBorder="1" applyAlignment="1">
      <alignment horizontal="center" vertical="center"/>
    </xf>
    <xf numFmtId="0" fontId="12" fillId="4" borderId="10" xfId="0" applyFont="1" applyFill="1" applyBorder="1" applyAlignment="1">
      <alignment horizontal="center" vertical="center"/>
    </xf>
    <xf numFmtId="0" fontId="12" fillId="4" borderId="11" xfId="0" applyFont="1" applyFill="1" applyBorder="1" applyAlignment="1">
      <alignment horizontal="center" vertical="center"/>
    </xf>
    <xf numFmtId="3" fontId="6" fillId="2" borderId="0" xfId="68" applyNumberFormat="1" applyFont="1" applyFill="1" applyBorder="1" applyAlignment="1" applyProtection="1">
      <alignment horizontal="center" vertical="center" wrapText="1"/>
      <protection locked="0"/>
    </xf>
    <xf numFmtId="0" fontId="11" fillId="0" borderId="0" xfId="0" applyFont="1" applyFill="1" applyBorder="1"/>
    <xf numFmtId="0" fontId="2" fillId="2" borderId="0" xfId="0" applyFont="1" applyFill="1" applyBorder="1"/>
    <xf numFmtId="3" fontId="0" fillId="2" borderId="0" xfId="0" applyNumberFormat="1" applyFill="1" applyBorder="1" applyAlignment="1">
      <alignment horizontal="center"/>
    </xf>
    <xf numFmtId="3" fontId="11" fillId="2" borderId="0" xfId="0" applyNumberFormat="1" applyFont="1" applyFill="1" applyBorder="1" applyAlignment="1">
      <alignment horizontal="center"/>
    </xf>
    <xf numFmtId="0" fontId="11" fillId="2" borderId="0" xfId="0" applyFont="1" applyFill="1" applyAlignment="1">
      <alignment horizontal="left"/>
    </xf>
    <xf numFmtId="0" fontId="10" fillId="2" borderId="0" xfId="0" applyFont="1" applyFill="1" applyBorder="1" applyAlignment="1">
      <alignment horizontal="left"/>
    </xf>
    <xf numFmtId="0" fontId="2" fillId="4" borderId="0" xfId="0" applyFont="1" applyFill="1" applyBorder="1" applyAlignment="1">
      <alignment horizontal="left"/>
    </xf>
    <xf numFmtId="3" fontId="6" fillId="4" borderId="0" xfId="68" applyNumberFormat="1" applyFont="1" applyFill="1" applyBorder="1" applyAlignment="1" applyProtection="1">
      <alignment horizontal="center" vertical="center" wrapText="1"/>
      <protection locked="0"/>
    </xf>
    <xf numFmtId="3" fontId="6" fillId="2" borderId="15" xfId="68" applyNumberFormat="1" applyFont="1" applyFill="1" applyBorder="1" applyAlignment="1" applyProtection="1">
      <alignment horizontal="center" vertical="center" wrapText="1"/>
      <protection locked="0"/>
    </xf>
    <xf numFmtId="179" fontId="13" fillId="2" borderId="0" xfId="60" applyNumberFormat="1" applyFont="1" applyFill="1" applyAlignment="1" applyProtection="1">
      <alignment horizontal="right" vertical="center"/>
      <protection locked="0"/>
    </xf>
    <xf numFmtId="3" fontId="11" fillId="2" borderId="0" xfId="0" applyNumberFormat="1" applyFont="1" applyFill="1"/>
    <xf numFmtId="0" fontId="14" fillId="2" borderId="0" xfId="0" applyFont="1" applyFill="1"/>
    <xf numFmtId="0" fontId="12" fillId="4" borderId="0" xfId="0" applyFont="1" applyFill="1" applyBorder="1" applyAlignment="1">
      <alignment vertical="center" wrapText="1"/>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2" fillId="2" borderId="0" xfId="0" applyFont="1" applyFill="1" applyBorder="1" applyAlignment="1">
      <alignment vertical="center" wrapText="1"/>
    </xf>
    <xf numFmtId="0" fontId="2" fillId="2" borderId="0" xfId="0" applyFont="1" applyFill="1" applyBorder="1" applyAlignment="1">
      <alignment horizontal="justify" vertical="center"/>
    </xf>
    <xf numFmtId="0" fontId="2" fillId="0" borderId="0" xfId="0" applyFont="1" applyAlignment="1">
      <alignment horizontal="left" vertical="center" indent="1"/>
    </xf>
    <xf numFmtId="0" fontId="11" fillId="2" borderId="0" xfId="0" applyFont="1" applyFill="1" applyAlignment="1">
      <alignment vertical="center" wrapText="1"/>
    </xf>
    <xf numFmtId="0" fontId="2" fillId="2" borderId="0" xfId="0" applyFont="1" applyFill="1" applyBorder="1" applyAlignment="1">
      <alignment horizontal="left" vertical="center" indent="1"/>
    </xf>
    <xf numFmtId="0" fontId="2" fillId="2" borderId="0" xfId="0" applyFont="1" applyFill="1" applyBorder="1" applyAlignment="1">
      <alignment horizontal="left" vertical="center" wrapText="1" indent="1"/>
    </xf>
    <xf numFmtId="0" fontId="2" fillId="0" borderId="0" xfId="0" applyFont="1" applyAlignment="1">
      <alignment horizontal="left" vertical="center" indent="2"/>
    </xf>
    <xf numFmtId="0" fontId="15" fillId="2" borderId="0" xfId="0" applyFont="1" applyFill="1" applyAlignment="1">
      <alignment horizontal="left"/>
    </xf>
    <xf numFmtId="0" fontId="8" fillId="2" borderId="0" xfId="0" applyFont="1" applyFill="1" applyBorder="1" applyAlignment="1">
      <alignment horizontal="left" vertical="center" indent="2"/>
    </xf>
    <xf numFmtId="0" fontId="11" fillId="2" borderId="0" xfId="0" applyFont="1" applyFill="1" applyBorder="1" applyAlignment="1">
      <alignment vertical="center" wrapText="1"/>
    </xf>
    <xf numFmtId="0" fontId="11" fillId="2" borderId="0" xfId="0" applyFont="1" applyFill="1" applyBorder="1" applyAlignment="1">
      <alignment horizontal="left" wrapText="1"/>
    </xf>
    <xf numFmtId="0" fontId="11" fillId="2" borderId="0" xfId="0" applyFont="1" applyFill="1" applyAlignment="1">
      <alignment vertical="top" wrapText="1"/>
    </xf>
    <xf numFmtId="0" fontId="11" fillId="2" borderId="0" xfId="0" applyFont="1" applyFill="1" applyAlignment="1"/>
    <xf numFmtId="0" fontId="0" fillId="2" borderId="0" xfId="0" applyFill="1"/>
    <xf numFmtId="0" fontId="16" fillId="3" borderId="0" xfId="0" applyFont="1" applyFill="1" applyAlignment="1">
      <alignment horizontal="center" vertical="center" wrapText="1"/>
    </xf>
    <xf numFmtId="0" fontId="17" fillId="0" borderId="0" xfId="0" applyFont="1" applyFill="1" applyBorder="1" applyAlignment="1"/>
    <xf numFmtId="0" fontId="17" fillId="2" borderId="0" xfId="0" applyFont="1" applyFill="1" applyBorder="1" applyAlignment="1"/>
    <xf numFmtId="0" fontId="2" fillId="2" borderId="0" xfId="0" applyFont="1" applyFill="1" applyAlignment="1">
      <alignment horizontal="center" vertical="center"/>
    </xf>
    <xf numFmtId="3" fontId="18" fillId="2" borderId="0" xfId="10" applyNumberFormat="1" applyFont="1" applyFill="1" applyAlignment="1"/>
    <xf numFmtId="3" fontId="18" fillId="2" borderId="0" xfId="10" applyNumberFormat="1" applyFont="1" applyFill="1" applyAlignment="1">
      <alignment horizontal="left"/>
    </xf>
    <xf numFmtId="0" fontId="2" fillId="2" borderId="0" xfId="0" applyFont="1" applyFill="1" applyAlignment="1">
      <alignment horizontal="left"/>
    </xf>
    <xf numFmtId="0" fontId="2" fillId="2" borderId="0" xfId="0" applyFont="1" applyFill="1"/>
    <xf numFmtId="0" fontId="18" fillId="2" borderId="0" xfId="10" applyFont="1" applyFill="1"/>
    <xf numFmtId="0" fontId="2" fillId="2" borderId="0" xfId="0" applyFont="1" applyFill="1" applyAlignment="1">
      <alignment horizontal="center"/>
    </xf>
    <xf numFmtId="0" fontId="19" fillId="2" borderId="0" xfId="0" applyFont="1" applyFill="1"/>
  </cellXfs>
  <cellStyles count="70">
    <cellStyle name="Normal" xfId="0" builtinId="0"/>
    <cellStyle name="%" xfId="1"/>
    <cellStyle name="Verificar Célula" xfId="2" builtinId="23"/>
    <cellStyle name="60% - Cor 6" xfId="3" builtinId="52"/>
    <cellStyle name="Vírgula [0]" xfId="4" builtinId="6"/>
    <cellStyle name="CABECALHO" xfId="5"/>
    <cellStyle name="Vírgula" xfId="6" builtinId="3"/>
    <cellStyle name="Normal 5" xfId="7"/>
    <cellStyle name="Nota" xfId="8" builtinId="10"/>
    <cellStyle name="Moeda [0]" xfId="9" builtinId="7"/>
    <cellStyle name="Hiperligação" xfId="10" builtinId="8"/>
    <cellStyle name="Normal 3 2" xfId="11"/>
    <cellStyle name="Moeda" xfId="12" builtinId="4"/>
    <cellStyle name="DADOS" xfId="13"/>
    <cellStyle name="Hiperligação Visitada" xfId="14" builtinId="9"/>
    <cellStyle name="40% - Cor 5" xfId="15" builtinId="47"/>
    <cellStyle name="Percentagem" xfId="16" builtinId="5"/>
    <cellStyle name="Normal 2" xfId="17"/>
    <cellStyle name="% 2" xfId="18"/>
    <cellStyle name="Texto de Aviso" xfId="19" builtinId="11"/>
    <cellStyle name="DADOS 2" xfId="20"/>
    <cellStyle name="Título" xfId="21" builtinId="15"/>
    <cellStyle name="Texto Explicativo" xfId="22" builtinId="53"/>
    <cellStyle name="Cabeçalho 1" xfId="23" builtinId="16"/>
    <cellStyle name="Cabeçalho 2" xfId="24" builtinId="17"/>
    <cellStyle name="Normal 3 5" xfId="25"/>
    <cellStyle name="Cabeçalho 3" xfId="26" builtinId="18"/>
    <cellStyle name="20% - Cor 1" xfId="27" builtinId="30"/>
    <cellStyle name="Cabeçalho 4" xfId="28" builtinId="19"/>
    <cellStyle name="20% - Cor 2" xfId="29" builtinId="34"/>
    <cellStyle name="Mau" xfId="30" builtinId="27"/>
    <cellStyle name="Entrada" xfId="31" builtinId="20"/>
    <cellStyle name="Cor 2" xfId="32" builtinId="33"/>
    <cellStyle name="Saída" xfId="33" builtinId="21"/>
    <cellStyle name="Cálculo" xfId="34" builtinId="22"/>
    <cellStyle name="Célula Ligada" xfId="35" builtinId="24"/>
    <cellStyle name="Total" xfId="36" builtinId="25"/>
    <cellStyle name="60% - Cor 2" xfId="37" builtinId="36"/>
    <cellStyle name="Bom" xfId="38" builtinId="26"/>
    <cellStyle name="40% - Cor 3" xfId="39" builtinId="39"/>
    <cellStyle name="Neutro" xfId="40" builtinId="28"/>
    <cellStyle name="Cor 1" xfId="41" builtinId="29"/>
    <cellStyle name="40% - Cor 1" xfId="42" builtinId="31"/>
    <cellStyle name="Normal 2 2" xfId="43"/>
    <cellStyle name="60% - Cor 1" xfId="44" builtinId="32"/>
    <cellStyle name="40% - Cor 2" xfId="45" builtinId="35"/>
    <cellStyle name="Cor 3" xfId="46" builtinId="37"/>
    <cellStyle name="20% - Cor 3" xfId="47" builtinId="38"/>
    <cellStyle name="60% - Cor 3" xfId="48" builtinId="40"/>
    <cellStyle name="Cor 4" xfId="49" builtinId="41"/>
    <cellStyle name="20% - Cor 4" xfId="50" builtinId="42"/>
    <cellStyle name="Comma_Sheet1" xfId="51"/>
    <cellStyle name="40% - Cor 4" xfId="52" builtinId="43"/>
    <cellStyle name="60% - Cor 4" xfId="53" builtinId="44"/>
    <cellStyle name="Cor 5" xfId="54" builtinId="45"/>
    <cellStyle name="20% - Cor 5" xfId="55" builtinId="46"/>
    <cellStyle name="60% - Cor 5" xfId="56" builtinId="48"/>
    <cellStyle name="Cor 6" xfId="57" builtinId="49"/>
    <cellStyle name="20% - Cor 6" xfId="58" builtinId="50"/>
    <cellStyle name="40% - Cor 6" xfId="59" builtinId="51"/>
    <cellStyle name="Normal 3 2_II_02_05_1314" xfId="60"/>
    <cellStyle name="CABECALHO 2" xfId="61"/>
    <cellStyle name="Normal 3" xfId="62"/>
    <cellStyle name="Normal 3 10" xfId="63"/>
    <cellStyle name="Normal 4" xfId="64"/>
    <cellStyle name="Normal 6" xfId="65"/>
    <cellStyle name="Normal_Cap11 - DRN" xfId="66"/>
    <cellStyle name="Normal_II_02_01_0708" xfId="67"/>
    <cellStyle name="Normal_II_02_01_0809" xfId="68"/>
    <cellStyle name="Vírgula 2" xfId="69"/>
  </cellStyles>
  <dxfs count="1">
    <dxf>
      <font>
        <color rgb="FF9C0006"/>
      </font>
      <fill>
        <patternFill patternType="solid">
          <bgColor rgb="FFFFC7CE"/>
        </patternFill>
      </fill>
    </dxf>
  </dxfs>
  <tableStyles count="0" defaultTableStyle="TableStyleMedium2" defaultPivotStyle="PivotStyleLight16"/>
  <colors>
    <mruColors>
      <color rgb="00FFD85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2" Type="http://schemas.openxmlformats.org/officeDocument/2006/relationships/sharedStrings" Target="sharedStrings.xml"/><Relationship Id="rId21" Type="http://schemas.openxmlformats.org/officeDocument/2006/relationships/styles" Target="styles.xml"/><Relationship Id="rId20" Type="http://schemas.openxmlformats.org/officeDocument/2006/relationships/theme" Target="theme/theme1.xml"/><Relationship Id="rId2" Type="http://schemas.openxmlformats.org/officeDocument/2006/relationships/worksheet" Target="worksheets/sheet2.xml"/><Relationship Id="rId19" Type="http://schemas.openxmlformats.org/officeDocument/2006/relationships/externalLink" Target="externalLinks/externalLink4.xml"/><Relationship Id="rId18" Type="http://schemas.openxmlformats.org/officeDocument/2006/relationships/externalLink" Target="externalLinks/externalLink3.xml"/><Relationship Id="rId17" Type="http://schemas.openxmlformats.org/officeDocument/2006/relationships/externalLink" Target="externalLinks/externalLink2.xml"/><Relationship Id="rId16" Type="http://schemas.openxmlformats.org/officeDocument/2006/relationships/externalLink" Target="externalLinks/externalLink1.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205;ndice!A1"/></Relationships>
</file>

<file path=xl/drawings/_rels/drawing11.xml.rels><?xml version="1.0" encoding="UTF-8" standalone="yes"?>
<Relationships xmlns="http://schemas.openxmlformats.org/package/2006/relationships"><Relationship Id="rId1" Type="http://schemas.openxmlformats.org/officeDocument/2006/relationships/hyperlink" Target="#&#205;ndice!A1"/></Relationships>
</file>

<file path=xl/drawings/_rels/drawing12.xml.rels><?xml version="1.0" encoding="UTF-8" standalone="yes"?>
<Relationships xmlns="http://schemas.openxmlformats.org/package/2006/relationships"><Relationship Id="rId1" Type="http://schemas.openxmlformats.org/officeDocument/2006/relationships/hyperlink" Target="#&#205;ndice!A1"/></Relationships>
</file>

<file path=xl/drawings/_rels/drawing13.xml.rels><?xml version="1.0" encoding="UTF-8" standalone="yes"?>
<Relationships xmlns="http://schemas.openxmlformats.org/package/2006/relationships"><Relationship Id="rId1" Type="http://schemas.openxmlformats.org/officeDocument/2006/relationships/hyperlink" Target="#&#205;ndice!A1"/></Relationships>
</file>

<file path=xl/drawings/_rels/drawing14.xml.rels><?xml version="1.0" encoding="UTF-8" standalone="yes"?>
<Relationships xmlns="http://schemas.openxmlformats.org/package/2006/relationships"><Relationship Id="rId1" Type="http://schemas.openxmlformats.org/officeDocument/2006/relationships/hyperlink" Target="#&#205;ndice!A1"/></Relationships>
</file>

<file path=xl/drawings/_rels/drawing15.xml.rels><?xml version="1.0" encoding="UTF-8" standalone="yes"?>
<Relationships xmlns="http://schemas.openxmlformats.org/package/2006/relationships"><Relationship Id="rId1" Type="http://schemas.openxmlformats.org/officeDocument/2006/relationships/hyperlink" Target="#&#205;ndice!A1"/></Relationships>
</file>

<file path=xl/drawings/_rels/drawing2.xml.rels><?xml version="1.0" encoding="UTF-8" standalone="yes"?>
<Relationships xmlns="http://schemas.openxmlformats.org/package/2006/relationships"><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1" Type="http://schemas.openxmlformats.org/officeDocument/2006/relationships/hyperlink" Target="#&#205;ndice!A1"/></Relationships>
</file>

<file path=xl/drawings/_rels/drawing6.xml.rels><?xml version="1.0" encoding="UTF-8" standalone="yes"?>
<Relationships xmlns="http://schemas.openxmlformats.org/package/2006/relationships"><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1" Type="http://schemas.openxmlformats.org/officeDocument/2006/relationships/hyperlink" Target="#&#205;ndice!A1"/></Relationships>
</file>

<file path=xl/drawings/_rels/drawing9.xml.rels><?xml version="1.0" encoding="UTF-8" standalone="yes"?>
<Relationships xmlns="http://schemas.openxmlformats.org/package/2006/relationships"><Relationship Id="rId1" Type="http://schemas.openxmlformats.org/officeDocument/2006/relationships/hyperlink" Target="#&#205;ndice!A1"/></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xdr:col>
      <xdr:colOff>0</xdr:colOff>
      <xdr:row>9</xdr:row>
      <xdr:rowOff>19050</xdr:rowOff>
    </xdr:from>
    <xdr:to>
      <xdr:col>14</xdr:col>
      <xdr:colOff>600075</xdr:colOff>
      <xdr:row>16</xdr:row>
      <xdr:rowOff>28575</xdr:rowOff>
    </xdr:to>
    <xdr:sp>
      <xdr:nvSpPr>
        <xdr:cNvPr id="2" name="CaixaDeTexto 8"/>
        <xdr:cNvSpPr txBox="1"/>
      </xdr:nvSpPr>
      <xdr:spPr>
        <a:xfrm>
          <a:off x="590550" y="1733550"/>
          <a:ext cx="8334375" cy="1343025"/>
        </a:xfrm>
        <a:prstGeom prst="rect">
          <a:avLst/>
        </a:prstGeom>
        <a:solidFill>
          <a:schemeClr val="bg1">
            <a:lumMod val="9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pt-PT" sz="1000" baseline="0">
              <a:solidFill>
                <a:schemeClr val="dk1"/>
              </a:solidFill>
              <a:latin typeface="Arial" panose="020B0604020202020204" pitchFamily="7" charset="0"/>
              <a:ea typeface="+mn-ea"/>
              <a:cs typeface="Arial" panose="020B0604020202020204" pitchFamily="7" charset="0"/>
            </a:rPr>
            <a:t>Os dados disponíveis neste documento dizem respeito ao número de alunos matriculados nos estabelecimentos de ensino por nível de ensino e respectiva natureza institucional (natureza pública ou privada).</a:t>
          </a:r>
          <a:endParaRPr lang="pt-PT" sz="1000" baseline="0">
            <a:solidFill>
              <a:schemeClr val="dk1"/>
            </a:solidFill>
            <a:latin typeface="Arial" panose="020B0604020202020204" pitchFamily="7" charset="0"/>
            <a:ea typeface="+mn-ea"/>
            <a:cs typeface="Arial" panose="020B0604020202020204" pitchFamily="7" charset="0"/>
          </a:endParaRPr>
        </a:p>
        <a:p>
          <a:pPr algn="l"/>
          <a:r>
            <a:rPr lang="pt-PT" sz="1000" baseline="0">
              <a:solidFill>
                <a:schemeClr val="dk1"/>
              </a:solidFill>
              <a:latin typeface="Arial" panose="020B0604020202020204" pitchFamily="7" charset="0"/>
              <a:ea typeface="+mn-ea"/>
              <a:cs typeface="Arial" panose="020B0604020202020204" pitchFamily="7" charset="0"/>
            </a:rPr>
            <a:t>Na maior parte dos casos, a informação encontra-se acessível desde o ano lectivo </a:t>
          </a:r>
          <a:r>
            <a:rPr lang="pt-PT" sz="1000" b="1" baseline="0">
              <a:solidFill>
                <a:schemeClr val="dk1"/>
              </a:solidFill>
              <a:latin typeface="Arial" panose="020B0604020202020204" pitchFamily="7" charset="0"/>
              <a:ea typeface="+mn-ea"/>
              <a:cs typeface="Arial" panose="020B0604020202020204" pitchFamily="7" charset="0"/>
            </a:rPr>
            <a:t>2000/2001 até ao ano lectivo 2018/2019</a:t>
          </a:r>
          <a:r>
            <a:rPr lang="pt-PT" sz="1000" baseline="0">
              <a:solidFill>
                <a:schemeClr val="dk1"/>
              </a:solidFill>
              <a:latin typeface="Arial" panose="020B0604020202020204" pitchFamily="7" charset="0"/>
              <a:ea typeface="+mn-ea"/>
              <a:cs typeface="Arial" panose="020B0604020202020204" pitchFamily="7" charset="0"/>
            </a:rPr>
            <a:t>, por Portugal, Área Metropolitana de Lisboa, Grande Lisboa e Concelho de Lisboa. O objectivo é actualizar esta base de dados com informação anual e por diferentes territórios de modo a permitir comparar territórios e efectuar um acompanhamento temporal muito próximo da realidade.</a:t>
          </a:r>
          <a:endParaRPr lang="pt-PT" sz="1000" baseline="0">
            <a:solidFill>
              <a:schemeClr val="dk1"/>
            </a:solidFill>
            <a:latin typeface="Arial" panose="020B0604020202020204" pitchFamily="7" charset="0"/>
            <a:ea typeface="+mn-ea"/>
            <a:cs typeface="Arial" panose="020B0604020202020204" pitchFamily="7" charset="0"/>
          </a:endParaRPr>
        </a:p>
        <a:p>
          <a:pPr eaLnBrk="1" fontAlgn="auto" latinLnBrk="0" hangingPunct="1"/>
          <a:r>
            <a:rPr lang="pt-PT" sz="1000" baseline="0">
              <a:solidFill>
                <a:schemeClr val="dk1"/>
              </a:solidFill>
              <a:latin typeface="Arial" panose="020B0604020202020204" pitchFamily="7" charset="0"/>
              <a:ea typeface="+mn-ea"/>
              <a:cs typeface="Arial" panose="020B0604020202020204" pitchFamily="7" charset="0"/>
            </a:rPr>
            <a:t>Os dados foram acedidos através das páginas online do </a:t>
          </a:r>
          <a:r>
            <a:rPr lang="pt-PT" sz="1000" b="1" baseline="0">
              <a:solidFill>
                <a:schemeClr val="dk1"/>
              </a:solidFill>
              <a:latin typeface="Arial" panose="020B0604020202020204" pitchFamily="7" charset="0"/>
              <a:ea typeface="+mn-ea"/>
              <a:cs typeface="Arial" panose="020B0604020202020204" pitchFamily="7" charset="0"/>
            </a:rPr>
            <a:t>GEPE</a:t>
          </a:r>
          <a:r>
            <a:rPr lang="pt-PT" sz="1000" baseline="0">
              <a:solidFill>
                <a:schemeClr val="dk1"/>
              </a:solidFill>
              <a:latin typeface="Arial" panose="020B0604020202020204" pitchFamily="7" charset="0"/>
              <a:ea typeface="+mn-ea"/>
              <a:cs typeface="Arial" panose="020B0604020202020204" pitchFamily="7" charset="0"/>
            </a:rPr>
            <a:t>, Gabinete de Estatística e Planeamento da Educação, Ministério da Educação; </a:t>
          </a:r>
          <a:r>
            <a:rPr lang="pt-PT" sz="1000" b="1" baseline="0">
              <a:solidFill>
                <a:schemeClr val="dk1"/>
              </a:solidFill>
              <a:latin typeface="Arial" panose="020B0604020202020204" pitchFamily="7" charset="0"/>
              <a:ea typeface="+mn-ea"/>
              <a:cs typeface="Arial" panose="020B0604020202020204" pitchFamily="7" charset="0"/>
            </a:rPr>
            <a:t>INE</a:t>
          </a:r>
          <a:r>
            <a:rPr lang="pt-PT" sz="1000" baseline="0">
              <a:solidFill>
                <a:schemeClr val="dk1"/>
              </a:solidFill>
              <a:latin typeface="Arial" panose="020B0604020202020204" pitchFamily="7" charset="0"/>
              <a:ea typeface="+mn-ea"/>
              <a:cs typeface="Arial" panose="020B0604020202020204" pitchFamily="7" charset="0"/>
            </a:rPr>
            <a:t>, Anuários Estatísticos Região Lisboa; </a:t>
          </a:r>
          <a:r>
            <a:rPr lang="pt-PT" sz="1000" b="1" baseline="0">
              <a:solidFill>
                <a:schemeClr val="dk1"/>
              </a:solidFill>
              <a:latin typeface="Arial" panose="020B0604020202020204" pitchFamily="7" charset="0"/>
              <a:ea typeface="+mn-ea"/>
              <a:cs typeface="Arial" panose="020B0604020202020204" pitchFamily="7" charset="0"/>
            </a:rPr>
            <a:t>Direcção Geral de Estatísticas da Educação e da Ciência</a:t>
          </a:r>
          <a:r>
            <a:rPr lang="pt-PT" sz="1000" baseline="0">
              <a:solidFill>
                <a:schemeClr val="dk1"/>
              </a:solidFill>
              <a:latin typeface="Arial" panose="020B0604020202020204" pitchFamily="7" charset="0"/>
              <a:ea typeface="+mn-ea"/>
              <a:cs typeface="Arial" panose="020B0604020202020204" pitchFamily="7" charset="0"/>
            </a:rPr>
            <a:t>, Ministério da Educação e compilados neste documento pelo </a:t>
          </a:r>
          <a:r>
            <a:rPr lang="pt-PT" sz="1000" b="1" baseline="0">
              <a:solidFill>
                <a:schemeClr val="dk1"/>
              </a:solidFill>
              <a:latin typeface="Arial" panose="020B0604020202020204" pitchFamily="7" charset="0"/>
              <a:ea typeface="+mn-ea"/>
              <a:cs typeface="Arial" panose="020B0604020202020204" pitchFamily="7" charset="0"/>
            </a:rPr>
            <a:t>Observatório de luta contra a Pobreza na cidade de Lisboa </a:t>
          </a:r>
          <a:r>
            <a:rPr lang="pt-PT" sz="1000" baseline="0">
              <a:solidFill>
                <a:schemeClr val="dk1"/>
              </a:solidFill>
              <a:latin typeface="Arial" panose="020B0604020202020204" pitchFamily="7" charset="0"/>
              <a:ea typeface="+mn-ea"/>
              <a:cs typeface="Arial" panose="020B0604020202020204" pitchFamily="7" charset="0"/>
            </a:rPr>
            <a:t>(OLCPL).</a:t>
          </a:r>
          <a:endParaRPr lang="pt-PT" sz="1000" baseline="0">
            <a:solidFill>
              <a:schemeClr val="dk1"/>
            </a:solidFill>
            <a:latin typeface="Arial" panose="020B0604020202020204" pitchFamily="7" charset="0"/>
            <a:ea typeface="+mn-ea"/>
            <a:cs typeface="Arial" panose="020B0604020202020204" pitchFamily="7" charset="0"/>
          </a:endParaRPr>
        </a:p>
        <a:p>
          <a:pPr algn="l"/>
          <a:endParaRPr lang="pt-PT" sz="1000" baseline="0">
            <a:solidFill>
              <a:schemeClr val="dk1"/>
            </a:solidFill>
            <a:latin typeface="Arial" panose="020B0604020202020204" pitchFamily="7" charset="0"/>
            <a:ea typeface="+mn-ea"/>
            <a:cs typeface="Arial" panose="020B0604020202020204" pitchFamily="7" charset="0"/>
          </a:endParaRPr>
        </a:p>
        <a:p>
          <a:pPr algn="l"/>
          <a:endParaRPr lang="pt-PT" sz="1000" baseline="0">
            <a:solidFill>
              <a:schemeClr val="dk1"/>
            </a:solidFill>
            <a:latin typeface="Arial" panose="020B0604020202020204" pitchFamily="7" charset="0"/>
            <a:ea typeface="+mn-ea"/>
            <a:cs typeface="Arial" panose="020B0604020202020204" pitchFamily="7" charset="0"/>
          </a:endParaRPr>
        </a:p>
      </xdr:txBody>
    </xdr:sp>
    <xdr:clientData/>
  </xdr:twoCellAnchor>
  <xdr:twoCellAnchor editAs="oneCell">
    <xdr:from>
      <xdr:col>6</xdr:col>
      <xdr:colOff>171450</xdr:colOff>
      <xdr:row>0</xdr:row>
      <xdr:rowOff>114300</xdr:rowOff>
    </xdr:from>
    <xdr:to>
      <xdr:col>8</xdr:col>
      <xdr:colOff>495300</xdr:colOff>
      <xdr:row>7</xdr:row>
      <xdr:rowOff>61293</xdr:rowOff>
    </xdr:to>
    <xdr:pic>
      <xdr:nvPicPr>
        <xdr:cNvPr id="3" name="Imagem 2"/>
        <xdr:cNvPicPr>
          <a:picLocks noChangeAspect="1" noChangeArrowheads="1"/>
        </xdr:cNvPicPr>
      </xdr:nvPicPr>
      <xdr:blipFill>
        <a:blip r:embed="rId1">
          <a:extLst>
            <a:ext uri="{28A0092B-C50C-407E-A947-70E740481C1C}">
              <a14:useLocalDpi xmlns:a14="http://schemas.microsoft.com/office/drawing/2010/main" val="0"/>
            </a:ext>
          </a:extLst>
        </a:blip>
        <a:srcRect/>
        <a:stretch>
          <a:fillRect/>
        </a:stretch>
      </xdr:blipFill>
      <xdr:spPr>
        <a:xfrm>
          <a:off x="3619500" y="114300"/>
          <a:ext cx="1543050" cy="12801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r="http://schemas.openxmlformats.org/officeDocument/2006/relationships" xmlns:a="http://schemas.openxmlformats.org/drawingml/2006/main">
  <xdr:twoCellAnchor>
    <xdr:from>
      <xdr:col>0</xdr:col>
      <xdr:colOff>304800</xdr:colOff>
      <xdr:row>1</xdr:row>
      <xdr:rowOff>9525</xdr:rowOff>
    </xdr:from>
    <xdr:to>
      <xdr:col>1</xdr:col>
      <xdr:colOff>447675</xdr:colOff>
      <xdr:row>3</xdr:row>
      <xdr:rowOff>9525</xdr:rowOff>
    </xdr:to>
    <xdr:sp>
      <xdr:nvSpPr>
        <xdr:cNvPr id="3" name="Rectângulo 1">
          <a:hlinkClick xmlns:r="http://schemas.openxmlformats.org/officeDocument/2006/relationships" r:id="rId1"/>
        </xdr:cNvPr>
        <xdr:cNvSpPr/>
      </xdr:nvSpPr>
      <xdr:spPr>
        <a:xfrm>
          <a:off x="304800" y="161925"/>
          <a:ext cx="752475" cy="304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542925</xdr:colOff>
      <xdr:row>30</xdr:row>
      <xdr:rowOff>161925</xdr:rowOff>
    </xdr:from>
    <xdr:to>
      <xdr:col>1</xdr:col>
      <xdr:colOff>685800</xdr:colOff>
      <xdr:row>32</xdr:row>
      <xdr:rowOff>161925</xdr:rowOff>
    </xdr:to>
    <xdr:sp>
      <xdr:nvSpPr>
        <xdr:cNvPr id="4" name="Rectângulo 1">
          <a:hlinkClick xmlns:r="http://schemas.openxmlformats.org/officeDocument/2006/relationships" r:id="rId1"/>
        </xdr:cNvPr>
        <xdr:cNvSpPr/>
      </xdr:nvSpPr>
      <xdr:spPr>
        <a:xfrm>
          <a:off x="542925" y="612711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1.xml><?xml version="1.0" encoding="utf-8"?>
<xdr:wsDr xmlns:xdr="http://schemas.openxmlformats.org/drawingml/2006/spreadsheetDrawing" xmlns:r="http://schemas.openxmlformats.org/officeDocument/2006/relationships" xmlns:a="http://schemas.openxmlformats.org/drawingml/2006/main">
  <xdr:twoCellAnchor>
    <xdr:from>
      <xdr:col>0</xdr:col>
      <xdr:colOff>304800</xdr:colOff>
      <xdr:row>1</xdr:row>
      <xdr:rowOff>19050</xdr:rowOff>
    </xdr:from>
    <xdr:to>
      <xdr:col>1</xdr:col>
      <xdr:colOff>447675</xdr:colOff>
      <xdr:row>3</xdr:row>
      <xdr:rowOff>19050</xdr:rowOff>
    </xdr:to>
    <xdr:sp>
      <xdr:nvSpPr>
        <xdr:cNvPr id="3" name="Rectângulo 1">
          <a:hlinkClick xmlns:r="http://schemas.openxmlformats.org/officeDocument/2006/relationships" r:id="rId1"/>
        </xdr:cNvPr>
        <xdr:cNvSpPr/>
      </xdr:nvSpPr>
      <xdr:spPr>
        <a:xfrm>
          <a:off x="304800" y="171450"/>
          <a:ext cx="752475" cy="304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571500</xdr:colOff>
      <xdr:row>31</xdr:row>
      <xdr:rowOff>0</xdr:rowOff>
    </xdr:from>
    <xdr:to>
      <xdr:col>1</xdr:col>
      <xdr:colOff>714375</xdr:colOff>
      <xdr:row>33</xdr:row>
      <xdr:rowOff>0</xdr:rowOff>
    </xdr:to>
    <xdr:sp>
      <xdr:nvSpPr>
        <xdr:cNvPr id="4" name="Rectângulo 1">
          <a:hlinkClick xmlns:r="http://schemas.openxmlformats.org/officeDocument/2006/relationships" r:id="rId1"/>
        </xdr:cNvPr>
        <xdr:cNvSpPr/>
      </xdr:nvSpPr>
      <xdr:spPr>
        <a:xfrm>
          <a:off x="571500" y="607695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2.xml><?xml version="1.0" encoding="utf-8"?>
<xdr:wsDr xmlns:xdr="http://schemas.openxmlformats.org/drawingml/2006/spreadsheetDrawing" xmlns:r="http://schemas.openxmlformats.org/officeDocument/2006/relationships" xmlns:a="http://schemas.openxmlformats.org/drawingml/2006/main">
  <xdr:twoCellAnchor>
    <xdr:from>
      <xdr:col>0</xdr:col>
      <xdr:colOff>371475</xdr:colOff>
      <xdr:row>1</xdr:row>
      <xdr:rowOff>38100</xdr:rowOff>
    </xdr:from>
    <xdr:to>
      <xdr:col>1</xdr:col>
      <xdr:colOff>514350</xdr:colOff>
      <xdr:row>3</xdr:row>
      <xdr:rowOff>38100</xdr:rowOff>
    </xdr:to>
    <xdr:sp>
      <xdr:nvSpPr>
        <xdr:cNvPr id="3" name="Rectângulo 1">
          <a:hlinkClick xmlns:r="http://schemas.openxmlformats.org/officeDocument/2006/relationships" r:id="rId1"/>
        </xdr:cNvPr>
        <xdr:cNvSpPr/>
      </xdr:nvSpPr>
      <xdr:spPr>
        <a:xfrm>
          <a:off x="371475" y="190500"/>
          <a:ext cx="752475" cy="304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542925</xdr:colOff>
      <xdr:row>26</xdr:row>
      <xdr:rowOff>28575</xdr:rowOff>
    </xdr:from>
    <xdr:to>
      <xdr:col>2</xdr:col>
      <xdr:colOff>38100</xdr:colOff>
      <xdr:row>28</xdr:row>
      <xdr:rowOff>28575</xdr:rowOff>
    </xdr:to>
    <xdr:sp>
      <xdr:nvSpPr>
        <xdr:cNvPr id="4" name="Rectângulo 1">
          <a:hlinkClick xmlns:r="http://schemas.openxmlformats.org/officeDocument/2006/relationships" r:id="rId1"/>
        </xdr:cNvPr>
        <xdr:cNvSpPr/>
      </xdr:nvSpPr>
      <xdr:spPr>
        <a:xfrm>
          <a:off x="542925" y="505587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3.xml><?xml version="1.0" encoding="utf-8"?>
<xdr:wsDr xmlns:xdr="http://schemas.openxmlformats.org/drawingml/2006/spreadsheetDrawing" xmlns:r="http://schemas.openxmlformats.org/officeDocument/2006/relationships" xmlns:a="http://schemas.openxmlformats.org/drawingml/2006/main">
  <xdr:twoCellAnchor>
    <xdr:from>
      <xdr:col>0</xdr:col>
      <xdr:colOff>381000</xdr:colOff>
      <xdr:row>0</xdr:row>
      <xdr:rowOff>95250</xdr:rowOff>
    </xdr:from>
    <xdr:to>
      <xdr:col>1</xdr:col>
      <xdr:colOff>523875</xdr:colOff>
      <xdr:row>2</xdr:row>
      <xdr:rowOff>95250</xdr:rowOff>
    </xdr:to>
    <xdr:sp>
      <xdr:nvSpPr>
        <xdr:cNvPr id="3" name="Rectângulo 1">
          <a:hlinkClick xmlns:r="http://schemas.openxmlformats.org/officeDocument/2006/relationships" r:id="rId1"/>
        </xdr:cNvPr>
        <xdr:cNvSpPr/>
      </xdr:nvSpPr>
      <xdr:spPr>
        <a:xfrm>
          <a:off x="381000" y="95250"/>
          <a:ext cx="752475" cy="304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552450</xdr:colOff>
      <xdr:row>26</xdr:row>
      <xdr:rowOff>28575</xdr:rowOff>
    </xdr:from>
    <xdr:to>
      <xdr:col>2</xdr:col>
      <xdr:colOff>47625</xdr:colOff>
      <xdr:row>28</xdr:row>
      <xdr:rowOff>28575</xdr:rowOff>
    </xdr:to>
    <xdr:sp>
      <xdr:nvSpPr>
        <xdr:cNvPr id="4" name="Rectângulo 1">
          <a:hlinkClick xmlns:r="http://schemas.openxmlformats.org/officeDocument/2006/relationships" r:id="rId1"/>
        </xdr:cNvPr>
        <xdr:cNvSpPr/>
      </xdr:nvSpPr>
      <xdr:spPr>
        <a:xfrm>
          <a:off x="552450" y="520319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4.xml><?xml version="1.0" encoding="utf-8"?>
<xdr:wsDr xmlns:xdr="http://schemas.openxmlformats.org/drawingml/2006/spreadsheetDrawing" xmlns:r="http://schemas.openxmlformats.org/officeDocument/2006/relationships" xmlns:a="http://schemas.openxmlformats.org/drawingml/2006/main">
  <xdr:twoCellAnchor>
    <xdr:from>
      <xdr:col>0</xdr:col>
      <xdr:colOff>333375</xdr:colOff>
      <xdr:row>1</xdr:row>
      <xdr:rowOff>28575</xdr:rowOff>
    </xdr:from>
    <xdr:to>
      <xdr:col>1</xdr:col>
      <xdr:colOff>476250</xdr:colOff>
      <xdr:row>3</xdr:row>
      <xdr:rowOff>28575</xdr:rowOff>
    </xdr:to>
    <xdr:sp>
      <xdr:nvSpPr>
        <xdr:cNvPr id="3" name="Rectângulo 1">
          <a:hlinkClick xmlns:r="http://schemas.openxmlformats.org/officeDocument/2006/relationships" r:id="rId1"/>
        </xdr:cNvPr>
        <xdr:cNvSpPr/>
      </xdr:nvSpPr>
      <xdr:spPr>
        <a:xfrm>
          <a:off x="333375" y="180975"/>
          <a:ext cx="752475" cy="304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514350</xdr:colOff>
      <xdr:row>26</xdr:row>
      <xdr:rowOff>38100</xdr:rowOff>
    </xdr:from>
    <xdr:to>
      <xdr:col>2</xdr:col>
      <xdr:colOff>9525</xdr:colOff>
      <xdr:row>28</xdr:row>
      <xdr:rowOff>38100</xdr:rowOff>
    </xdr:to>
    <xdr:sp>
      <xdr:nvSpPr>
        <xdr:cNvPr id="4" name="Rectângulo 1">
          <a:hlinkClick xmlns:r="http://schemas.openxmlformats.org/officeDocument/2006/relationships" r:id="rId1"/>
        </xdr:cNvPr>
        <xdr:cNvSpPr/>
      </xdr:nvSpPr>
      <xdr:spPr>
        <a:xfrm>
          <a:off x="514350" y="523176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15.xml><?xml version="1.0" encoding="utf-8"?>
<xdr:wsDr xmlns:xdr="http://schemas.openxmlformats.org/drawingml/2006/spreadsheetDrawing" xmlns:r="http://schemas.openxmlformats.org/officeDocument/2006/relationships" xmlns:a="http://schemas.openxmlformats.org/drawingml/2006/main">
  <xdr:twoCellAnchor>
    <xdr:from>
      <xdr:col>0</xdr:col>
      <xdr:colOff>390525</xdr:colOff>
      <xdr:row>0</xdr:row>
      <xdr:rowOff>85725</xdr:rowOff>
    </xdr:from>
    <xdr:to>
      <xdr:col>1</xdr:col>
      <xdr:colOff>533400</xdr:colOff>
      <xdr:row>2</xdr:row>
      <xdr:rowOff>85725</xdr:rowOff>
    </xdr:to>
    <xdr:sp>
      <xdr:nvSpPr>
        <xdr:cNvPr id="4" name="Rectângulo 1">
          <a:hlinkClick xmlns:r="http://schemas.openxmlformats.org/officeDocument/2006/relationships" r:id="rId1"/>
        </xdr:cNvPr>
        <xdr:cNvSpPr/>
      </xdr:nvSpPr>
      <xdr:spPr>
        <a:xfrm>
          <a:off x="390525" y="85725"/>
          <a:ext cx="752475" cy="304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571500</xdr:colOff>
      <xdr:row>25</xdr:row>
      <xdr:rowOff>0</xdr:rowOff>
    </xdr:from>
    <xdr:to>
      <xdr:col>2</xdr:col>
      <xdr:colOff>66675</xdr:colOff>
      <xdr:row>27</xdr:row>
      <xdr:rowOff>0</xdr:rowOff>
    </xdr:to>
    <xdr:sp>
      <xdr:nvSpPr>
        <xdr:cNvPr id="5" name="Rectângulo 1">
          <a:hlinkClick xmlns:r="http://schemas.openxmlformats.org/officeDocument/2006/relationships" r:id="rId1"/>
        </xdr:cNvPr>
        <xdr:cNvSpPr/>
      </xdr:nvSpPr>
      <xdr:spPr>
        <a:xfrm>
          <a:off x="571500" y="484124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0</xdr:col>
      <xdr:colOff>581025</xdr:colOff>
      <xdr:row>0</xdr:row>
      <xdr:rowOff>76200</xdr:rowOff>
    </xdr:from>
    <xdr:to>
      <xdr:col>1</xdr:col>
      <xdr:colOff>723900</xdr:colOff>
      <xdr:row>3</xdr:row>
      <xdr:rowOff>0</xdr:rowOff>
    </xdr:to>
    <xdr:sp>
      <xdr:nvSpPr>
        <xdr:cNvPr id="3" name="Rectângulo 1">
          <a:hlinkClick xmlns:r="http://schemas.openxmlformats.org/officeDocument/2006/relationships" r:id="rId1"/>
        </xdr:cNvPr>
        <xdr:cNvSpPr/>
      </xdr:nvSpPr>
      <xdr:spPr>
        <a:xfrm>
          <a:off x="581025" y="7620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400050</xdr:colOff>
      <xdr:row>0</xdr:row>
      <xdr:rowOff>142875</xdr:rowOff>
    </xdr:from>
    <xdr:to>
      <xdr:col>1</xdr:col>
      <xdr:colOff>542925</xdr:colOff>
      <xdr:row>3</xdr:row>
      <xdr:rowOff>66675</xdr:rowOff>
    </xdr:to>
    <xdr:sp>
      <xdr:nvSpPr>
        <xdr:cNvPr id="2" name="Rectângulo 1">
          <a:hlinkClick xmlns:r="http://schemas.openxmlformats.org/officeDocument/2006/relationships" r:id="rId1"/>
        </xdr:cNvPr>
        <xdr:cNvSpPr/>
      </xdr:nvSpPr>
      <xdr:spPr>
        <a:xfrm>
          <a:off x="400050" y="14287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514350</xdr:colOff>
      <xdr:row>31</xdr:row>
      <xdr:rowOff>104775</xdr:rowOff>
    </xdr:from>
    <xdr:to>
      <xdr:col>2</xdr:col>
      <xdr:colOff>9525</xdr:colOff>
      <xdr:row>34</xdr:row>
      <xdr:rowOff>28575</xdr:rowOff>
    </xdr:to>
    <xdr:sp>
      <xdr:nvSpPr>
        <xdr:cNvPr id="5" name="Rectângulo 1">
          <a:hlinkClick xmlns:r="http://schemas.openxmlformats.org/officeDocument/2006/relationships" r:id="rId1"/>
        </xdr:cNvPr>
        <xdr:cNvSpPr/>
      </xdr:nvSpPr>
      <xdr:spPr>
        <a:xfrm>
          <a:off x="514350" y="609854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4.xml><?xml version="1.0" encoding="utf-8"?>
<xdr:wsDr xmlns:xdr="http://schemas.openxmlformats.org/drawingml/2006/spreadsheetDrawing" xmlns:r="http://schemas.openxmlformats.org/officeDocument/2006/relationships" xmlns:a="http://schemas.openxmlformats.org/drawingml/2006/main">
  <xdr:twoCellAnchor>
    <xdr:from>
      <xdr:col>0</xdr:col>
      <xdr:colOff>352425</xdr:colOff>
      <xdr:row>0</xdr:row>
      <xdr:rowOff>114300</xdr:rowOff>
    </xdr:from>
    <xdr:to>
      <xdr:col>1</xdr:col>
      <xdr:colOff>495300</xdr:colOff>
      <xdr:row>3</xdr:row>
      <xdr:rowOff>38100</xdr:rowOff>
    </xdr:to>
    <xdr:sp>
      <xdr:nvSpPr>
        <xdr:cNvPr id="3" name="Rectângulo 1">
          <a:hlinkClick xmlns:r="http://schemas.openxmlformats.org/officeDocument/2006/relationships" r:id="rId1"/>
        </xdr:cNvPr>
        <xdr:cNvSpPr/>
      </xdr:nvSpPr>
      <xdr:spPr>
        <a:xfrm>
          <a:off x="352425" y="11430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552450</xdr:colOff>
      <xdr:row>32</xdr:row>
      <xdr:rowOff>114300</xdr:rowOff>
    </xdr:from>
    <xdr:to>
      <xdr:col>2</xdr:col>
      <xdr:colOff>47625</xdr:colOff>
      <xdr:row>34</xdr:row>
      <xdr:rowOff>114300</xdr:rowOff>
    </xdr:to>
    <xdr:sp>
      <xdr:nvSpPr>
        <xdr:cNvPr id="4" name="Rectângulo 1">
          <a:hlinkClick xmlns:r="http://schemas.openxmlformats.org/officeDocument/2006/relationships" r:id="rId1"/>
        </xdr:cNvPr>
        <xdr:cNvSpPr/>
      </xdr:nvSpPr>
      <xdr:spPr>
        <a:xfrm>
          <a:off x="552450" y="624141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5.xml><?xml version="1.0" encoding="utf-8"?>
<xdr:wsDr xmlns:xdr="http://schemas.openxmlformats.org/drawingml/2006/spreadsheetDrawing" xmlns:r="http://schemas.openxmlformats.org/officeDocument/2006/relationships" xmlns:a="http://schemas.openxmlformats.org/drawingml/2006/main">
  <xdr:twoCellAnchor>
    <xdr:from>
      <xdr:col>0</xdr:col>
      <xdr:colOff>419100</xdr:colOff>
      <xdr:row>0</xdr:row>
      <xdr:rowOff>133350</xdr:rowOff>
    </xdr:from>
    <xdr:to>
      <xdr:col>1</xdr:col>
      <xdr:colOff>561975</xdr:colOff>
      <xdr:row>3</xdr:row>
      <xdr:rowOff>57150</xdr:rowOff>
    </xdr:to>
    <xdr:sp>
      <xdr:nvSpPr>
        <xdr:cNvPr id="3" name="Rectângulo 1">
          <a:hlinkClick xmlns:r="http://schemas.openxmlformats.org/officeDocument/2006/relationships" r:id="rId1"/>
        </xdr:cNvPr>
        <xdr:cNvSpPr/>
      </xdr:nvSpPr>
      <xdr:spPr>
        <a:xfrm>
          <a:off x="419100" y="13335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561975</xdr:colOff>
      <xdr:row>33</xdr:row>
      <xdr:rowOff>38100</xdr:rowOff>
    </xdr:from>
    <xdr:to>
      <xdr:col>2</xdr:col>
      <xdr:colOff>57150</xdr:colOff>
      <xdr:row>35</xdr:row>
      <xdr:rowOff>114300</xdr:rowOff>
    </xdr:to>
    <xdr:sp>
      <xdr:nvSpPr>
        <xdr:cNvPr id="5" name="Rectângulo 1">
          <a:hlinkClick xmlns:r="http://schemas.openxmlformats.org/officeDocument/2006/relationships" r:id="rId1"/>
        </xdr:cNvPr>
        <xdr:cNvSpPr/>
      </xdr:nvSpPr>
      <xdr:spPr>
        <a:xfrm>
          <a:off x="561975" y="632269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6.xml><?xml version="1.0" encoding="utf-8"?>
<xdr:wsDr xmlns:xdr="http://schemas.openxmlformats.org/drawingml/2006/spreadsheetDrawing" xmlns:r="http://schemas.openxmlformats.org/officeDocument/2006/relationships" xmlns:a="http://schemas.openxmlformats.org/drawingml/2006/main">
  <xdr:twoCellAnchor>
    <xdr:from>
      <xdr:col>0</xdr:col>
      <xdr:colOff>419100</xdr:colOff>
      <xdr:row>0</xdr:row>
      <xdr:rowOff>104775</xdr:rowOff>
    </xdr:from>
    <xdr:to>
      <xdr:col>1</xdr:col>
      <xdr:colOff>561975</xdr:colOff>
      <xdr:row>3</xdr:row>
      <xdr:rowOff>28575</xdr:rowOff>
    </xdr:to>
    <xdr:sp>
      <xdr:nvSpPr>
        <xdr:cNvPr id="3" name="Rectângulo 1">
          <a:hlinkClick xmlns:r="http://schemas.openxmlformats.org/officeDocument/2006/relationships" r:id="rId1"/>
        </xdr:cNvPr>
        <xdr:cNvSpPr/>
      </xdr:nvSpPr>
      <xdr:spPr>
        <a:xfrm>
          <a:off x="419100" y="10477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571500</xdr:colOff>
      <xdr:row>33</xdr:row>
      <xdr:rowOff>114300</xdr:rowOff>
    </xdr:from>
    <xdr:to>
      <xdr:col>2</xdr:col>
      <xdr:colOff>66675</xdr:colOff>
      <xdr:row>36</xdr:row>
      <xdr:rowOff>38100</xdr:rowOff>
    </xdr:to>
    <xdr:sp>
      <xdr:nvSpPr>
        <xdr:cNvPr id="4" name="Rectângulo 1">
          <a:hlinkClick xmlns:r="http://schemas.openxmlformats.org/officeDocument/2006/relationships" r:id="rId1"/>
        </xdr:cNvPr>
        <xdr:cNvSpPr/>
      </xdr:nvSpPr>
      <xdr:spPr>
        <a:xfrm>
          <a:off x="571500" y="643699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7.xml><?xml version="1.0" encoding="utf-8"?>
<xdr:wsDr xmlns:xdr="http://schemas.openxmlformats.org/drawingml/2006/spreadsheetDrawing" xmlns:r="http://schemas.openxmlformats.org/officeDocument/2006/relationships" xmlns:a="http://schemas.openxmlformats.org/drawingml/2006/main">
  <xdr:twoCellAnchor>
    <xdr:from>
      <xdr:col>0</xdr:col>
      <xdr:colOff>352425</xdr:colOff>
      <xdr:row>0</xdr:row>
      <xdr:rowOff>104775</xdr:rowOff>
    </xdr:from>
    <xdr:to>
      <xdr:col>1</xdr:col>
      <xdr:colOff>495300</xdr:colOff>
      <xdr:row>3</xdr:row>
      <xdr:rowOff>28575</xdr:rowOff>
    </xdr:to>
    <xdr:sp>
      <xdr:nvSpPr>
        <xdr:cNvPr id="3" name="Rectângulo 1">
          <a:hlinkClick xmlns:r="http://schemas.openxmlformats.org/officeDocument/2006/relationships" r:id="rId1"/>
        </xdr:cNvPr>
        <xdr:cNvSpPr/>
      </xdr:nvSpPr>
      <xdr:spPr>
        <a:xfrm>
          <a:off x="352425" y="10477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476250</xdr:colOff>
      <xdr:row>33</xdr:row>
      <xdr:rowOff>142875</xdr:rowOff>
    </xdr:from>
    <xdr:to>
      <xdr:col>1</xdr:col>
      <xdr:colOff>619125</xdr:colOff>
      <xdr:row>36</xdr:row>
      <xdr:rowOff>66675</xdr:rowOff>
    </xdr:to>
    <xdr:sp>
      <xdr:nvSpPr>
        <xdr:cNvPr id="4" name="Rectângulo 1">
          <a:hlinkClick xmlns:r="http://schemas.openxmlformats.org/officeDocument/2006/relationships" r:id="rId1"/>
        </xdr:cNvPr>
        <xdr:cNvSpPr/>
      </xdr:nvSpPr>
      <xdr:spPr>
        <a:xfrm>
          <a:off x="476250" y="6427470"/>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8.xml><?xml version="1.0" encoding="utf-8"?>
<xdr:wsDr xmlns:xdr="http://schemas.openxmlformats.org/drawingml/2006/spreadsheetDrawing" xmlns:r="http://schemas.openxmlformats.org/officeDocument/2006/relationships" xmlns:a="http://schemas.openxmlformats.org/drawingml/2006/main">
  <xdr:twoCellAnchor>
    <xdr:from>
      <xdr:col>0</xdr:col>
      <xdr:colOff>304800</xdr:colOff>
      <xdr:row>0</xdr:row>
      <xdr:rowOff>123825</xdr:rowOff>
    </xdr:from>
    <xdr:to>
      <xdr:col>1</xdr:col>
      <xdr:colOff>447675</xdr:colOff>
      <xdr:row>2</xdr:row>
      <xdr:rowOff>123825</xdr:rowOff>
    </xdr:to>
    <xdr:sp>
      <xdr:nvSpPr>
        <xdr:cNvPr id="3" name="Rectângulo 1">
          <a:hlinkClick xmlns:r="http://schemas.openxmlformats.org/officeDocument/2006/relationships" r:id="rId1"/>
        </xdr:cNvPr>
        <xdr:cNvSpPr/>
      </xdr:nvSpPr>
      <xdr:spPr>
        <a:xfrm>
          <a:off x="304800" y="123825"/>
          <a:ext cx="752475" cy="304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533400</xdr:colOff>
      <xdr:row>31</xdr:row>
      <xdr:rowOff>85725</xdr:rowOff>
    </xdr:from>
    <xdr:to>
      <xdr:col>2</xdr:col>
      <xdr:colOff>28575</xdr:colOff>
      <xdr:row>33</xdr:row>
      <xdr:rowOff>85725</xdr:rowOff>
    </xdr:to>
    <xdr:sp>
      <xdr:nvSpPr>
        <xdr:cNvPr id="4" name="Rectângulo 1">
          <a:hlinkClick xmlns:r="http://schemas.openxmlformats.org/officeDocument/2006/relationships" r:id="rId1"/>
        </xdr:cNvPr>
        <xdr:cNvSpPr/>
      </xdr:nvSpPr>
      <xdr:spPr>
        <a:xfrm>
          <a:off x="533400" y="6203315"/>
          <a:ext cx="752475" cy="3810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drawings/drawing9.xml><?xml version="1.0" encoding="utf-8"?>
<xdr:wsDr xmlns:xdr="http://schemas.openxmlformats.org/drawingml/2006/spreadsheetDrawing" xmlns:r="http://schemas.openxmlformats.org/officeDocument/2006/relationships" xmlns:a="http://schemas.openxmlformats.org/drawingml/2006/main">
  <xdr:twoCellAnchor>
    <xdr:from>
      <xdr:col>0</xdr:col>
      <xdr:colOff>323850</xdr:colOff>
      <xdr:row>1</xdr:row>
      <xdr:rowOff>9525</xdr:rowOff>
    </xdr:from>
    <xdr:to>
      <xdr:col>1</xdr:col>
      <xdr:colOff>466725</xdr:colOff>
      <xdr:row>3</xdr:row>
      <xdr:rowOff>9525</xdr:rowOff>
    </xdr:to>
    <xdr:sp>
      <xdr:nvSpPr>
        <xdr:cNvPr id="3" name="Rectângulo 1">
          <a:hlinkClick xmlns:r="http://schemas.openxmlformats.org/officeDocument/2006/relationships" r:id="rId1"/>
        </xdr:cNvPr>
        <xdr:cNvSpPr/>
      </xdr:nvSpPr>
      <xdr:spPr>
        <a:xfrm>
          <a:off x="323850" y="161925"/>
          <a:ext cx="752475" cy="3048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twoCellAnchor>
    <xdr:from>
      <xdr:col>0</xdr:col>
      <xdr:colOff>523875</xdr:colOff>
      <xdr:row>31</xdr:row>
      <xdr:rowOff>66675</xdr:rowOff>
    </xdr:from>
    <xdr:to>
      <xdr:col>2</xdr:col>
      <xdr:colOff>28575</xdr:colOff>
      <xdr:row>33</xdr:row>
      <xdr:rowOff>28575</xdr:rowOff>
    </xdr:to>
    <xdr:sp>
      <xdr:nvSpPr>
        <xdr:cNvPr id="5" name="Rectângulo 1">
          <a:hlinkClick xmlns:r="http://schemas.openxmlformats.org/officeDocument/2006/relationships" r:id="rId1"/>
        </xdr:cNvPr>
        <xdr:cNvSpPr/>
      </xdr:nvSpPr>
      <xdr:spPr>
        <a:xfrm>
          <a:off x="523875" y="6184265"/>
          <a:ext cx="752475" cy="342900"/>
        </a:xfrm>
        <a:prstGeom prst="rect">
          <a:avLst/>
        </a:prstGeom>
        <a:solidFill>
          <a:schemeClr val="bg1">
            <a:lumMod val="95000"/>
          </a:schemeClr>
        </a:solidFill>
        <a:ln w="3175"/>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PT" sz="1000" b="1">
              <a:solidFill>
                <a:schemeClr val="tx2"/>
              </a:solidFill>
              <a:latin typeface="Arial" panose="020B0604020202020204" pitchFamily="7" charset="0"/>
              <a:cs typeface="Arial" panose="020B0604020202020204" pitchFamily="7" charset="0"/>
            </a:rPr>
            <a:t>Índice</a:t>
          </a:r>
          <a:endParaRPr lang="pt-PT" sz="1000" b="1">
            <a:solidFill>
              <a:schemeClr val="tx2"/>
            </a:solidFill>
            <a:latin typeface="Arial" panose="020B0604020202020204" pitchFamily="7" charset="0"/>
            <a:cs typeface="Arial" panose="020B0604020202020204" pitchFamily="7"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esktop\Quadros%20Relatorio\Final_Relat&#243;rio%202011_texto%20e%20quadros\AERL_20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min\Desktop\Quadros%20Relatorio\Final_Relat&#243;rio%202011_texto%20e%20quadros\Relatorio%202011_Habita&#231;&#227;o\AERL_20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min\Desktop\Quadros%20Relatorio\Final_Relat&#243;rio%202011_texto%20e%20quadros\AERL_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admin\Desktop\Quadros%20Relatorio\Final_Relat&#243;rio%202011_texto%20e%20quadros\AERL_2005.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034"/>
      <sheetName val="035"/>
      <sheetName val="036"/>
      <sheetName val="037"/>
      <sheetName val="038"/>
      <sheetName val="039"/>
      <sheetName val="040"/>
      <sheetName val="041"/>
      <sheetName val="042"/>
      <sheetName val="043"/>
      <sheetName val="044"/>
      <sheetName val="045"/>
      <sheetName val="046"/>
      <sheetName val="047"/>
      <sheetName val="048"/>
      <sheetName val="049"/>
      <sheetName val="050"/>
      <sheetName val="051"/>
      <sheetName val="052"/>
      <sheetName val="053"/>
      <sheetName val="054"/>
      <sheetName val="055"/>
      <sheetName val="056"/>
      <sheetName val="057"/>
      <sheetName val="058"/>
      <sheetName val="059"/>
      <sheetName val="060"/>
      <sheetName val="061"/>
      <sheetName val="062"/>
      <sheetName val="063"/>
      <sheetName val="064"/>
      <sheetName val="065"/>
      <sheetName val="066"/>
      <sheetName val="067"/>
      <sheetName val="068"/>
      <sheetName val="069"/>
      <sheetName val="070"/>
      <sheetName val="071"/>
      <sheetName val="072"/>
      <sheetName val="073"/>
      <sheetName val="074"/>
      <sheetName val="075"/>
      <sheetName val="076"/>
      <sheetName val="077"/>
      <sheetName val="078"/>
      <sheetName val="079"/>
      <sheetName val="080"/>
      <sheetName val="081"/>
      <sheetName val="082"/>
      <sheetName val="083"/>
      <sheetName val="084"/>
      <sheetName val="085"/>
      <sheetName val="086"/>
      <sheetName val="087"/>
      <sheetName val="088"/>
      <sheetName val="089"/>
      <sheetName val="090"/>
      <sheetName val="091"/>
      <sheetName val="092"/>
      <sheetName val="093"/>
      <sheetName val="094"/>
      <sheetName val="095"/>
      <sheetName val="096"/>
      <sheetName val="097"/>
      <sheetName val="098"/>
      <sheetName val="099"/>
      <sheetName val="10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row r="7">
          <cell r="C7">
            <v>26012</v>
          </cell>
          <cell r="D7">
            <v>49760</v>
          </cell>
        </row>
        <row r="7">
          <cell r="H7">
            <v>115955</v>
          </cell>
          <cell r="I7">
            <v>13689</v>
          </cell>
        </row>
        <row r="22">
          <cell r="C22">
            <v>10481</v>
          </cell>
          <cell r="D22">
            <v>33026</v>
          </cell>
        </row>
        <row r="22">
          <cell r="H22">
            <v>63652</v>
          </cell>
          <cell r="I22">
            <v>9634</v>
          </cell>
        </row>
        <row r="25">
          <cell r="C25">
            <v>4200</v>
          </cell>
          <cell r="D25">
            <v>12194</v>
          </cell>
        </row>
        <row r="25">
          <cell r="H25">
            <v>21231</v>
          </cell>
          <cell r="I25">
            <v>6482</v>
          </cell>
        </row>
      </sheetData>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001"/>
      <sheetName val="002"/>
      <sheetName val="003"/>
      <sheetName val="004"/>
      <sheetName val="005"/>
      <sheetName val="006"/>
      <sheetName val="007"/>
      <sheetName val="008"/>
      <sheetName val="009"/>
      <sheetName val="010"/>
      <sheetName val="011"/>
      <sheetName val="012"/>
      <sheetName val="013"/>
      <sheetName val="014"/>
      <sheetName val="015"/>
      <sheetName val="016"/>
      <sheetName val="017"/>
      <sheetName val="018"/>
      <sheetName val="019"/>
      <sheetName val="020"/>
      <sheetName val="021"/>
      <sheetName val="022"/>
      <sheetName val="023"/>
      <sheetName val="024"/>
      <sheetName val="025"/>
      <sheetName val="026"/>
      <sheetName val="027"/>
      <sheetName val="028"/>
      <sheetName val="029"/>
      <sheetName val="030"/>
      <sheetName val="031"/>
      <sheetName val="032"/>
      <sheetName val="033"/>
      <sheetName val="034"/>
      <sheetName val="035"/>
      <sheetName val="036"/>
      <sheetName val="037"/>
      <sheetName val="038"/>
      <sheetName val="039"/>
      <sheetName val="040"/>
      <sheetName val="041"/>
      <sheetName val="042"/>
      <sheetName val="043"/>
      <sheetName val="044"/>
      <sheetName val="045"/>
      <sheetName val="046"/>
      <sheetName val="047"/>
      <sheetName val="048"/>
      <sheetName val="049"/>
      <sheetName val="050"/>
      <sheetName val="051"/>
      <sheetName val="052"/>
      <sheetName val="053"/>
      <sheetName val="054"/>
      <sheetName val="055"/>
      <sheetName val="056"/>
      <sheetName val="057"/>
      <sheetName val="058"/>
      <sheetName val="059"/>
      <sheetName val="060"/>
      <sheetName val="061"/>
      <sheetName val="062"/>
      <sheetName val="063"/>
      <sheetName val="064"/>
      <sheetName val="065"/>
      <sheetName val="066"/>
      <sheetName val="067"/>
      <sheetName val="068"/>
      <sheetName val="069"/>
      <sheetName val="070"/>
      <sheetName val="071"/>
      <sheetName val="072"/>
      <sheetName val="073"/>
      <sheetName val="074"/>
      <sheetName val="075"/>
      <sheetName val="076"/>
      <sheetName val="077"/>
      <sheetName val="078"/>
      <sheetName val="079"/>
      <sheetName val="080"/>
      <sheetName val="081"/>
      <sheetName val="082"/>
      <sheetName val="083"/>
      <sheetName val="084"/>
      <sheetName val="085"/>
      <sheetName val="086"/>
      <sheetName val="087"/>
      <sheetName val="088"/>
      <sheetName val="089"/>
      <sheetName val="090"/>
      <sheetName val="091"/>
      <sheetName val="092"/>
      <sheetName val="093"/>
      <sheetName val="094"/>
      <sheetName val="095"/>
      <sheetName val="096"/>
      <sheetName val="097"/>
      <sheetName val="098"/>
      <sheetName val="099"/>
      <sheetName val="100"/>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124"/>
      <sheetName val="125"/>
      <sheetName val="126"/>
      <sheetName val="127"/>
      <sheetName val="128"/>
      <sheetName val="129"/>
      <sheetName val="130"/>
      <sheetName val="131"/>
      <sheetName val="132"/>
      <sheetName val="133"/>
      <sheetName val="134"/>
      <sheetName val="135"/>
      <sheetName val="136"/>
      <sheetName val="137"/>
      <sheetName val="138"/>
      <sheetName val="139"/>
      <sheetName val="140"/>
      <sheetName val="141"/>
      <sheetName val="142"/>
      <sheetName val="143"/>
      <sheetName val="144"/>
      <sheetName val="145"/>
      <sheetName val="146"/>
      <sheetName val="147"/>
      <sheetName val="14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row r="9">
          <cell r="B9">
            <v>26372</v>
          </cell>
          <cell r="C9">
            <v>48375</v>
          </cell>
          <cell r="D9">
            <v>132629</v>
          </cell>
          <cell r="E9">
            <v>27251</v>
          </cell>
          <cell r="F9">
            <v>71432</v>
          </cell>
          <cell r="G9">
            <v>11444</v>
          </cell>
          <cell r="H9">
            <v>107523</v>
          </cell>
          <cell r="I9">
            <v>15115</v>
          </cell>
          <cell r="J9">
            <v>112864</v>
          </cell>
          <cell r="K9">
            <v>14500</v>
          </cell>
        </row>
        <row r="24">
          <cell r="B24">
            <v>11288</v>
          </cell>
          <cell r="C24">
            <v>31892</v>
          </cell>
          <cell r="D24">
            <v>65764</v>
          </cell>
          <cell r="E24">
            <v>23481</v>
          </cell>
          <cell r="F24">
            <v>36460</v>
          </cell>
          <cell r="G24">
            <v>9027</v>
          </cell>
          <cell r="H24">
            <v>54060</v>
          </cell>
          <cell r="I24">
            <v>11002</v>
          </cell>
          <cell r="J24">
            <v>61183</v>
          </cell>
          <cell r="K24">
            <v>10338</v>
          </cell>
        </row>
        <row r="25">
          <cell r="B25">
            <v>4601</v>
          </cell>
          <cell r="C25">
            <v>11649</v>
          </cell>
          <cell r="D25">
            <v>16528</v>
          </cell>
          <cell r="E25">
            <v>12265</v>
          </cell>
          <cell r="F25">
            <v>9459</v>
          </cell>
          <cell r="G25">
            <v>5104</v>
          </cell>
          <cell r="H25">
            <v>14062</v>
          </cell>
          <cell r="I25">
            <v>6179</v>
          </cell>
          <cell r="J25">
            <v>19954</v>
          </cell>
          <cell r="K25">
            <v>6791</v>
          </cell>
        </row>
      </sheetData>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I_01_01_04"/>
      <sheetName val="I_01_02_04"/>
      <sheetName val="I_01_03_04_Lx"/>
      <sheetName val="I_01_04_04"/>
      <sheetName val="I_01_05_04"/>
      <sheetName val="I_01_06_04_LX"/>
      <sheetName val="I_01_07_04_LX"/>
      <sheetName val="I_01_08_04"/>
      <sheetName val="I_01_09_04"/>
      <sheetName val="I_01_10_05_LX"/>
      <sheetName val="I_01_10c_05_LX"/>
      <sheetName val="I_01_11_01_LX"/>
      <sheetName val="I_01_12_03_LX"/>
      <sheetName val="I_02_01_03_Lx"/>
      <sheetName val="I_02_01_03c Lx"/>
      <sheetName val="I_02_02_03_Lx"/>
      <sheetName val="I_02_03_03_Lx"/>
      <sheetName val="I_02_04_03_Lx"/>
      <sheetName val="II_01_01_03_Lx"/>
      <sheetName val="II_01_01c_03_Lx"/>
      <sheetName val="II_01_01_04_LX"/>
      <sheetName val="II_01_01c_04_Lx"/>
      <sheetName val="II_01_02_03_Lx"/>
      <sheetName val="II_01_02c_03_Lx"/>
      <sheetName val="II_01_02_04_Lx"/>
      <sheetName val="II_01_02c_04_Lx"/>
      <sheetName val="II_01_03_03_Lx"/>
      <sheetName val="II_01_03c_03_Lx"/>
      <sheetName val="II_01_03_04_Lx"/>
      <sheetName val="II_01_03c_04_Lx"/>
      <sheetName val="II_2_1_03_04_Lx"/>
      <sheetName val="II_2_1_04_05_Lx"/>
      <sheetName val="II_2_2_03_04_Lx"/>
      <sheetName val="II_2_2_04_05_Lx"/>
      <sheetName val="II_2_3_03_04_Lx"/>
      <sheetName val="II_2_3_04_05_Lx"/>
      <sheetName val="II_2_4_03_04_Lx"/>
      <sheetName val="II_2_4_04_05_LISBOA"/>
      <sheetName val="II_03_01_03_Lx"/>
      <sheetName val="II_03_01_03c_Lx"/>
      <sheetName val="II_03_02_03_Lx"/>
      <sheetName val="II_03_03_03_Lx"/>
      <sheetName val="II_03_04_03_Lx"/>
      <sheetName val="II_03_05_03_Lx"/>
      <sheetName val="II_03_06_03_Lx"/>
      <sheetName val="II_03_07_03_Lx"/>
      <sheetName val="II_03_07_03c_Lx"/>
      <sheetName val="II.04.1_02_Lx"/>
      <sheetName val="II.04.1c_02_Lx"/>
      <sheetName val="II.04.1_03_Lx"/>
      <sheetName val="II.04.1c_03_Lx"/>
      <sheetName val="II.04.2_02_Lx"/>
      <sheetName val="II.04.2_03_Lx"/>
      <sheetName val="II.04.3_02 _Lx"/>
      <sheetName val="II.04.3_03_Lx"/>
      <sheetName val="II.04.4_03_Lx"/>
      <sheetName val="II.04.5_03_Lx"/>
      <sheetName val="II.04.6_03_Lx"/>
      <sheetName val="II.04.7_03_Lx"/>
      <sheetName val="II_05_01_04"/>
      <sheetName val="II_5_1c_04"/>
      <sheetName val="II_5_2_02_Lx"/>
      <sheetName val="II_5_3_04"/>
      <sheetName val="II_5_4_04"/>
      <sheetName val="II_5_5_04"/>
      <sheetName val="II_5_6_04"/>
      <sheetName val="II_5_7_04"/>
      <sheetName val="II_5_8_04"/>
      <sheetName val="II_5_9_04"/>
      <sheetName val="II_5_10_04"/>
      <sheetName val="II_5_11_04"/>
      <sheetName val="II_5_12_04"/>
      <sheetName val="II_5_13_04"/>
      <sheetName val="II_5_14_04"/>
      <sheetName val="II_5_15_04"/>
      <sheetName val="II_5_16_04"/>
      <sheetName val="II_5_17_02_Lx"/>
      <sheetName val="II_5_18_02_Lx"/>
      <sheetName val="II_5_19_02_Lx"/>
      <sheetName val="II_5_20_02_Lx"/>
      <sheetName val="II.06.1_04_Lx"/>
      <sheetName val="II.06.1c_04_Lx"/>
      <sheetName val="II.06.2_04_Lx"/>
      <sheetName val="II.06.3_04_Lx"/>
      <sheetName val="II.06.4_04_Lx"/>
      <sheetName val="II.06.5_04_Lx"/>
      <sheetName val="II.06.6_04_Lx"/>
      <sheetName val="II.06.6c_04_Lx"/>
      <sheetName val="II.06.7_04_Lx"/>
      <sheetName val="II.06.8_04_Lx"/>
      <sheetName val="III_01_01_0102"/>
      <sheetName val="III_01_01_0203"/>
      <sheetName val="III_01_02_0102_Lx"/>
      <sheetName val="III_01_02_0203_Lx"/>
      <sheetName val="III_01_03_0102"/>
      <sheetName val="III_01_03_0203"/>
      <sheetName val="III_01_04_0102_Lx"/>
      <sheetName val="III_01_04_0203_Lx"/>
      <sheetName val="III_01_05_02_Lx"/>
      <sheetName val="III_01_05_03_Lx"/>
      <sheetName val="III_02_01_04"/>
      <sheetName val="III_03_01_03_Lx"/>
      <sheetName val="III_03_01_04_Lx"/>
      <sheetName val="III_03_02_03_Lx"/>
      <sheetName val="III_03_02_04_Lx"/>
      <sheetName val="III_03_03_03_Lx"/>
      <sheetName val="III_03_03_04_Lx"/>
      <sheetName val="III_03_04_03_Lx"/>
      <sheetName val="III_03_04_04_Lx"/>
      <sheetName val="III_03_05_03_Lx"/>
      <sheetName val="III_03_05_04_Lx"/>
      <sheetName val="III_03_06_02_Lx"/>
      <sheetName val="III_03_06_03_Lx"/>
      <sheetName val="III_03_07_02_Lx"/>
      <sheetName val="III_03_07_03_Lx"/>
      <sheetName val="III_03_08_02_Lx"/>
      <sheetName val="III_03_08_03_Lx"/>
      <sheetName val="III_03_09_02_Lx"/>
      <sheetName val="III_03_09_03_Lx"/>
      <sheetName val="III_03_10_04_Lx"/>
      <sheetName val="III_03_11_03Lx"/>
      <sheetName val="III_04_01_03"/>
      <sheetName val="III_04_01_04"/>
      <sheetName val="III_04_02_03_Lx"/>
      <sheetName val="III_04_02_04_Lx"/>
      <sheetName val="III_04_03_03_Lx"/>
      <sheetName val="III_04_03_04_Lx"/>
      <sheetName val="III_04_04_03_Lx"/>
      <sheetName val="III_04_04_04_Lx"/>
      <sheetName val="III_04_05_03_Lx"/>
      <sheetName val="III_04_05_04_Lx"/>
      <sheetName val="III_05_01_03"/>
      <sheetName val="III_05_01c_03"/>
      <sheetName val="III_05_02_03"/>
      <sheetName val="III_05_03_03"/>
      <sheetName val="III_05_04_03 "/>
      <sheetName val="III_05_05_03"/>
      <sheetName val="III_05_06_03_LX"/>
      <sheetName val="III_05_06_04_LX"/>
      <sheetName val="III_05_07_03_Lx"/>
      <sheetName val="III_05_07_04_Lx"/>
      <sheetName val="III_05_08_04_Lx"/>
      <sheetName val="III_05_08c_04_Lx"/>
      <sheetName val="III_05_09_03_Lx"/>
      <sheetName val="III_05_09_04_Lx"/>
      <sheetName val="III_05_10_04_Lx"/>
      <sheetName val="III_05_10_04_Lx (1)"/>
      <sheetName val="III_05_11_03_Lx"/>
      <sheetName val="III_05_11_04_Lx"/>
      <sheetName val="III_05_12_03_Lx"/>
      <sheetName val="III_05_13_03"/>
      <sheetName val="III_05_13_04"/>
      <sheetName val="III_06_01_03"/>
      <sheetName val="III_06_01_04"/>
      <sheetName val="III_06_02_03"/>
      <sheetName val="III_06_02_04"/>
      <sheetName val="III_06_03_03_Lis"/>
      <sheetName val="III_06_03_04_Lx"/>
      <sheetName val="III_07_01_03_Lx"/>
      <sheetName val="III_07_02_03_Lx"/>
      <sheetName val="III_07_03_03_Lx"/>
      <sheetName val="III_07_04_02_Lx"/>
      <sheetName val="III_7_4_03_Lx"/>
      <sheetName val="III_08_01_03_Lx"/>
      <sheetName val="III_08_01_04_Lx"/>
      <sheetName val="III_08_01c_04_Lx"/>
      <sheetName val="III_08_02_03_Lx"/>
      <sheetName val="III_08_02_04_Lx"/>
      <sheetName val="III_08_03_03_Lx"/>
      <sheetName val="III_08_03_04_Lx"/>
      <sheetName val="III_08_04_03_Lx"/>
      <sheetName val="III_08_04_04_Lx"/>
      <sheetName val="III_08_05_03_Lx"/>
      <sheetName val="III_08_05_04_Lx"/>
      <sheetName val="III_08_06_04_Lx"/>
      <sheetName val="III_08_07 _03_Lx"/>
      <sheetName val="III_08_08_03_Lx"/>
      <sheetName val="III_08_09_03_Lx"/>
      <sheetName val="III_08_10_03_Lx"/>
      <sheetName val="III_09_01_03_Lx"/>
      <sheetName val="III_09_01_04_Lx"/>
      <sheetName val="III_09_02_03_Lx"/>
      <sheetName val="III_09_02_04_Lx"/>
      <sheetName val="III_09_03_04_Lx"/>
      <sheetName val="III_09_04_03"/>
      <sheetName val="III_09_05_03_Lx"/>
      <sheetName val="III_09_06_03"/>
      <sheetName val="III_09_06_04"/>
      <sheetName val="III_09_07_03"/>
      <sheetName val="III_10_01_04_Lx"/>
      <sheetName val="III_10_02_04_Lx"/>
      <sheetName val="III_10_03_04_Lx"/>
      <sheetName val="III_10_03_04_Lx (1)"/>
      <sheetName val="III_11_01_03_Lx"/>
      <sheetName val="III_11_01c_03_Lx"/>
      <sheetName val="III_11_01_04_Lx"/>
      <sheetName val="III_11_01c_04_Lx"/>
      <sheetName val="III_11_02_03_Lx"/>
      <sheetName val="III_11_02_04_Lx"/>
      <sheetName val="III_11_03_03_Lx"/>
      <sheetName val="III_11_03_04_Lx"/>
      <sheetName val="III_11_04_03_Lx"/>
      <sheetName val="III_11_04_04_Lx"/>
      <sheetName val="III_11_05_03_Lx"/>
      <sheetName val="III_11_05_04_Lx"/>
      <sheetName val="III_11_06_03_Pt"/>
      <sheetName val="III_11_06_04_Pt"/>
      <sheetName val="III_12_02_03_Lx"/>
      <sheetName val="III_12_03_03_Lx"/>
      <sheetName val="III_12_04_04_Lx"/>
      <sheetName val="III_12_01_04_Lx"/>
      <sheetName val="III.13_01_03"/>
      <sheetName val="III.13_02_03"/>
      <sheetName val="III_14_1_04"/>
      <sheetName val="IV_01_01_02_Lx"/>
      <sheetName val="IV_01_01_03_Lx"/>
      <sheetName val="IV_01_02_02_Lx"/>
      <sheetName val="IV_01_02_03_Lx"/>
      <sheetName val="IV_01_03_02_Lx"/>
      <sheetName val="IV_01_03_03_Lx"/>
      <sheetName val="IV_01_04_03_Lx"/>
      <sheetName val="IV_01_04_03_Lx (1)"/>
      <sheetName val="IV_02_01_03_Lx"/>
      <sheetName val="IV_02_02_03_Lx"/>
      <sheetName val="IV_02_03_03_Lx"/>
      <sheetName val="IV_02_04_03_Lx"/>
      <sheetName val="IV_02_05_03"/>
      <sheetName val="IV_02_05_04"/>
      <sheetName val="IV_02_06_03_Lx"/>
      <sheetName val="IV_02_07_03_Lx"/>
      <sheetName val="IV_03_01_Lx"/>
      <sheetName val="IV_03_01c_Lx"/>
      <sheetName val="IV_03_02_01_Lx"/>
      <sheetName val="IV_03_02_96_Lx"/>
      <sheetName val="IV_03_03_02_Lx"/>
      <sheetName val="IV_03_03_05_Lx"/>
      <sheetName val="IV_03_04_01_Lx"/>
      <sheetName val="IV_03_04_97_Lx"/>
      <sheetName val="IV_03_05_01_Lx"/>
      <sheetName val="IV_03_05_01c_Lx"/>
      <sheetName val="IV_03_06_04_Lx"/>
      <sheetName val="IV_03_06_99_L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row r="11">
          <cell r="B11">
            <v>18204</v>
          </cell>
          <cell r="C11">
            <v>42118</v>
          </cell>
          <cell r="D11">
            <v>98855</v>
          </cell>
          <cell r="E11">
            <v>25060</v>
          </cell>
          <cell r="F11">
            <v>55410</v>
          </cell>
          <cell r="G11">
            <v>9941</v>
          </cell>
          <cell r="H11">
            <v>79924</v>
          </cell>
          <cell r="I11">
            <v>12167</v>
          </cell>
          <cell r="J11">
            <v>83739</v>
          </cell>
          <cell r="K11">
            <v>9919</v>
          </cell>
        </row>
        <row r="12">
          <cell r="B12">
            <v>14074</v>
          </cell>
          <cell r="C12">
            <v>33243</v>
          </cell>
        </row>
        <row r="12">
          <cell r="E12">
            <v>22499</v>
          </cell>
          <cell r="F12">
            <v>38394</v>
          </cell>
          <cell r="G12">
            <v>9217</v>
          </cell>
          <cell r="H12">
            <v>54302</v>
          </cell>
          <cell r="I12">
            <v>11431</v>
          </cell>
        </row>
        <row r="15">
          <cell r="B15">
            <v>5107</v>
          </cell>
          <cell r="C15">
            <v>12135</v>
          </cell>
          <cell r="D15">
            <v>16193</v>
          </cell>
          <cell r="E15">
            <v>11834</v>
          </cell>
          <cell r="F15">
            <v>9591</v>
          </cell>
          <cell r="G15">
            <v>5072</v>
          </cell>
          <cell r="H15">
            <v>13826</v>
          </cell>
          <cell r="I15">
            <v>6089</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dice"/>
      <sheetName val="I_01_01_05_Lis"/>
      <sheetName val="I_01_02_05_Lis"/>
      <sheetName val="I_01_03_05_Lis"/>
      <sheetName val="I_01_04_Lis"/>
      <sheetName val="I_01_05_Lis"/>
      <sheetName val="I_01_06_05_Lis"/>
      <sheetName val="I_01_07_05_Lis"/>
      <sheetName val="I_01_08_05_Lis"/>
      <sheetName val="I_01_08c_05_Lis"/>
      <sheetName val="I_01_08_06_Lis"/>
      <sheetName val="I_01_08c_06_Lis"/>
      <sheetName val="I_01_09_01_Lis"/>
      <sheetName val="I_01_10_04_Lis"/>
      <sheetName val="I_01_10_05_Lis"/>
      <sheetName val="I_01_11_05_Lis"/>
      <sheetName val="I_02_01_04_Lis"/>
      <sheetName val="I_02_01c_04_Lis"/>
      <sheetName val="I_02_02_04_Lis"/>
      <sheetName val="I_02_03_04_Lis"/>
      <sheetName val="I_02_04_04_Lis"/>
      <sheetName val="I_02_05_04_Lis"/>
      <sheetName val="II_01_1_05_Lis"/>
      <sheetName val="II_01_1c_05_Lis"/>
      <sheetName val="II_01_2_05_Lis"/>
      <sheetName val="II_01_2c_05_Lis"/>
      <sheetName val="II_01_3_05_Lis"/>
      <sheetName val="II_01_3c_05_Lis"/>
      <sheetName val="II_02_01_04_Lis"/>
      <sheetName val="II_02_01_05Lis"/>
      <sheetName val="II_02_02_04Lis"/>
      <sheetName val="II_02_02_Lis"/>
      <sheetName val="II_02_03_04Lis"/>
      <sheetName val="II_02_04_04Lis"/>
      <sheetName val="II_02_04_05Lis"/>
      <sheetName val="II_02_05_04Lis"/>
      <sheetName val="II_02_06_04Lis"/>
      <sheetName val="II_02_07_04_Lis"/>
      <sheetName val="II_03_01_04_Lis"/>
      <sheetName val="II_03_01c_04_Lis"/>
      <sheetName val="II_03_02_04_Lis"/>
      <sheetName val="II_03_03_04_Lis"/>
      <sheetName val="II_03_04_04_Lis"/>
      <sheetName val="II_03_05_04_Lis"/>
      <sheetName val="II_03_06_04_Lis"/>
      <sheetName val="II_03_06_04c_Lis"/>
      <sheetName val="II.04.1_04_Lis"/>
      <sheetName val="II.04.1c_04_Lis"/>
      <sheetName val="II.04.2_04_Lis"/>
      <sheetName val="II.04.3_04_Lis"/>
      <sheetName val="II_04_04_04_Lis"/>
      <sheetName val="II.04.5_04_Lis"/>
      <sheetName val="II.04.6_04_Lis"/>
      <sheetName val="II.04.7_04_Lis"/>
      <sheetName val="II_05_01_05_Lis"/>
      <sheetName val="II_05_01c_05_Lis"/>
      <sheetName val="II_05_02_03_Lis"/>
      <sheetName val="II_05_03_05_Lis"/>
      <sheetName val="II_05_04_05_Lis"/>
      <sheetName val="II_05_05_05_Lis"/>
      <sheetName val="II_05_06_05_Lis"/>
      <sheetName val="II_05_07_05_Lis"/>
      <sheetName val="II_05_08_05_Lis"/>
      <sheetName val="II_05_09_05_Lis"/>
      <sheetName val="II_05_10_05_Lis"/>
      <sheetName val="II_05_11_05_Lis"/>
      <sheetName val="II_05_12_05_Lis"/>
      <sheetName val="II_05_13_05_Lis"/>
      <sheetName val="II_05_14_05_Lis"/>
      <sheetName val="II_05_15_05_Lis"/>
      <sheetName val="II_05_16_05_Lis"/>
      <sheetName val="II_05_17_05_Lis"/>
      <sheetName val="II_05_18_03_Lis"/>
      <sheetName val="II_05_19_03_Lis"/>
      <sheetName val="II_05_20_03_Lis"/>
      <sheetName val="II_05_21_03_Lis"/>
      <sheetName val="II_05_22_03_Lis"/>
      <sheetName val="II_05_22_03_Lis (1)"/>
      <sheetName val="II_05_23_02_Lis"/>
      <sheetName val="II_05_23_03_Lis"/>
      <sheetName val="II_06_01_05_Lis"/>
      <sheetName val="II_06_01c_05_Lis"/>
      <sheetName val="II_06_02_05_Lis"/>
      <sheetName val="II_06_03_05_Lis"/>
      <sheetName val="II_06_04_05_Lis"/>
      <sheetName val="II_06_05_05_Lis"/>
      <sheetName val="II_06_06_05_Lis"/>
      <sheetName val="II_06_06c_05_Lis"/>
      <sheetName val="II_06_07_05_Lis"/>
      <sheetName val="II_06_08_05_Lis"/>
      <sheetName val="II_06_09_05_Lis"/>
      <sheetName val="III_01_01_03_Lis"/>
      <sheetName val="III_01_02_03_Lis"/>
      <sheetName val="III_01_03_03_Lis"/>
      <sheetName val="III_01_04_03_Lis"/>
      <sheetName val="III_01_05_03_Lis"/>
      <sheetName val="III_02_01_05_Lis"/>
      <sheetName val="II_02_02_Lis (1)"/>
      <sheetName val="II_02_03_05Lis"/>
      <sheetName val="II_02_04_05Lis (1)"/>
      <sheetName val="II_02_05_05Lis"/>
      <sheetName val="II_02_06_05Lis"/>
      <sheetName val="II_02_07_05_Lis"/>
      <sheetName val="III_03_01_05Lis"/>
      <sheetName val="III_03_01c_05Lis"/>
      <sheetName val="III_03_02_Lis"/>
      <sheetName val="III_03_03_Lis"/>
      <sheetName val="III_03_04_Lis"/>
      <sheetName val="III_03_05_Lis"/>
      <sheetName val="III_03_06_04Lis"/>
      <sheetName val="III_03_07_04Lis"/>
      <sheetName val="III_03_08_04Lis"/>
      <sheetName val="III_03_09_04Lis"/>
      <sheetName val="III_03_10_Lis"/>
      <sheetName val="III_03_11_Lis"/>
      <sheetName val="III_03_12_Lis"/>
      <sheetName val="III_03_13_Lis"/>
      <sheetName val="III_03_14_Lis"/>
      <sheetName val="III_03_15_04Lx"/>
      <sheetName val="III_03_15_04PT_Lx"/>
      <sheetName val="III_04_01_05_Lis"/>
      <sheetName val="III_04_02_05_Lx"/>
      <sheetName val="III_04_03_05_Lx"/>
      <sheetName val="III_04_04_05_Lx"/>
      <sheetName val="III_04_05_05_Lis"/>
      <sheetName val="III_05_01_05_Lis"/>
      <sheetName val="III_05_02_05_Lis"/>
      <sheetName val="III_05_03_05_Lis"/>
      <sheetName val="III_05_04_05_Lis"/>
      <sheetName val="III_05_05_05_Lis"/>
      <sheetName val="III_05_06_04Lis"/>
      <sheetName val="III_05_07_Lis"/>
      <sheetName val="III_05_08_Lis"/>
      <sheetName val="III_05_08c_Lis"/>
      <sheetName val="III_05_09_05_Lis"/>
      <sheetName val="III_05_10_05L"/>
      <sheetName val="III_05_11_05L"/>
      <sheetName val="III_05_12_Lis"/>
      <sheetName val="III_05_13_05_Lis"/>
      <sheetName val="III_06_01_05_Lis"/>
      <sheetName val="III_06_02_05_Lis"/>
      <sheetName val="III_06_03_05Lis"/>
      <sheetName val="III_7_1_04_Lis"/>
      <sheetName val="III_7_2_04_Lis"/>
      <sheetName val="III_7_3_04_Lis"/>
      <sheetName val="III_7_4_04_Lis"/>
      <sheetName val="III_08_01_05_Lis"/>
      <sheetName val="III_08_01c_05_Lis"/>
      <sheetName val="III_08_02_05_Lis"/>
      <sheetName val="III_08_03_05_Lis"/>
      <sheetName val="III_08_04_05_Lis"/>
      <sheetName val="III_08_05_05_Lis"/>
      <sheetName val="III_08_06_05_Lis"/>
      <sheetName val="III_08_07_04_Lis"/>
      <sheetName val="III_08_08_04_Lis"/>
      <sheetName val="III_08_09_04_Lis"/>
      <sheetName val="III_08_10_04_Lis"/>
      <sheetName val="III_09_01_05_Lis"/>
      <sheetName val="III_09_02_05_Lis"/>
      <sheetName val="III_09_03_05_Lis"/>
      <sheetName val="III_09_04_04_Lisboa"/>
      <sheetName val="III_09_05_05_Lisboa"/>
      <sheetName val="III_09_06_05_Lisboa"/>
      <sheetName val="III_09_07_04_Lisboa"/>
      <sheetName val="III_09_08_04_Lisboa"/>
      <sheetName val="III_10_01_05_Lis"/>
      <sheetName val="III_10_02_05_Lis"/>
      <sheetName val="III_10_03_05_Lis"/>
      <sheetName val="III_11_01_05_Lis"/>
      <sheetName val="III_11_01c_05_Lis"/>
      <sheetName val="III_11_02_05_Lis"/>
      <sheetName val="III_11_03_05_Lis"/>
      <sheetName val="III_11_04_05_Lis"/>
      <sheetName val="III_11_05_05_Lis"/>
      <sheetName val="III_11_06_05_Lisboa"/>
      <sheetName val="III_12_01_05_Lis"/>
      <sheetName val="III_12_02_04_Lis"/>
      <sheetName val="III_12_03_04_Lis"/>
      <sheetName val="II_12_04_05_Lis"/>
      <sheetName val="III_13_01_04_Lis"/>
      <sheetName val="III_13_01_05_Lis"/>
      <sheetName val="III_13_02_04_Lis"/>
      <sheetName val="III_13_02_05_Lis"/>
      <sheetName val="III_13_03_04_Lis"/>
      <sheetName val="III_13_03_05_Lis"/>
      <sheetName val="III_13_04_04_Lis"/>
      <sheetName val="III_13_04c_04_Lis"/>
      <sheetName val="III_13_04_05_Lis"/>
      <sheetName val="III_13_04c_05_Lis"/>
      <sheetName val="III_13_05_04_Lis"/>
      <sheetName val="III_13_05c_04_Lis"/>
      <sheetName val="III_13_05_05_Lis"/>
      <sheetName val="III_13_05c_05_Lis"/>
      <sheetName val="III_13_06_04_Lis"/>
      <sheetName val="III_13_06_05_Lis"/>
      <sheetName val="III_13_07_04_Lis"/>
      <sheetName val="III_13_07c_04_Lis"/>
      <sheetName val="III_13_07_05_Lis"/>
      <sheetName val="III_13_07c_05_Lis"/>
      <sheetName val="III_13_08_04_Lis"/>
      <sheetName val="III_13_08c_04_Lis"/>
      <sheetName val="III_13_08_05_Lis"/>
      <sheetName val="III_13_08c_05_Lis"/>
      <sheetName val="III.14.1_03_Lis"/>
      <sheetName val="III.14.2_03_Lis"/>
      <sheetName val="III_14_3_04_Lis"/>
      <sheetName val="III_14_3c_04_Lis"/>
      <sheetName val="III.14.4_03_Lis"/>
      <sheetName val="III_15_1_05_Lis"/>
      <sheetName val="IV_01_01_04_Lis"/>
      <sheetName val="IV_01_02_04_Lis"/>
      <sheetName val="IV_01_03_04_Lis"/>
      <sheetName val="IV_01_04_04_Lis"/>
      <sheetName val="IV_02_01_04_Lis"/>
      <sheetName val="IV_02_02_04_Lis"/>
      <sheetName val="IV_02_03_03_Lis"/>
      <sheetName val="IV_02_03_04_Lis"/>
      <sheetName val="IV_02_04_04_Lis"/>
      <sheetName val="IV_02_05_05_Lis"/>
      <sheetName val="IV_02_06_04_Lis"/>
      <sheetName val="IV_03_01_05_Lis"/>
      <sheetName val="IV_03_02_05_Lis"/>
      <sheetName val="IV_03_03_05_Lis"/>
      <sheetName val="IV_03_04_05_Lis"/>
      <sheetName val="IV_03_04_05c_L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row r="11">
          <cell r="B11">
            <v>18834</v>
          </cell>
          <cell r="C11">
            <v>42117</v>
          </cell>
          <cell r="D11">
            <v>102430</v>
          </cell>
          <cell r="E11">
            <v>24783</v>
          </cell>
          <cell r="F11">
            <v>56364</v>
          </cell>
          <cell r="G11">
            <v>10070</v>
          </cell>
          <cell r="H11">
            <v>79624</v>
          </cell>
          <cell r="I11">
            <v>12490</v>
          </cell>
          <cell r="J11">
            <v>86508</v>
          </cell>
          <cell r="K11">
            <v>15996</v>
          </cell>
        </row>
        <row r="12">
          <cell r="B12">
            <v>14278</v>
          </cell>
          <cell r="C12">
            <v>33225</v>
          </cell>
          <cell r="D12">
            <v>69779</v>
          </cell>
          <cell r="E12">
            <v>22061</v>
          </cell>
          <cell r="F12">
            <v>39133</v>
          </cell>
          <cell r="G12">
            <v>9158</v>
          </cell>
          <cell r="H12">
            <v>55113</v>
          </cell>
          <cell r="I12">
            <v>11748</v>
          </cell>
          <cell r="J12">
            <v>61179</v>
          </cell>
          <cell r="K12">
            <v>13941</v>
          </cell>
        </row>
        <row r="15">
          <cell r="B15">
            <v>4852</v>
          </cell>
          <cell r="C15">
            <v>11987</v>
          </cell>
          <cell r="D15">
            <v>16876</v>
          </cell>
          <cell r="E15">
            <v>11364</v>
          </cell>
          <cell r="F15">
            <v>9563</v>
          </cell>
          <cell r="G15">
            <v>4923</v>
          </cell>
          <cell r="H15">
            <v>13790</v>
          </cell>
          <cell r="I15">
            <v>6144</v>
          </cell>
          <cell r="J15">
            <v>18858</v>
          </cell>
          <cell r="K15">
            <v>9913</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9:W34"/>
  <sheetViews>
    <sheetView showRowColHeaders="0" topLeftCell="A13" workbookViewId="0">
      <selection activeCell="C26" sqref="C26"/>
    </sheetView>
  </sheetViews>
  <sheetFormatPr defaultColWidth="9" defaultRowHeight="15"/>
  <cols>
    <col min="1" max="1" width="8.85714285714286" style="118" customWidth="1"/>
    <col min="2" max="2" width="6.28571428571429" style="118" customWidth="1"/>
    <col min="3" max="16384" width="9.14285714285714" style="118"/>
  </cols>
  <sheetData>
    <row r="9" customHeight="1" spans="2:15">
      <c r="B9" s="119" t="s">
        <v>0</v>
      </c>
      <c r="C9" s="119"/>
      <c r="D9" s="119"/>
      <c r="E9" s="119"/>
      <c r="F9" s="119"/>
      <c r="G9" s="119"/>
      <c r="H9" s="119"/>
      <c r="I9" s="119"/>
      <c r="J9" s="119"/>
      <c r="K9" s="119"/>
      <c r="L9" s="119"/>
      <c r="M9" s="119"/>
      <c r="N9" s="119"/>
      <c r="O9" s="119"/>
    </row>
    <row r="18" spans="2:2">
      <c r="B18" s="120" t="s">
        <v>1</v>
      </c>
    </row>
    <row r="19" spans="2:2">
      <c r="B19" s="121"/>
    </row>
    <row r="20" spans="2:23">
      <c r="B20" s="122" t="s">
        <v>2</v>
      </c>
      <c r="C20" s="123" t="s">
        <v>3</v>
      </c>
      <c r="D20" s="123"/>
      <c r="E20" s="123"/>
      <c r="F20" s="123"/>
      <c r="G20" s="123"/>
      <c r="H20" s="123"/>
      <c r="I20" s="123"/>
      <c r="J20" s="123"/>
      <c r="K20" s="123"/>
      <c r="L20" s="123"/>
      <c r="M20" s="129"/>
      <c r="N20" s="129"/>
      <c r="O20" s="129"/>
      <c r="P20" s="129"/>
      <c r="Q20" s="129"/>
      <c r="R20" s="129"/>
      <c r="S20" s="129"/>
      <c r="T20" s="129"/>
      <c r="U20" s="129"/>
      <c r="V20" s="129"/>
      <c r="W20" s="129"/>
    </row>
    <row r="21" spans="2:23">
      <c r="B21" s="122" t="s">
        <v>4</v>
      </c>
      <c r="C21" s="124" t="s">
        <v>5</v>
      </c>
      <c r="D21" s="125"/>
      <c r="E21" s="126"/>
      <c r="F21" s="126"/>
      <c r="G21" s="126"/>
      <c r="H21" s="126"/>
      <c r="I21" s="126"/>
      <c r="J21" s="126"/>
      <c r="K21" s="126"/>
      <c r="L21" s="126"/>
      <c r="M21" s="129"/>
      <c r="N21" s="129"/>
      <c r="O21" s="129"/>
      <c r="P21" s="129"/>
      <c r="Q21" s="129"/>
      <c r="R21" s="129"/>
      <c r="S21" s="129"/>
      <c r="T21" s="129"/>
      <c r="U21" s="129"/>
      <c r="V21" s="129"/>
      <c r="W21" s="129"/>
    </row>
    <row r="22" spans="2:23">
      <c r="B22" s="122" t="s">
        <v>6</v>
      </c>
      <c r="C22" s="124" t="s">
        <v>7</v>
      </c>
      <c r="D22" s="125"/>
      <c r="E22" s="126"/>
      <c r="F22" s="126"/>
      <c r="G22" s="126"/>
      <c r="H22" s="126"/>
      <c r="I22" s="126"/>
      <c r="J22" s="126"/>
      <c r="K22" s="126"/>
      <c r="L22" s="126"/>
      <c r="M22" s="129"/>
      <c r="N22" s="129"/>
      <c r="O22" s="129"/>
      <c r="P22" s="129"/>
      <c r="Q22" s="129"/>
      <c r="R22" s="129"/>
      <c r="S22" s="129"/>
      <c r="T22" s="129"/>
      <c r="U22" s="129"/>
      <c r="V22" s="129"/>
      <c r="W22" s="129"/>
    </row>
    <row r="23" spans="2:12">
      <c r="B23" s="122" t="s">
        <v>8</v>
      </c>
      <c r="C23" s="124" t="s">
        <v>9</v>
      </c>
      <c r="D23" s="126"/>
      <c r="E23" s="126"/>
      <c r="F23" s="126"/>
      <c r="G23" s="126"/>
      <c r="H23" s="126"/>
      <c r="I23" s="126"/>
      <c r="J23" s="126"/>
      <c r="K23" s="126"/>
      <c r="L23" s="126"/>
    </row>
    <row r="24" spans="2:12">
      <c r="B24" s="122" t="s">
        <v>10</v>
      </c>
      <c r="C24" s="127" t="s">
        <v>11</v>
      </c>
      <c r="D24" s="126"/>
      <c r="E24" s="126"/>
      <c r="F24" s="126"/>
      <c r="G24" s="126"/>
      <c r="H24" s="126"/>
      <c r="I24" s="126"/>
      <c r="J24" s="126"/>
      <c r="K24" s="126"/>
      <c r="L24" s="126"/>
    </row>
    <row r="25" spans="2:12">
      <c r="B25" s="122" t="s">
        <v>12</v>
      </c>
      <c r="C25" s="127" t="s">
        <v>13</v>
      </c>
      <c r="D25" s="126"/>
      <c r="E25" s="126"/>
      <c r="F25" s="126"/>
      <c r="G25" s="126"/>
      <c r="H25" s="126"/>
      <c r="I25" s="126"/>
      <c r="J25" s="126"/>
      <c r="K25" s="126"/>
      <c r="L25" s="126"/>
    </row>
    <row r="26" spans="2:12">
      <c r="B26" s="122" t="s">
        <v>14</v>
      </c>
      <c r="C26" s="127" t="s">
        <v>15</v>
      </c>
      <c r="D26" s="126"/>
      <c r="E26" s="126"/>
      <c r="F26" s="126"/>
      <c r="G26" s="126"/>
      <c r="H26" s="126"/>
      <c r="I26" s="126"/>
      <c r="J26" s="126"/>
      <c r="K26" s="126"/>
      <c r="L26" s="126"/>
    </row>
    <row r="27" spans="2:12">
      <c r="B27" s="122" t="s">
        <v>16</v>
      </c>
      <c r="C27" s="127" t="s">
        <v>17</v>
      </c>
      <c r="D27" s="126"/>
      <c r="E27" s="126"/>
      <c r="F27" s="126"/>
      <c r="G27" s="126"/>
      <c r="H27" s="126"/>
      <c r="I27" s="126"/>
      <c r="J27" s="126"/>
      <c r="K27" s="126"/>
      <c r="L27" s="126"/>
    </row>
    <row r="28" spans="2:12">
      <c r="B28" s="122" t="s">
        <v>18</v>
      </c>
      <c r="C28" s="127" t="s">
        <v>19</v>
      </c>
      <c r="D28" s="126"/>
      <c r="E28" s="126"/>
      <c r="F28" s="126"/>
      <c r="G28" s="126"/>
      <c r="H28" s="126"/>
      <c r="I28" s="126"/>
      <c r="J28" s="126"/>
      <c r="K28" s="126"/>
      <c r="L28" s="126"/>
    </row>
    <row r="29" spans="2:12">
      <c r="B29" s="122" t="s">
        <v>20</v>
      </c>
      <c r="C29" s="127" t="s">
        <v>21</v>
      </c>
      <c r="D29" s="126"/>
      <c r="E29" s="126"/>
      <c r="F29" s="126"/>
      <c r="G29" s="126"/>
      <c r="H29" s="126"/>
      <c r="I29" s="126"/>
      <c r="J29" s="126"/>
      <c r="K29" s="126"/>
      <c r="L29" s="126"/>
    </row>
    <row r="30" spans="2:12">
      <c r="B30" s="122" t="s">
        <v>22</v>
      </c>
      <c r="C30" s="127" t="s">
        <v>23</v>
      </c>
      <c r="D30" s="126"/>
      <c r="E30" s="126"/>
      <c r="F30" s="126"/>
      <c r="G30" s="126"/>
      <c r="H30" s="126"/>
      <c r="I30" s="126"/>
      <c r="J30" s="126"/>
      <c r="K30" s="126"/>
      <c r="L30" s="126"/>
    </row>
    <row r="31" spans="2:12">
      <c r="B31" s="122" t="s">
        <v>24</v>
      </c>
      <c r="C31" s="127" t="s">
        <v>25</v>
      </c>
      <c r="D31" s="126"/>
      <c r="E31" s="126"/>
      <c r="F31" s="126"/>
      <c r="G31" s="126"/>
      <c r="H31" s="126"/>
      <c r="I31" s="126"/>
      <c r="J31" s="126"/>
      <c r="K31" s="126"/>
      <c r="L31" s="126"/>
    </row>
    <row r="32" spans="2:12">
      <c r="B32" s="122" t="s">
        <v>26</v>
      </c>
      <c r="C32" s="127" t="s">
        <v>27</v>
      </c>
      <c r="D32" s="126"/>
      <c r="E32" s="126"/>
      <c r="F32" s="126"/>
      <c r="G32" s="126"/>
      <c r="H32" s="126"/>
      <c r="I32" s="126"/>
      <c r="J32" s="126"/>
      <c r="K32" s="126"/>
      <c r="L32" s="126"/>
    </row>
    <row r="33" spans="2:12">
      <c r="B33" s="128"/>
      <c r="C33" s="126"/>
      <c r="D33" s="126"/>
      <c r="E33" s="126"/>
      <c r="F33" s="126"/>
      <c r="G33" s="126"/>
      <c r="H33" s="126"/>
      <c r="I33" s="126"/>
      <c r="J33" s="126"/>
      <c r="K33" s="126"/>
      <c r="L33" s="126"/>
    </row>
    <row r="34" spans="2:12">
      <c r="B34" s="126"/>
      <c r="C34" s="126"/>
      <c r="D34" s="126"/>
      <c r="E34" s="126"/>
      <c r="F34" s="126"/>
      <c r="G34" s="126"/>
      <c r="H34" s="126"/>
      <c r="I34" s="126"/>
      <c r="J34" s="126"/>
      <c r="K34" s="126"/>
      <c r="L34" s="126"/>
    </row>
  </sheetData>
  <mergeCells count="1">
    <mergeCell ref="B9:O9"/>
  </mergeCells>
  <hyperlinks>
    <hyperlink ref="C20:L20" location="'Alunos Matriculados_PE'!A1" display="Número de Alunos Matriculados - Educação Pré-Escolar (Público e Privado)"/>
    <hyperlink ref="C21" location="'Alunos Matriculados_EB 1 ciclo'!A1" display="Número de Alunos Matriculados - Ensino Básico 1º ciclo (Público e Privado)"/>
    <hyperlink ref="C22" location="'Alunos Matriculados_EB 2 ciclo'!A1" display="Número de Alunos Matriculados - Ensino Básico 2º Ciclo (Público e Privado)"/>
    <hyperlink ref="C23" location="'Alunos Matriculados_EB 3 ciclo'!A1" display="Número de Alunos Matriculados - Ensino Básico 3º Ciclo (Público e Privado)"/>
    <hyperlink ref="C24" location="'Alunos Matriculados_ESecundario'!A1" display="Número de Alunos Matriculados - Ensino Secundário (Público e Privado)"/>
    <hyperlink ref="C25" location="'AM _tipoensino_1C_PT'!A1" display="Número de Alunos Matriculados Ensino Básico 1º Ciclo, por Ano Lectivo e Tipo de Ensino (Público e Privado) - Portugal"/>
    <hyperlink ref="C26" location="AM_tipoensino_2C_PT!A1" display="Número de Alunos Matriculados Ensino Básico 2º Ciclo, por Ano Lectivo e Tipo de Ensino (Público e Privado) - Portugal"/>
    <hyperlink ref="C27" location="AM_tipoensino_3C_PT!A1" display="Número de Alunos Matriculados Ensino Básico 3º Ciclo, por Ano Lectivo e Tipo de Ensino (Público e Privado) - Portugal "/>
    <hyperlink ref="C28" location="AM_tipoensino_ES_PT!A1" display="Número de Alunos Matriculados Ensino Secundário, por Ano Lectivo e Tipo de Ensino (Público e Privado) - Portugal "/>
    <hyperlink ref="C29" location="'AM_1C_Tipo ensino'!A1" display="Número de Alunos Matriculados Ensino Básico 1º Ciclo, por Ano Lectivo e Tipo de Ensino (Público e Privado) - Concelho de Lisboa"/>
    <hyperlink ref="C30" location="'AM_2C_Tipo ensino'!A1" display="Número de Alunos Matriculados Ensino Básico 2º Ciclo, por Ano Lectivo e Tipo de Ensino (Público e Privado) - Concelho de Lisboa"/>
    <hyperlink ref="C31" location="'AM_3C_Tipo ensino'!A1" display="Número de Alunos Matriculados Ensino Básico 3º Ciclo, por Ano Lectivo e Tipo de Ensino (Público e Privado) - Concelho de Lisboa "/>
    <hyperlink ref="C32" location="'AM_ES_Tipo ensino'!A1" display="Número de Alunos Matriculados Ensino Secundário, por Ano Lectivo e Tipo de Ensino (Público e Privado) - Concelho de Lisboa"/>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
  <sheetViews>
    <sheetView showRowColHeaders="0" workbookViewId="0">
      <pane ySplit="11" topLeftCell="A27" activePane="bottomLeft" state="frozen"/>
      <selection/>
      <selection pane="bottomLeft" activeCell="O31" sqref="O31"/>
    </sheetView>
  </sheetViews>
  <sheetFormatPr defaultColWidth="9" defaultRowHeight="15"/>
  <cols>
    <col min="1" max="1" width="9.14285714285714" style="1"/>
    <col min="2" max="2" width="12.1428571428571" style="1" customWidth="1"/>
    <col min="3" max="4" width="14.7142857142857" style="1" customWidth="1"/>
    <col min="5" max="5" width="16.8571428571429" style="1" customWidth="1"/>
    <col min="6" max="12" width="14.7142857142857" style="1" customWidth="1"/>
    <col min="13" max="13" width="17.5714285714286" style="1" customWidth="1"/>
    <col min="14" max="14" width="14.7142857142857" style="1" customWidth="1"/>
    <col min="15" max="15" width="11.2857142857143" style="1" customWidth="1"/>
    <col min="16" max="16384" width="9.14285714285714" style="1"/>
  </cols>
  <sheetData>
    <row r="1" ht="12" customHeight="1"/>
    <row r="2" ht="12" customHeight="1"/>
    <row r="3" ht="12" customHeight="1"/>
    <row r="4" ht="12" customHeight="1"/>
    <row r="5" ht="12" customHeight="1"/>
    <row r="6" spans="1:11">
      <c r="A6" s="3" t="s">
        <v>16</v>
      </c>
      <c r="B6" s="4" t="s">
        <v>17</v>
      </c>
      <c r="C6" s="4"/>
      <c r="D6" s="4"/>
      <c r="E6" s="4"/>
      <c r="F6" s="4"/>
      <c r="G6" s="4"/>
      <c r="H6" s="4"/>
      <c r="I6" s="4"/>
      <c r="J6" s="4"/>
      <c r="K6" s="4"/>
    </row>
    <row r="7" ht="21.75" customHeight="1" spans="1:11">
      <c r="A7" s="3"/>
      <c r="B7" s="5" t="s">
        <v>110</v>
      </c>
      <c r="C7" s="5"/>
      <c r="D7" s="5"/>
      <c r="E7" s="5"/>
      <c r="F7" s="5"/>
      <c r="G7" s="5"/>
      <c r="H7" s="5"/>
      <c r="I7" s="5"/>
      <c r="J7" s="5"/>
      <c r="K7" s="5"/>
    </row>
    <row r="8" spans="2:14">
      <c r="B8" s="6" t="s">
        <v>132</v>
      </c>
      <c r="C8" s="6"/>
      <c r="D8" s="6"/>
      <c r="E8" s="6"/>
      <c r="F8" s="6"/>
      <c r="G8" s="6"/>
      <c r="H8" s="6"/>
      <c r="I8" s="6"/>
      <c r="J8" s="6"/>
      <c r="K8" s="6"/>
      <c r="L8" s="6"/>
      <c r="M8" s="6"/>
      <c r="N8" s="6"/>
    </row>
    <row r="9" spans="2:13">
      <c r="B9" s="2"/>
      <c r="C9" s="2"/>
      <c r="D9" s="2"/>
      <c r="E9" s="2"/>
      <c r="F9" s="2"/>
      <c r="G9" s="2"/>
      <c r="H9" s="18"/>
      <c r="I9" s="18"/>
      <c r="J9" s="18"/>
      <c r="K9" s="18"/>
      <c r="L9" s="18"/>
      <c r="M9" s="18"/>
    </row>
    <row r="10" ht="24.95" customHeight="1" spans="2:15">
      <c r="B10" s="53"/>
      <c r="C10" s="7" t="s">
        <v>17</v>
      </c>
      <c r="D10" s="7"/>
      <c r="E10" s="7"/>
      <c r="F10" s="7"/>
      <c r="G10" s="7"/>
      <c r="H10" s="7"/>
      <c r="I10" s="7"/>
      <c r="J10" s="7"/>
      <c r="K10" s="7"/>
      <c r="L10" s="7"/>
      <c r="M10" s="7"/>
      <c r="N10" s="7"/>
      <c r="O10" s="7"/>
    </row>
    <row r="11" ht="33" customHeight="1" spans="3:15">
      <c r="C11" s="54" t="s">
        <v>83</v>
      </c>
      <c r="D11" s="29" t="s">
        <v>112</v>
      </c>
      <c r="E11" s="29" t="s">
        <v>113</v>
      </c>
      <c r="F11" s="29" t="s">
        <v>53</v>
      </c>
      <c r="G11" s="29" t="s">
        <v>47</v>
      </c>
      <c r="H11" s="29" t="s">
        <v>125</v>
      </c>
      <c r="I11" s="29" t="s">
        <v>114</v>
      </c>
      <c r="J11" s="29" t="s">
        <v>115</v>
      </c>
      <c r="K11" s="29" t="s">
        <v>116</v>
      </c>
      <c r="L11" s="29" t="s">
        <v>119</v>
      </c>
      <c r="M11" s="29" t="s">
        <v>126</v>
      </c>
      <c r="N11" s="29" t="s">
        <v>118</v>
      </c>
      <c r="O11" s="29" t="s">
        <v>127</v>
      </c>
    </row>
    <row r="12" spans="2:14">
      <c r="B12" s="21" t="s">
        <v>86</v>
      </c>
      <c r="C12" s="55">
        <v>415778</v>
      </c>
      <c r="D12" s="56">
        <v>380570</v>
      </c>
      <c r="E12" s="56" t="s">
        <v>87</v>
      </c>
      <c r="F12" s="56">
        <v>1113</v>
      </c>
      <c r="G12" s="56" t="s">
        <v>87</v>
      </c>
      <c r="H12" s="56">
        <v>3028</v>
      </c>
      <c r="I12" s="56">
        <v>31067</v>
      </c>
      <c r="J12" s="56" t="s">
        <v>121</v>
      </c>
      <c r="K12" s="56" t="s">
        <v>87</v>
      </c>
      <c r="L12" s="56" t="s">
        <v>87</v>
      </c>
      <c r="M12" s="56" t="s">
        <v>87</v>
      </c>
      <c r="N12" s="56" t="s">
        <v>87</v>
      </c>
    </row>
    <row r="13" spans="2:14">
      <c r="B13" s="21" t="s">
        <v>88</v>
      </c>
      <c r="C13" s="57">
        <v>401895</v>
      </c>
      <c r="D13" s="58">
        <v>368789</v>
      </c>
      <c r="E13" s="58" t="s">
        <v>87</v>
      </c>
      <c r="F13" s="58">
        <v>946</v>
      </c>
      <c r="G13" s="58" t="s">
        <v>121</v>
      </c>
      <c r="H13" s="58">
        <v>2549</v>
      </c>
      <c r="I13" s="58">
        <v>29611</v>
      </c>
      <c r="J13" s="58" t="s">
        <v>121</v>
      </c>
      <c r="K13" s="58" t="s">
        <v>121</v>
      </c>
      <c r="L13" s="58" t="s">
        <v>121</v>
      </c>
      <c r="M13" s="58" t="s">
        <v>121</v>
      </c>
      <c r="N13" s="58" t="s">
        <v>87</v>
      </c>
    </row>
    <row r="14" spans="2:14">
      <c r="B14" s="21" t="s">
        <v>89</v>
      </c>
      <c r="C14" s="57">
        <v>391771</v>
      </c>
      <c r="D14" s="58">
        <v>362910</v>
      </c>
      <c r="E14" s="58" t="s">
        <v>87</v>
      </c>
      <c r="F14" s="58">
        <v>885</v>
      </c>
      <c r="G14" s="58" t="s">
        <v>121</v>
      </c>
      <c r="H14" s="58">
        <v>2582</v>
      </c>
      <c r="I14" s="58">
        <v>25394</v>
      </c>
      <c r="J14" s="58" t="s">
        <v>121</v>
      </c>
      <c r="K14" s="58" t="s">
        <v>121</v>
      </c>
      <c r="L14" s="58" t="s">
        <v>121</v>
      </c>
      <c r="M14" s="58" t="s">
        <v>121</v>
      </c>
      <c r="N14" s="58" t="s">
        <v>87</v>
      </c>
    </row>
    <row r="15" spans="2:14">
      <c r="B15" s="21" t="s">
        <v>90</v>
      </c>
      <c r="C15" s="57">
        <v>386033</v>
      </c>
      <c r="D15" s="58">
        <v>359319</v>
      </c>
      <c r="E15" s="58">
        <v>349</v>
      </c>
      <c r="F15" s="58">
        <v>1472</v>
      </c>
      <c r="G15" s="58" t="s">
        <v>121</v>
      </c>
      <c r="H15" s="58">
        <v>4234</v>
      </c>
      <c r="I15" s="58">
        <v>20659</v>
      </c>
      <c r="J15" s="58" t="s">
        <v>121</v>
      </c>
      <c r="K15" s="58" t="s">
        <v>121</v>
      </c>
      <c r="L15" s="58" t="s">
        <v>121</v>
      </c>
      <c r="M15" s="58" t="s">
        <v>121</v>
      </c>
      <c r="N15" s="58" t="s">
        <v>87</v>
      </c>
    </row>
    <row r="16" spans="2:15">
      <c r="B16" s="21" t="s">
        <v>91</v>
      </c>
      <c r="C16" s="57">
        <v>380903</v>
      </c>
      <c r="D16" s="58">
        <v>353702</v>
      </c>
      <c r="E16" s="58">
        <v>258</v>
      </c>
      <c r="F16" s="58">
        <v>2081</v>
      </c>
      <c r="G16" s="58" t="s">
        <v>121</v>
      </c>
      <c r="H16" s="58">
        <v>7061</v>
      </c>
      <c r="I16" s="58">
        <v>17801</v>
      </c>
      <c r="J16" s="58" t="s">
        <v>121</v>
      </c>
      <c r="K16" s="58" t="s">
        <v>121</v>
      </c>
      <c r="L16" s="58" t="s">
        <v>121</v>
      </c>
      <c r="M16" s="58" t="s">
        <v>121</v>
      </c>
      <c r="N16" s="58" t="s">
        <v>121</v>
      </c>
      <c r="O16" s="58" t="s">
        <v>121</v>
      </c>
    </row>
    <row r="17" spans="2:15">
      <c r="B17" s="21" t="s">
        <v>92</v>
      </c>
      <c r="C17" s="57">
        <v>393354</v>
      </c>
      <c r="D17" s="58">
        <v>362641</v>
      </c>
      <c r="E17" s="58">
        <v>253</v>
      </c>
      <c r="F17" s="58">
        <v>2194</v>
      </c>
      <c r="G17" s="58" t="s">
        <v>121</v>
      </c>
      <c r="H17" s="58">
        <v>14147</v>
      </c>
      <c r="I17" s="58">
        <v>14119</v>
      </c>
      <c r="J17" s="58" t="s">
        <v>121</v>
      </c>
      <c r="K17" s="58" t="s">
        <v>121</v>
      </c>
      <c r="L17" s="58" t="s">
        <v>121</v>
      </c>
      <c r="M17" s="58" t="s">
        <v>121</v>
      </c>
      <c r="N17" s="58" t="s">
        <v>121</v>
      </c>
      <c r="O17" s="58" t="s">
        <v>121</v>
      </c>
    </row>
    <row r="18" spans="2:15">
      <c r="B18" s="21" t="s">
        <v>93</v>
      </c>
      <c r="C18" s="57">
        <v>398592</v>
      </c>
      <c r="D18" s="58">
        <v>359594</v>
      </c>
      <c r="E18" s="58">
        <v>253</v>
      </c>
      <c r="F18" s="58">
        <v>952</v>
      </c>
      <c r="G18" s="58" t="s">
        <v>121</v>
      </c>
      <c r="H18" s="58">
        <v>25925</v>
      </c>
      <c r="I18" s="58">
        <v>9786</v>
      </c>
      <c r="J18" s="58">
        <v>2082</v>
      </c>
      <c r="K18" s="58" t="s">
        <v>121</v>
      </c>
      <c r="L18" s="58" t="s">
        <v>121</v>
      </c>
      <c r="M18" s="58" t="s">
        <v>121</v>
      </c>
      <c r="N18" s="58" t="s">
        <v>121</v>
      </c>
      <c r="O18" s="58" t="s">
        <v>121</v>
      </c>
    </row>
    <row r="19" spans="2:15">
      <c r="B19" s="21" t="s">
        <v>94</v>
      </c>
      <c r="C19" s="57">
        <v>425268</v>
      </c>
      <c r="D19" s="58">
        <v>342281</v>
      </c>
      <c r="E19" s="58">
        <v>263</v>
      </c>
      <c r="F19" s="58">
        <v>1037</v>
      </c>
      <c r="G19" s="58" t="s">
        <v>121</v>
      </c>
      <c r="H19" s="58">
        <v>45820</v>
      </c>
      <c r="I19" s="58">
        <v>3307</v>
      </c>
      <c r="J19" s="58">
        <v>32560</v>
      </c>
      <c r="K19" s="58" t="s">
        <v>121</v>
      </c>
      <c r="L19" s="58" t="s">
        <v>121</v>
      </c>
      <c r="M19" s="58" t="s">
        <v>121</v>
      </c>
      <c r="N19" s="58" t="s">
        <v>121</v>
      </c>
      <c r="O19" s="58" t="s">
        <v>121</v>
      </c>
    </row>
    <row r="20" spans="2:15">
      <c r="B20" s="21" t="s">
        <v>95</v>
      </c>
      <c r="C20" s="57">
        <v>523155</v>
      </c>
      <c r="D20" s="58">
        <v>336705</v>
      </c>
      <c r="E20" s="58">
        <v>350</v>
      </c>
      <c r="F20" s="58">
        <v>611</v>
      </c>
      <c r="G20" s="58">
        <v>996</v>
      </c>
      <c r="H20" s="58">
        <v>41586</v>
      </c>
      <c r="I20" s="58">
        <v>956</v>
      </c>
      <c r="J20" s="58">
        <v>40457</v>
      </c>
      <c r="K20" s="58">
        <v>101360</v>
      </c>
      <c r="L20" s="58" t="s">
        <v>121</v>
      </c>
      <c r="M20" s="58">
        <v>134</v>
      </c>
      <c r="N20" s="58" t="s">
        <v>121</v>
      </c>
      <c r="O20" s="58" t="s">
        <v>121</v>
      </c>
    </row>
    <row r="21" spans="2:15">
      <c r="B21" s="21" t="s">
        <v>96</v>
      </c>
      <c r="C21" s="57">
        <v>503695</v>
      </c>
      <c r="D21" s="58">
        <v>339311</v>
      </c>
      <c r="E21" s="58">
        <v>274</v>
      </c>
      <c r="F21" s="58">
        <v>545</v>
      </c>
      <c r="G21" s="58">
        <v>501</v>
      </c>
      <c r="H21" s="58">
        <v>37959</v>
      </c>
      <c r="I21" s="58">
        <v>473</v>
      </c>
      <c r="J21" s="58">
        <v>29959</v>
      </c>
      <c r="K21" s="58">
        <v>93342</v>
      </c>
      <c r="L21" s="58">
        <v>692</v>
      </c>
      <c r="M21" s="58">
        <v>639</v>
      </c>
      <c r="N21" s="58" t="s">
        <v>121</v>
      </c>
      <c r="O21" s="58" t="s">
        <v>121</v>
      </c>
    </row>
    <row r="22" spans="2:15">
      <c r="B22" s="21" t="s">
        <v>97</v>
      </c>
      <c r="C22" s="57">
        <v>463833</v>
      </c>
      <c r="D22" s="58">
        <v>342740</v>
      </c>
      <c r="E22" s="58">
        <v>498</v>
      </c>
      <c r="F22" s="58">
        <v>537</v>
      </c>
      <c r="G22" s="58" t="s">
        <v>121</v>
      </c>
      <c r="H22" s="58">
        <v>35188</v>
      </c>
      <c r="I22" s="58">
        <v>202</v>
      </c>
      <c r="J22" s="58"/>
      <c r="K22" s="58">
        <v>59324</v>
      </c>
      <c r="L22" s="58">
        <v>660</v>
      </c>
      <c r="M22" s="58" t="s">
        <v>121</v>
      </c>
      <c r="N22" s="58">
        <v>2220</v>
      </c>
      <c r="O22" s="58" t="s">
        <v>121</v>
      </c>
    </row>
    <row r="23" spans="2:15">
      <c r="B23" s="21" t="s">
        <v>98</v>
      </c>
      <c r="C23" s="57">
        <v>437713</v>
      </c>
      <c r="D23" s="58">
        <v>346067</v>
      </c>
      <c r="E23" s="58">
        <v>714</v>
      </c>
      <c r="F23" s="58">
        <v>393</v>
      </c>
      <c r="G23" s="58" t="s">
        <v>121</v>
      </c>
      <c r="H23" s="58">
        <v>35395</v>
      </c>
      <c r="I23" s="58">
        <v>74</v>
      </c>
      <c r="J23" s="58">
        <v>15525</v>
      </c>
      <c r="K23" s="58">
        <v>35544</v>
      </c>
      <c r="L23" s="58">
        <v>1001</v>
      </c>
      <c r="M23" s="58" t="s">
        <v>121</v>
      </c>
      <c r="N23" s="58">
        <v>3000</v>
      </c>
      <c r="O23" s="58" t="s">
        <v>121</v>
      </c>
    </row>
    <row r="24" spans="2:15">
      <c r="B24" s="21" t="s">
        <v>99</v>
      </c>
      <c r="C24" s="57">
        <v>400478</v>
      </c>
      <c r="D24" s="58">
        <v>349317</v>
      </c>
      <c r="E24" s="58">
        <v>1003</v>
      </c>
      <c r="F24" s="58">
        <v>377</v>
      </c>
      <c r="G24" s="58" t="s">
        <v>121</v>
      </c>
      <c r="H24" s="58">
        <v>26692</v>
      </c>
      <c r="I24" s="58">
        <v>30</v>
      </c>
      <c r="J24" s="58">
        <v>9790</v>
      </c>
      <c r="K24" s="58">
        <v>8337</v>
      </c>
      <c r="L24" s="58">
        <v>485</v>
      </c>
      <c r="M24" s="58" t="s">
        <v>121</v>
      </c>
      <c r="N24" s="58">
        <v>4204</v>
      </c>
      <c r="O24" s="58">
        <v>243</v>
      </c>
    </row>
    <row r="25" spans="2:15">
      <c r="B25" s="21" t="s">
        <v>100</v>
      </c>
      <c r="C25" s="57">
        <v>383421</v>
      </c>
      <c r="D25" s="58">
        <v>341175</v>
      </c>
      <c r="E25" s="58">
        <v>1145</v>
      </c>
      <c r="F25" s="58">
        <v>343</v>
      </c>
      <c r="G25" s="58" t="s">
        <v>121</v>
      </c>
      <c r="H25" s="58">
        <v>17655</v>
      </c>
      <c r="I25" s="58">
        <v>277</v>
      </c>
      <c r="J25" s="58">
        <v>9576</v>
      </c>
      <c r="K25" s="58">
        <v>499</v>
      </c>
      <c r="L25" s="58">
        <v>75</v>
      </c>
      <c r="M25" s="58" t="s">
        <v>121</v>
      </c>
      <c r="N25" s="58">
        <v>4214</v>
      </c>
      <c r="O25" s="58">
        <v>8462</v>
      </c>
    </row>
    <row r="26" spans="2:16">
      <c r="B26" s="21" t="s">
        <v>101</v>
      </c>
      <c r="C26" s="57">
        <v>384971</v>
      </c>
      <c r="D26" s="58">
        <v>333123</v>
      </c>
      <c r="E26" s="58">
        <v>1132</v>
      </c>
      <c r="F26" s="58">
        <v>325</v>
      </c>
      <c r="G26" s="58" t="s">
        <v>121</v>
      </c>
      <c r="H26" s="58">
        <v>7180</v>
      </c>
      <c r="I26" s="58">
        <v>261</v>
      </c>
      <c r="J26" s="58">
        <v>14310</v>
      </c>
      <c r="K26" s="58">
        <v>2878</v>
      </c>
      <c r="L26" s="58">
        <v>34</v>
      </c>
      <c r="M26" s="58" t="s">
        <v>121</v>
      </c>
      <c r="N26" s="58">
        <v>3855</v>
      </c>
      <c r="O26" s="58">
        <v>21873</v>
      </c>
      <c r="P26" s="58"/>
    </row>
    <row r="27" spans="2:16">
      <c r="B27" s="21" t="s">
        <v>102</v>
      </c>
      <c r="C27" s="57">
        <v>374514</v>
      </c>
      <c r="D27" s="58">
        <v>324300</v>
      </c>
      <c r="E27" s="58">
        <v>1181</v>
      </c>
      <c r="F27" s="58">
        <v>230</v>
      </c>
      <c r="G27" s="58" t="s">
        <v>121</v>
      </c>
      <c r="H27" s="58">
        <v>2433</v>
      </c>
      <c r="I27" s="58">
        <v>250</v>
      </c>
      <c r="J27" s="58">
        <v>13105</v>
      </c>
      <c r="K27" s="58">
        <v>4418</v>
      </c>
      <c r="L27" s="58">
        <v>67</v>
      </c>
      <c r="M27" s="58" t="s">
        <v>121</v>
      </c>
      <c r="N27" s="58">
        <v>3495</v>
      </c>
      <c r="O27" s="58">
        <v>25035</v>
      </c>
      <c r="P27" s="58"/>
    </row>
    <row r="28" spans="2:16">
      <c r="B28" s="21" t="s">
        <v>103</v>
      </c>
      <c r="C28" s="57">
        <v>370202</v>
      </c>
      <c r="D28" s="58">
        <v>324094</v>
      </c>
      <c r="E28" s="58">
        <v>1193</v>
      </c>
      <c r="F28" s="58">
        <v>324</v>
      </c>
      <c r="G28" s="58" t="s">
        <v>121</v>
      </c>
      <c r="H28" s="58">
        <v>11446</v>
      </c>
      <c r="I28" s="58">
        <v>204</v>
      </c>
      <c r="J28" s="58">
        <v>13580</v>
      </c>
      <c r="K28" s="58">
        <v>6998</v>
      </c>
      <c r="L28" s="58">
        <v>166</v>
      </c>
      <c r="M28" s="58" t="s">
        <v>121</v>
      </c>
      <c r="N28" s="58">
        <v>3960</v>
      </c>
      <c r="O28" s="58">
        <v>8237</v>
      </c>
      <c r="P28" s="58"/>
    </row>
    <row r="29" spans="2:15">
      <c r="B29" s="21" t="s">
        <v>104</v>
      </c>
      <c r="C29" s="57">
        <v>366044</v>
      </c>
      <c r="D29" s="58">
        <v>322673</v>
      </c>
      <c r="E29" s="58">
        <v>1355</v>
      </c>
      <c r="F29" s="58">
        <v>345</v>
      </c>
      <c r="G29" s="58" t="s">
        <v>121</v>
      </c>
      <c r="H29" s="58">
        <v>15497</v>
      </c>
      <c r="I29" s="58">
        <v>200</v>
      </c>
      <c r="J29" s="58">
        <v>11512</v>
      </c>
      <c r="K29" s="58">
        <v>10132</v>
      </c>
      <c r="L29" s="58">
        <v>160</v>
      </c>
      <c r="M29" s="58" t="s">
        <v>121</v>
      </c>
      <c r="N29" s="58">
        <v>4170</v>
      </c>
      <c r="O29" s="58" t="s">
        <v>121</v>
      </c>
    </row>
    <row r="30" spans="2:15">
      <c r="B30" s="21" t="s">
        <v>105</v>
      </c>
      <c r="C30" s="57">
        <v>357529</v>
      </c>
      <c r="D30" s="58">
        <v>317561</v>
      </c>
      <c r="E30" s="58">
        <v>1412</v>
      </c>
      <c r="F30" s="58">
        <v>350</v>
      </c>
      <c r="G30" s="58" t="s">
        <v>121</v>
      </c>
      <c r="H30" s="58">
        <v>13928</v>
      </c>
      <c r="I30" s="58">
        <v>195</v>
      </c>
      <c r="J30" s="58">
        <v>10066</v>
      </c>
      <c r="K30" s="58">
        <v>8326</v>
      </c>
      <c r="L30" s="58">
        <v>285</v>
      </c>
      <c r="M30" s="58" t="s">
        <v>121</v>
      </c>
      <c r="N30" s="58">
        <v>3723</v>
      </c>
      <c r="O30" s="58">
        <v>1683</v>
      </c>
    </row>
  </sheetData>
  <mergeCells count="4">
    <mergeCell ref="B6:K6"/>
    <mergeCell ref="B7:K7"/>
    <mergeCell ref="B8:N8"/>
    <mergeCell ref="C10:O10"/>
  </mergeCells>
  <pageMargins left="0.7" right="0.7" top="0.75" bottom="0.75" header="0.3" footer="0.3"/>
  <pageSetup paperSize="1" orientation="portrait"/>
  <headerFooter/>
  <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1"/>
  <sheetViews>
    <sheetView showRowColHeaders="0" topLeftCell="B1" workbookViewId="0">
      <pane ySplit="12" topLeftCell="A28" activePane="bottomLeft" state="frozen"/>
      <selection/>
      <selection pane="bottomLeft" activeCell="N32" sqref="N32"/>
    </sheetView>
  </sheetViews>
  <sheetFormatPr defaultColWidth="9" defaultRowHeight="15"/>
  <cols>
    <col min="1" max="1" width="9.14285714285714" style="1"/>
    <col min="2" max="2" width="13.8571428571429" style="1" customWidth="1"/>
    <col min="3" max="3" width="9.14285714285714" style="1" customWidth="1"/>
    <col min="4" max="4" width="19.2857142857143" style="1" customWidth="1"/>
    <col min="5" max="5" width="19.8571428571429" style="1" customWidth="1"/>
    <col min="6" max="6" width="13" style="1" customWidth="1"/>
    <col min="7" max="7" width="18.8571428571429" style="1" customWidth="1"/>
    <col min="8" max="8" width="14.4285714285714" style="1" customWidth="1"/>
    <col min="9" max="9" width="13.5714285714286" style="1" customWidth="1"/>
    <col min="10" max="10" width="11.1428571428571" style="1" customWidth="1"/>
    <col min="11" max="12" width="9.14285714285714" style="1"/>
    <col min="13" max="13" width="11.5714285714286" style="1" customWidth="1"/>
    <col min="14" max="14" width="10.5714285714286" style="1" customWidth="1"/>
    <col min="15" max="15" width="11.2857142857143" style="1" customWidth="1"/>
    <col min="16" max="16384" width="9.14285714285714" style="1"/>
  </cols>
  <sheetData>
    <row r="1" ht="12" customHeight="1"/>
    <row r="2" ht="12" customHeight="1"/>
    <row r="3" ht="12" customHeight="1"/>
    <row r="4" ht="12" customHeight="1"/>
    <row r="5" ht="12" customHeight="1" spans="2:13">
      <c r="B5" s="43"/>
      <c r="C5" s="44"/>
      <c r="D5" s="43"/>
      <c r="E5" s="43"/>
      <c r="F5" s="43"/>
      <c r="G5" s="43"/>
      <c r="H5" s="18"/>
      <c r="I5" s="18"/>
      <c r="J5" s="18"/>
      <c r="K5" s="18"/>
      <c r="L5" s="18"/>
      <c r="M5" s="18"/>
    </row>
    <row r="6" ht="12" customHeight="1" spans="1:11">
      <c r="A6" s="3" t="s">
        <v>18</v>
      </c>
      <c r="B6" s="4" t="s">
        <v>19</v>
      </c>
      <c r="C6" s="4"/>
      <c r="D6" s="4"/>
      <c r="E6" s="4"/>
      <c r="F6" s="4"/>
      <c r="G6" s="4"/>
      <c r="H6" s="4"/>
      <c r="I6" s="4"/>
      <c r="J6" s="4"/>
      <c r="K6" s="4"/>
    </row>
    <row r="7" ht="11.25" customHeight="1" spans="1:11">
      <c r="A7" s="34"/>
      <c r="B7" s="5" t="s">
        <v>110</v>
      </c>
      <c r="C7" s="5"/>
      <c r="D7" s="5"/>
      <c r="E7" s="5"/>
      <c r="F7" s="5"/>
      <c r="G7" s="5"/>
      <c r="H7" s="5"/>
      <c r="I7" s="5"/>
      <c r="J7" s="5"/>
      <c r="K7" s="5"/>
    </row>
    <row r="8" ht="12.75" customHeight="1" spans="1:7">
      <c r="A8" s="34"/>
      <c r="B8" s="45" t="s">
        <v>133</v>
      </c>
      <c r="D8" s="46"/>
      <c r="E8" s="46"/>
      <c r="F8" s="46"/>
      <c r="G8" s="46"/>
    </row>
    <row r="9" spans="1:7">
      <c r="A9" s="34"/>
      <c r="B9" s="46"/>
      <c r="C9" s="46"/>
      <c r="D9" s="46"/>
      <c r="E9" s="46"/>
      <c r="F9" s="46"/>
      <c r="G9" s="46"/>
    </row>
    <row r="10" ht="23.25" customHeight="1" spans="2:15">
      <c r="B10" s="2"/>
      <c r="C10" s="47" t="s">
        <v>134</v>
      </c>
      <c r="D10" s="47"/>
      <c r="E10" s="47"/>
      <c r="F10" s="47"/>
      <c r="G10" s="47"/>
      <c r="H10" s="47"/>
      <c r="I10" s="47"/>
      <c r="J10" s="47"/>
      <c r="K10" s="47"/>
      <c r="L10" s="47"/>
      <c r="M10" s="47"/>
      <c r="N10" s="47"/>
      <c r="O10" s="47"/>
    </row>
    <row r="11" ht="21.75" customHeight="1" spans="3:15">
      <c r="C11" s="48" t="s">
        <v>83</v>
      </c>
      <c r="D11" s="48" t="s">
        <v>135</v>
      </c>
      <c r="E11" s="48"/>
      <c r="F11" s="48"/>
      <c r="G11" s="49" t="s">
        <v>136</v>
      </c>
      <c r="H11" s="49" t="s">
        <v>53</v>
      </c>
      <c r="I11" s="49" t="s">
        <v>47</v>
      </c>
      <c r="J11" s="49" t="s">
        <v>137</v>
      </c>
      <c r="K11" s="49" t="s">
        <v>125</v>
      </c>
      <c r="L11" s="49" t="s">
        <v>115</v>
      </c>
      <c r="M11" s="49" t="s">
        <v>114</v>
      </c>
      <c r="N11" s="49" t="s">
        <v>116</v>
      </c>
      <c r="O11" s="10" t="s">
        <v>119</v>
      </c>
    </row>
    <row r="12" ht="37.5" customHeight="1" spans="3:15">
      <c r="C12" s="50"/>
      <c r="D12" s="50" t="s">
        <v>83</v>
      </c>
      <c r="E12" s="51" t="s">
        <v>138</v>
      </c>
      <c r="F12" s="51" t="s">
        <v>55</v>
      </c>
      <c r="G12" s="52"/>
      <c r="H12" s="52"/>
      <c r="I12" s="52"/>
      <c r="J12" s="52" t="s">
        <v>137</v>
      </c>
      <c r="K12" s="52"/>
      <c r="L12" s="52"/>
      <c r="M12" s="52"/>
      <c r="N12" s="52"/>
      <c r="O12" s="26"/>
    </row>
    <row r="13" spans="2:15">
      <c r="B13" s="21" t="s">
        <v>86</v>
      </c>
      <c r="C13" s="19">
        <v>413748</v>
      </c>
      <c r="D13" s="25">
        <v>306794</v>
      </c>
      <c r="E13" s="25">
        <v>241850</v>
      </c>
      <c r="F13" s="25">
        <v>64944</v>
      </c>
      <c r="G13" s="25">
        <v>2077</v>
      </c>
      <c r="H13" s="25">
        <v>30668</v>
      </c>
      <c r="I13" s="25" t="s">
        <v>121</v>
      </c>
      <c r="J13" s="25" t="s">
        <v>121</v>
      </c>
      <c r="K13" s="25" t="s">
        <v>121</v>
      </c>
      <c r="L13" s="25" t="s">
        <v>121</v>
      </c>
      <c r="M13" s="25">
        <v>74209</v>
      </c>
      <c r="N13" s="25" t="s">
        <v>121</v>
      </c>
      <c r="O13" s="25" t="s">
        <v>121</v>
      </c>
    </row>
    <row r="14" spans="2:15">
      <c r="B14" s="21" t="s">
        <v>88</v>
      </c>
      <c r="C14" s="20">
        <v>397532</v>
      </c>
      <c r="D14" s="25">
        <v>282341</v>
      </c>
      <c r="E14" s="25">
        <v>224077</v>
      </c>
      <c r="F14" s="25">
        <v>58264</v>
      </c>
      <c r="G14" s="25">
        <v>2156</v>
      </c>
      <c r="H14" s="25">
        <v>33799</v>
      </c>
      <c r="I14" s="25" t="s">
        <v>121</v>
      </c>
      <c r="J14" s="25" t="s">
        <v>121</v>
      </c>
      <c r="K14" s="25" t="s">
        <v>121</v>
      </c>
      <c r="L14" s="25" t="s">
        <v>121</v>
      </c>
      <c r="M14" s="25">
        <v>79236</v>
      </c>
      <c r="N14" s="25" t="s">
        <v>121</v>
      </c>
      <c r="O14" s="25" t="s">
        <v>121</v>
      </c>
    </row>
    <row r="15" spans="2:15">
      <c r="B15" s="21" t="s">
        <v>89</v>
      </c>
      <c r="C15" s="20">
        <v>385589</v>
      </c>
      <c r="D15" s="25">
        <v>267704</v>
      </c>
      <c r="E15" s="25">
        <v>213731</v>
      </c>
      <c r="F15" s="25">
        <v>53973</v>
      </c>
      <c r="G15" s="25">
        <v>2098</v>
      </c>
      <c r="H15" s="25">
        <v>33587</v>
      </c>
      <c r="I15" s="25" t="s">
        <v>121</v>
      </c>
      <c r="J15" s="25" t="s">
        <v>121</v>
      </c>
      <c r="K15" s="25">
        <v>2353</v>
      </c>
      <c r="L15" s="25" t="s">
        <v>121</v>
      </c>
      <c r="M15" s="25">
        <v>79847</v>
      </c>
      <c r="N15" s="25" t="s">
        <v>121</v>
      </c>
      <c r="O15" s="25" t="s">
        <v>121</v>
      </c>
    </row>
    <row r="16" spans="2:15">
      <c r="B16" s="21" t="s">
        <v>90</v>
      </c>
      <c r="C16" s="20">
        <v>382212</v>
      </c>
      <c r="D16" s="25">
        <v>265192</v>
      </c>
      <c r="E16" s="25">
        <v>212342</v>
      </c>
      <c r="F16" s="25">
        <v>52850</v>
      </c>
      <c r="G16" s="25">
        <v>2196</v>
      </c>
      <c r="H16" s="25">
        <v>34399</v>
      </c>
      <c r="I16" s="25" t="s">
        <v>121</v>
      </c>
      <c r="J16" s="25" t="s">
        <v>121</v>
      </c>
      <c r="K16" s="25">
        <v>2877</v>
      </c>
      <c r="L16" s="25" t="s">
        <v>121</v>
      </c>
      <c r="M16" s="25">
        <v>77548</v>
      </c>
      <c r="N16" s="25" t="s">
        <v>121</v>
      </c>
      <c r="O16" s="25" t="s">
        <v>121</v>
      </c>
    </row>
    <row r="17" spans="2:15">
      <c r="B17" s="21" t="s">
        <v>91</v>
      </c>
      <c r="C17" s="20">
        <v>376896</v>
      </c>
      <c r="D17" s="25">
        <v>211645</v>
      </c>
      <c r="E17" s="25">
        <v>205671</v>
      </c>
      <c r="F17" s="25">
        <v>5974</v>
      </c>
      <c r="G17" s="25">
        <v>2184</v>
      </c>
      <c r="H17" s="25">
        <v>36765</v>
      </c>
      <c r="I17" s="25" t="s">
        <v>121</v>
      </c>
      <c r="J17" s="25" t="s">
        <v>121</v>
      </c>
      <c r="K17" s="25">
        <v>2832</v>
      </c>
      <c r="L17" s="25" t="s">
        <v>121</v>
      </c>
      <c r="M17" s="25">
        <v>69970</v>
      </c>
      <c r="N17" s="25" t="s">
        <v>121</v>
      </c>
      <c r="O17" s="25" t="s">
        <v>121</v>
      </c>
    </row>
    <row r="18" spans="2:15">
      <c r="B18" s="21" t="s">
        <v>92</v>
      </c>
      <c r="C18" s="20">
        <v>347400</v>
      </c>
      <c r="D18" s="25">
        <v>240688</v>
      </c>
      <c r="E18" s="25">
        <v>188460</v>
      </c>
      <c r="F18" s="25">
        <v>52228</v>
      </c>
      <c r="G18" s="25">
        <v>2063</v>
      </c>
      <c r="H18" s="25">
        <v>36943</v>
      </c>
      <c r="I18" s="25" t="s">
        <v>121</v>
      </c>
      <c r="J18" s="25" t="s">
        <v>121</v>
      </c>
      <c r="K18" s="25">
        <v>3422</v>
      </c>
      <c r="L18" s="25" t="s">
        <v>121</v>
      </c>
      <c r="M18" s="25">
        <v>64284</v>
      </c>
      <c r="N18" s="25" t="s">
        <v>121</v>
      </c>
      <c r="O18" s="25" t="s">
        <v>121</v>
      </c>
    </row>
    <row r="19" spans="2:15">
      <c r="B19" s="21" t="s">
        <v>93</v>
      </c>
      <c r="C19" s="20">
        <v>356711</v>
      </c>
      <c r="D19" s="25">
        <v>238843</v>
      </c>
      <c r="E19" s="25">
        <v>196023</v>
      </c>
      <c r="F19" s="25">
        <v>42820</v>
      </c>
      <c r="G19" s="25">
        <v>2256</v>
      </c>
      <c r="H19" s="25">
        <v>47709</v>
      </c>
      <c r="I19" s="25" t="s">
        <v>121</v>
      </c>
      <c r="J19" s="25" t="s">
        <v>121</v>
      </c>
      <c r="K19" s="25">
        <v>5224</v>
      </c>
      <c r="L19" s="25" t="s">
        <v>121</v>
      </c>
      <c r="M19" s="25">
        <v>62679</v>
      </c>
      <c r="N19" s="25" t="s">
        <v>121</v>
      </c>
      <c r="O19" s="25" t="s">
        <v>121</v>
      </c>
    </row>
    <row r="20" spans="2:15">
      <c r="B20" s="21" t="s">
        <v>94</v>
      </c>
      <c r="C20" s="20">
        <v>349477</v>
      </c>
      <c r="D20" s="25">
        <v>221889</v>
      </c>
      <c r="E20" s="25">
        <v>196216</v>
      </c>
      <c r="F20" s="25">
        <v>25673</v>
      </c>
      <c r="G20" s="25">
        <v>2264</v>
      </c>
      <c r="H20" s="25">
        <v>70177</v>
      </c>
      <c r="I20" s="25" t="s">
        <v>121</v>
      </c>
      <c r="J20" s="25" t="s">
        <v>121</v>
      </c>
      <c r="K20" s="25">
        <v>8425</v>
      </c>
      <c r="L20" s="25">
        <v>15831</v>
      </c>
      <c r="M20" s="25">
        <v>30891</v>
      </c>
      <c r="N20" s="25" t="s">
        <v>121</v>
      </c>
      <c r="O20" s="25" t="s">
        <v>121</v>
      </c>
    </row>
    <row r="21" spans="2:15">
      <c r="B21" s="21" t="s">
        <v>95</v>
      </c>
      <c r="C21" s="20">
        <v>498327</v>
      </c>
      <c r="D21" s="25">
        <v>215542</v>
      </c>
      <c r="E21" s="25">
        <v>195330</v>
      </c>
      <c r="F21" s="25">
        <v>20212</v>
      </c>
      <c r="G21" s="25">
        <v>2527</v>
      </c>
      <c r="H21" s="25">
        <v>93438</v>
      </c>
      <c r="I21" s="25">
        <v>13584</v>
      </c>
      <c r="J21" s="25" t="s">
        <v>121</v>
      </c>
      <c r="K21" s="25">
        <v>4388</v>
      </c>
      <c r="L21" s="25">
        <v>52214</v>
      </c>
      <c r="M21" s="25">
        <v>18208</v>
      </c>
      <c r="N21" s="25">
        <v>98426</v>
      </c>
      <c r="O21" s="25" t="s">
        <v>121</v>
      </c>
    </row>
    <row r="22" spans="2:15">
      <c r="B22" s="21" t="s">
        <v>96</v>
      </c>
      <c r="C22" s="20">
        <v>483982</v>
      </c>
      <c r="D22" s="25">
        <v>212159</v>
      </c>
      <c r="E22" s="25">
        <v>197582</v>
      </c>
      <c r="F22" s="25">
        <v>14577</v>
      </c>
      <c r="G22" s="25">
        <v>2348</v>
      </c>
      <c r="H22" s="25">
        <v>107266</v>
      </c>
      <c r="I22" s="25">
        <v>17619</v>
      </c>
      <c r="J22" s="25" t="s">
        <v>121</v>
      </c>
      <c r="K22" s="25">
        <v>2320</v>
      </c>
      <c r="L22" s="25">
        <v>41773</v>
      </c>
      <c r="M22" s="25">
        <v>12578</v>
      </c>
      <c r="N22" s="25">
        <v>86956</v>
      </c>
      <c r="O22" s="25">
        <v>963</v>
      </c>
    </row>
    <row r="23" spans="2:15">
      <c r="B23" s="21" t="s">
        <v>97</v>
      </c>
      <c r="C23" s="20">
        <v>440895</v>
      </c>
      <c r="D23" s="25">
        <v>211233</v>
      </c>
      <c r="E23" s="25">
        <v>197918</v>
      </c>
      <c r="F23" s="25">
        <v>13315</v>
      </c>
      <c r="G23" s="25">
        <v>2283</v>
      </c>
      <c r="H23" s="25">
        <v>110462</v>
      </c>
      <c r="I23" s="25">
        <v>18669</v>
      </c>
      <c r="J23" s="25" t="s">
        <v>121</v>
      </c>
      <c r="K23" s="25">
        <v>2117</v>
      </c>
      <c r="L23" s="25">
        <v>39467</v>
      </c>
      <c r="M23" s="25">
        <v>8323</v>
      </c>
      <c r="N23" s="25">
        <v>47945</v>
      </c>
      <c r="O23" s="25">
        <v>396</v>
      </c>
    </row>
    <row r="24" spans="2:15">
      <c r="B24" s="21" t="s">
        <v>98</v>
      </c>
      <c r="C24" s="20">
        <v>411238</v>
      </c>
      <c r="D24" s="25">
        <f>E24+F24</f>
        <v>209276</v>
      </c>
      <c r="E24" s="25">
        <v>199131</v>
      </c>
      <c r="F24" s="25">
        <v>10145</v>
      </c>
      <c r="G24" s="25">
        <v>2341</v>
      </c>
      <c r="H24" s="25">
        <v>113749</v>
      </c>
      <c r="I24" s="25">
        <v>21056</v>
      </c>
      <c r="J24" s="25" t="s">
        <v>121</v>
      </c>
      <c r="K24" s="25">
        <v>2012</v>
      </c>
      <c r="L24" s="25">
        <v>28005</v>
      </c>
      <c r="M24" s="25">
        <v>6058</v>
      </c>
      <c r="N24" s="25">
        <v>28269</v>
      </c>
      <c r="O24" s="25">
        <v>472</v>
      </c>
    </row>
    <row r="25" spans="2:15">
      <c r="B25" s="21" t="s">
        <v>99</v>
      </c>
      <c r="C25" s="20">
        <v>398447</v>
      </c>
      <c r="D25" s="25">
        <v>207094</v>
      </c>
      <c r="E25" s="25">
        <v>201118</v>
      </c>
      <c r="F25" s="25">
        <v>5976</v>
      </c>
      <c r="G25" s="25">
        <v>2462</v>
      </c>
      <c r="H25" s="25">
        <v>115885</v>
      </c>
      <c r="I25" s="25">
        <v>33366</v>
      </c>
      <c r="J25" s="25" t="s">
        <v>121</v>
      </c>
      <c r="K25" s="25">
        <v>3025</v>
      </c>
      <c r="L25" s="25">
        <v>18386</v>
      </c>
      <c r="M25" s="25">
        <v>6970</v>
      </c>
      <c r="N25" s="25">
        <v>10833</v>
      </c>
      <c r="O25" s="25">
        <v>426</v>
      </c>
    </row>
    <row r="26" spans="2:15">
      <c r="B26" s="21" t="s">
        <v>100</v>
      </c>
      <c r="C26" s="20">
        <v>385210</v>
      </c>
      <c r="D26" s="25">
        <f t="shared" ref="D26:D27" si="0">E26+F26</f>
        <v>205318</v>
      </c>
      <c r="E26" s="25">
        <v>200860</v>
      </c>
      <c r="F26" s="25">
        <v>4458</v>
      </c>
      <c r="G26" s="25">
        <v>2529</v>
      </c>
      <c r="H26" s="25">
        <v>117699</v>
      </c>
      <c r="I26" s="25">
        <v>35400</v>
      </c>
      <c r="J26" s="25">
        <v>379</v>
      </c>
      <c r="K26" s="25">
        <v>1920</v>
      </c>
      <c r="L26" s="25">
        <v>12735</v>
      </c>
      <c r="M26" s="25">
        <v>8792</v>
      </c>
      <c r="N26" s="25">
        <v>350</v>
      </c>
      <c r="O26" s="25">
        <v>88</v>
      </c>
    </row>
    <row r="27" spans="2:15">
      <c r="B27" s="21" t="s">
        <v>101</v>
      </c>
      <c r="C27" s="20">
        <v>393618</v>
      </c>
      <c r="D27" s="25">
        <f t="shared" si="0"/>
        <v>207542</v>
      </c>
      <c r="E27" s="25">
        <v>203790</v>
      </c>
      <c r="F27" s="25">
        <v>3752</v>
      </c>
      <c r="G27" s="25">
        <v>2521</v>
      </c>
      <c r="H27" s="25">
        <v>114848</v>
      </c>
      <c r="I27" s="25">
        <v>33030</v>
      </c>
      <c r="J27" s="25">
        <v>2021</v>
      </c>
      <c r="K27" s="25">
        <v>825</v>
      </c>
      <c r="L27" s="25">
        <v>19830</v>
      </c>
      <c r="M27" s="25">
        <v>9807</v>
      </c>
      <c r="N27" s="25">
        <v>2902</v>
      </c>
      <c r="O27" s="25">
        <v>292</v>
      </c>
    </row>
    <row r="28" spans="2:15">
      <c r="B28" s="21" t="s">
        <v>102</v>
      </c>
      <c r="C28" s="20">
        <v>391538</v>
      </c>
      <c r="D28" s="25">
        <v>210259</v>
      </c>
      <c r="E28" s="25">
        <v>206346</v>
      </c>
      <c r="F28" s="25">
        <v>3913</v>
      </c>
      <c r="G28" s="25">
        <v>2454</v>
      </c>
      <c r="H28" s="25">
        <v>112395</v>
      </c>
      <c r="I28" s="25">
        <v>26010</v>
      </c>
      <c r="J28" s="25">
        <v>5244</v>
      </c>
      <c r="K28" s="25">
        <v>506</v>
      </c>
      <c r="L28" s="25">
        <v>19612</v>
      </c>
      <c r="M28" s="25">
        <v>8530</v>
      </c>
      <c r="N28" s="25">
        <v>6280</v>
      </c>
      <c r="O28" s="25">
        <v>248</v>
      </c>
    </row>
    <row r="29" spans="2:15">
      <c r="B29" s="21" t="s">
        <v>103</v>
      </c>
      <c r="C29" s="20">
        <v>399775</v>
      </c>
      <c r="D29" s="25">
        <v>211646</v>
      </c>
      <c r="E29" s="25">
        <v>207644</v>
      </c>
      <c r="F29" s="25">
        <v>4002</v>
      </c>
      <c r="G29" s="25">
        <v>2509</v>
      </c>
      <c r="H29" s="25">
        <v>114669</v>
      </c>
      <c r="I29" s="25">
        <v>24202</v>
      </c>
      <c r="J29" s="25">
        <v>4189</v>
      </c>
      <c r="K29" s="25">
        <v>507</v>
      </c>
      <c r="L29" s="25">
        <v>22097</v>
      </c>
      <c r="M29" s="25">
        <v>8059</v>
      </c>
      <c r="N29" s="25">
        <v>11585</v>
      </c>
      <c r="O29" s="25">
        <v>312</v>
      </c>
    </row>
    <row r="30" spans="2:15">
      <c r="B30" s="21" t="s">
        <v>104</v>
      </c>
      <c r="C30" s="20">
        <v>401050</v>
      </c>
      <c r="D30" s="25">
        <v>208325</v>
      </c>
      <c r="E30" s="25">
        <v>204713</v>
      </c>
      <c r="F30" s="25">
        <v>3612</v>
      </c>
      <c r="G30" s="25">
        <v>2736</v>
      </c>
      <c r="H30" s="25">
        <v>116722</v>
      </c>
      <c r="I30" s="25">
        <v>21869</v>
      </c>
      <c r="J30" s="25">
        <v>846</v>
      </c>
      <c r="K30" s="25">
        <v>460</v>
      </c>
      <c r="L30" s="25">
        <v>23113</v>
      </c>
      <c r="M30" s="25">
        <v>7589</v>
      </c>
      <c r="N30" s="25">
        <v>18998</v>
      </c>
      <c r="O30" s="25">
        <v>392</v>
      </c>
    </row>
    <row r="31" spans="2:15">
      <c r="B31" s="21" t="s">
        <v>105</v>
      </c>
      <c r="C31" s="20">
        <v>399386</v>
      </c>
      <c r="D31" s="25">
        <v>211254</v>
      </c>
      <c r="E31" s="25">
        <v>207684</v>
      </c>
      <c r="F31" s="25">
        <v>3570</v>
      </c>
      <c r="G31" s="25">
        <v>2703</v>
      </c>
      <c r="H31" s="25">
        <v>115981</v>
      </c>
      <c r="I31" s="25">
        <v>20860</v>
      </c>
      <c r="J31" s="25" t="s">
        <v>121</v>
      </c>
      <c r="K31" s="25">
        <v>435</v>
      </c>
      <c r="L31" s="25">
        <v>21489</v>
      </c>
      <c r="M31" s="25">
        <v>7078</v>
      </c>
      <c r="N31" s="25">
        <v>18986</v>
      </c>
      <c r="O31" s="25">
        <v>600</v>
      </c>
    </row>
  </sheetData>
  <mergeCells count="14">
    <mergeCell ref="B6:K6"/>
    <mergeCell ref="B7:K7"/>
    <mergeCell ref="C10:O10"/>
    <mergeCell ref="D11:F11"/>
    <mergeCell ref="C11:C12"/>
    <mergeCell ref="G11:G12"/>
    <mergeCell ref="H11:H12"/>
    <mergeCell ref="I11:I12"/>
    <mergeCell ref="J11:J12"/>
    <mergeCell ref="K11:K12"/>
    <mergeCell ref="L11:L12"/>
    <mergeCell ref="M11:M12"/>
    <mergeCell ref="N11:N12"/>
    <mergeCell ref="O11:O12"/>
  </mergeCells>
  <pageMargins left="0.7" right="0.7" top="0.75" bottom="0.75" header="0.3" footer="0.3"/>
  <pageSetup paperSize="1" orientation="portrait"/>
  <headerFooter/>
  <drawing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25"/>
  <sheetViews>
    <sheetView showRowColHeaders="0" workbookViewId="0">
      <pane ySplit="12" topLeftCell="A13" activePane="bottomLeft" state="frozen"/>
      <selection/>
      <selection pane="bottomLeft" activeCell="B6" sqref="B6:V6"/>
    </sheetView>
  </sheetViews>
  <sheetFormatPr defaultColWidth="9" defaultRowHeight="15"/>
  <cols>
    <col min="1" max="1" width="9.14285714285714" style="1"/>
    <col min="2" max="2" width="9.71428571428571" style="2" customWidth="1"/>
    <col min="3" max="3" width="12.1428571428571" style="2" customWidth="1"/>
    <col min="4" max="6" width="9.57142857142857" style="1" customWidth="1"/>
    <col min="7" max="8" width="11.7142857142857" style="1" customWidth="1"/>
    <col min="9" max="9" width="9.85714285714286" style="1" customWidth="1"/>
    <col min="10" max="10" width="17.1428571428571" style="1" customWidth="1"/>
    <col min="11" max="11" width="9.71428571428571" style="1" customWidth="1"/>
    <col min="12" max="12" width="9.42857142857143" style="1" customWidth="1"/>
    <col min="13" max="13" width="20.5714285714286" style="1" customWidth="1"/>
    <col min="14" max="14" width="8.57142857142857" style="1" customWidth="1"/>
    <col min="15" max="15" width="10.8571428571429" style="1" customWidth="1"/>
    <col min="16" max="17" width="14" style="1" customWidth="1"/>
    <col min="18" max="18" width="8.71428571428571" style="1" customWidth="1"/>
    <col min="19" max="21" width="9.14285714285714" style="1"/>
    <col min="22" max="26" width="9.71428571428571" style="1" customWidth="1"/>
    <col min="27" max="27" width="43.1428571428571" style="1" customWidth="1"/>
    <col min="28" max="16384" width="9.14285714285714" style="1"/>
  </cols>
  <sheetData>
    <row r="1" ht="12" customHeight="1"/>
    <row r="2" ht="12" customHeight="1"/>
    <row r="3" ht="12" customHeight="1"/>
    <row r="4" ht="12" customHeight="1"/>
    <row r="5" ht="12" customHeight="1"/>
    <row r="6" ht="12" customHeight="1" spans="1:24">
      <c r="A6" s="3" t="s">
        <v>20</v>
      </c>
      <c r="B6" s="4" t="s">
        <v>21</v>
      </c>
      <c r="C6" s="4"/>
      <c r="D6" s="4"/>
      <c r="E6" s="4"/>
      <c r="F6" s="4"/>
      <c r="G6" s="4"/>
      <c r="H6" s="4"/>
      <c r="I6" s="4"/>
      <c r="J6" s="4"/>
      <c r="K6" s="4"/>
      <c r="L6" s="4"/>
      <c r="M6" s="4"/>
      <c r="N6" s="4"/>
      <c r="O6" s="4"/>
      <c r="P6" s="4"/>
      <c r="Q6" s="4"/>
      <c r="R6" s="4"/>
      <c r="S6" s="4"/>
      <c r="T6" s="4"/>
      <c r="U6" s="4"/>
      <c r="V6" s="4"/>
      <c r="W6" s="4"/>
      <c r="X6" s="4"/>
    </row>
    <row r="7" ht="10.5" customHeight="1" spans="1:24">
      <c r="A7" s="3"/>
      <c r="B7" s="5" t="s">
        <v>110</v>
      </c>
      <c r="C7" s="5"/>
      <c r="D7" s="5"/>
      <c r="E7" s="5"/>
      <c r="F7" s="5"/>
      <c r="G7" s="5"/>
      <c r="H7" s="5"/>
      <c r="I7" s="5"/>
      <c r="J7" s="5"/>
      <c r="K7" s="5"/>
      <c r="L7" s="5"/>
      <c r="M7" s="5"/>
      <c r="N7" s="5"/>
      <c r="O7" s="5"/>
      <c r="P7" s="5"/>
      <c r="Q7" s="42"/>
      <c r="R7" s="42"/>
      <c r="S7" s="42"/>
      <c r="T7" s="42"/>
      <c r="U7" s="42"/>
      <c r="V7" s="42"/>
      <c r="W7" s="5"/>
      <c r="X7" s="5"/>
    </row>
    <row r="8" ht="14.25" customHeight="1" spans="2:24">
      <c r="B8" s="6" t="s">
        <v>77</v>
      </c>
      <c r="C8" s="6"/>
      <c r="D8" s="6"/>
      <c r="E8" s="6"/>
      <c r="F8" s="6"/>
      <c r="G8" s="6"/>
      <c r="H8" s="6"/>
      <c r="I8" s="6"/>
      <c r="J8" s="6"/>
      <c r="K8" s="6"/>
      <c r="L8" s="6"/>
      <c r="M8" s="6"/>
      <c r="N8" s="6"/>
      <c r="O8" s="5"/>
      <c r="P8" s="5"/>
      <c r="Q8" s="5"/>
      <c r="R8" s="5"/>
      <c r="S8" s="5"/>
      <c r="T8" s="5"/>
      <c r="U8" s="5"/>
      <c r="V8" s="5"/>
      <c r="W8" s="5"/>
      <c r="X8" s="5"/>
    </row>
    <row r="9" ht="14.25" customHeight="1" spans="2:24">
      <c r="B9" s="6"/>
      <c r="C9" s="6"/>
      <c r="D9" s="6"/>
      <c r="E9" s="6"/>
      <c r="F9" s="6"/>
      <c r="G9" s="6"/>
      <c r="H9" s="6"/>
      <c r="I9" s="6"/>
      <c r="J9" s="6"/>
      <c r="K9" s="6"/>
      <c r="L9" s="6"/>
      <c r="M9" s="6"/>
      <c r="N9" s="6"/>
      <c r="O9" s="5"/>
      <c r="P9" s="5"/>
      <c r="Q9" s="5"/>
      <c r="R9" s="5"/>
      <c r="S9" s="5"/>
      <c r="T9" s="5"/>
      <c r="U9" s="5"/>
      <c r="V9" s="5"/>
      <c r="W9" s="5"/>
      <c r="X9" s="5"/>
    </row>
    <row r="10" ht="24.95" customHeight="1" spans="2:26">
      <c r="B10" s="38"/>
      <c r="C10" s="7" t="s">
        <v>139</v>
      </c>
      <c r="D10" s="7"/>
      <c r="E10" s="7"/>
      <c r="F10" s="7"/>
      <c r="G10" s="7"/>
      <c r="H10" s="7"/>
      <c r="I10" s="7"/>
      <c r="J10" s="7"/>
      <c r="K10" s="7"/>
      <c r="L10" s="7"/>
      <c r="M10" s="7"/>
      <c r="N10" s="7"/>
      <c r="O10" s="7"/>
      <c r="P10" s="7"/>
      <c r="Q10" s="7"/>
      <c r="R10" s="7"/>
      <c r="S10" s="7"/>
      <c r="T10" s="7"/>
      <c r="U10" s="7"/>
      <c r="V10" s="7"/>
      <c r="W10" s="7"/>
      <c r="X10" s="7"/>
      <c r="Y10" s="7"/>
      <c r="Z10" s="7"/>
    </row>
    <row r="11" s="37" customFormat="1" ht="24.95" customHeight="1" spans="3:26">
      <c r="C11" s="31" t="s">
        <v>83</v>
      </c>
      <c r="D11" s="31"/>
      <c r="E11" s="32"/>
      <c r="F11" s="10" t="s">
        <v>135</v>
      </c>
      <c r="G11" s="11"/>
      <c r="H11" s="12"/>
      <c r="I11" s="24" t="s">
        <v>113</v>
      </c>
      <c r="J11" s="8"/>
      <c r="K11" s="9"/>
      <c r="L11" s="24" t="s">
        <v>140</v>
      </c>
      <c r="M11" s="8"/>
      <c r="N11" s="9"/>
      <c r="O11" s="24" t="s">
        <v>114</v>
      </c>
      <c r="P11" s="8"/>
      <c r="Q11" s="9"/>
      <c r="R11" s="24" t="s">
        <v>115</v>
      </c>
      <c r="S11" s="8"/>
      <c r="T11" s="9"/>
      <c r="U11" s="24" t="s">
        <v>116</v>
      </c>
      <c r="V11" s="8"/>
      <c r="W11" s="9"/>
      <c r="X11" s="24" t="s">
        <v>141</v>
      </c>
      <c r="Y11" s="8"/>
      <c r="Z11" s="9"/>
    </row>
    <row r="12" s="37" customFormat="1" ht="24.95" customHeight="1" spans="2:26">
      <c r="B12" s="39" t="s">
        <v>82</v>
      </c>
      <c r="C12" s="13" t="s">
        <v>83</v>
      </c>
      <c r="D12" s="13" t="s">
        <v>84</v>
      </c>
      <c r="E12" s="15" t="s">
        <v>85</v>
      </c>
      <c r="F12" s="13" t="s">
        <v>83</v>
      </c>
      <c r="G12" s="13" t="s">
        <v>84</v>
      </c>
      <c r="H12" s="15" t="s">
        <v>85</v>
      </c>
      <c r="I12" s="13" t="s">
        <v>83</v>
      </c>
      <c r="J12" s="13" t="s">
        <v>84</v>
      </c>
      <c r="K12" s="15" t="s">
        <v>85</v>
      </c>
      <c r="L12" s="13" t="s">
        <v>83</v>
      </c>
      <c r="M12" s="40" t="s">
        <v>84</v>
      </c>
      <c r="N12" s="41" t="s">
        <v>85</v>
      </c>
      <c r="O12" s="13" t="s">
        <v>83</v>
      </c>
      <c r="P12" s="40" t="s">
        <v>84</v>
      </c>
      <c r="Q12" s="41" t="s">
        <v>85</v>
      </c>
      <c r="R12" s="13" t="s">
        <v>83</v>
      </c>
      <c r="S12" s="40" t="s">
        <v>84</v>
      </c>
      <c r="T12" s="41" t="s">
        <v>85</v>
      </c>
      <c r="U12" s="13" t="s">
        <v>83</v>
      </c>
      <c r="V12" s="40" t="s">
        <v>84</v>
      </c>
      <c r="W12" s="41" t="s">
        <v>85</v>
      </c>
      <c r="X12" s="13" t="s">
        <v>83</v>
      </c>
      <c r="Y12" s="40" t="s">
        <v>84</v>
      </c>
      <c r="Z12" s="41" t="s">
        <v>85</v>
      </c>
    </row>
    <row r="13" spans="2:26">
      <c r="B13" s="21" t="s">
        <v>91</v>
      </c>
      <c r="C13" s="19">
        <v>28273</v>
      </c>
      <c r="D13" s="25">
        <v>16780</v>
      </c>
      <c r="E13" s="25">
        <f>C13-D13</f>
        <v>11493</v>
      </c>
      <c r="F13" s="17">
        <v>27289</v>
      </c>
      <c r="G13" s="25">
        <v>16006</v>
      </c>
      <c r="H13" s="25">
        <f>F13-G13</f>
        <v>11283</v>
      </c>
      <c r="I13" s="17">
        <v>210</v>
      </c>
      <c r="J13" s="25" t="s">
        <v>121</v>
      </c>
      <c r="K13" s="25">
        <v>210</v>
      </c>
      <c r="L13" s="17" t="s">
        <v>121</v>
      </c>
      <c r="M13" s="25" t="s">
        <v>121</v>
      </c>
      <c r="N13" s="25" t="s">
        <v>121</v>
      </c>
      <c r="O13" s="17">
        <v>774</v>
      </c>
      <c r="P13" s="25" t="s">
        <v>121</v>
      </c>
      <c r="Q13" s="25">
        <v>774</v>
      </c>
      <c r="R13" s="17" t="s">
        <v>121</v>
      </c>
      <c r="S13" s="25" t="s">
        <v>121</v>
      </c>
      <c r="T13" s="25" t="s">
        <v>121</v>
      </c>
      <c r="U13" s="17" t="s">
        <v>121</v>
      </c>
      <c r="V13" s="25" t="s">
        <v>121</v>
      </c>
      <c r="W13" s="25" t="s">
        <v>121</v>
      </c>
      <c r="X13" s="17" t="s">
        <v>121</v>
      </c>
      <c r="Y13" s="25" t="s">
        <v>121</v>
      </c>
      <c r="Z13" s="25" t="s">
        <v>121</v>
      </c>
    </row>
    <row r="14" spans="2:26">
      <c r="B14" s="21" t="s">
        <v>92</v>
      </c>
      <c r="C14" s="20">
        <v>27949</v>
      </c>
      <c r="D14" s="25">
        <v>15836</v>
      </c>
      <c r="E14" s="25">
        <f>C14-D14</f>
        <v>12113</v>
      </c>
      <c r="F14" s="17">
        <v>27739</v>
      </c>
      <c r="G14" s="25">
        <v>15836</v>
      </c>
      <c r="H14" s="25">
        <f>F14-G14</f>
        <v>11903</v>
      </c>
      <c r="I14" s="17">
        <v>210</v>
      </c>
      <c r="J14" s="25" t="s">
        <v>121</v>
      </c>
      <c r="K14" s="25">
        <v>210</v>
      </c>
      <c r="L14" s="17" t="s">
        <v>121</v>
      </c>
      <c r="M14" s="25" t="s">
        <v>121</v>
      </c>
      <c r="N14" s="25" t="s">
        <v>121</v>
      </c>
      <c r="O14" s="17" t="s">
        <v>121</v>
      </c>
      <c r="P14" s="25" t="s">
        <v>121</v>
      </c>
      <c r="Q14" s="25" t="s">
        <v>121</v>
      </c>
      <c r="R14" s="17" t="s">
        <v>121</v>
      </c>
      <c r="S14" s="25" t="s">
        <v>121</v>
      </c>
      <c r="T14" s="25" t="s">
        <v>121</v>
      </c>
      <c r="U14" s="17" t="s">
        <v>121</v>
      </c>
      <c r="V14" s="25" t="s">
        <v>121</v>
      </c>
      <c r="W14" s="25" t="s">
        <v>121</v>
      </c>
      <c r="X14" s="17" t="s">
        <v>121</v>
      </c>
      <c r="Y14" s="25" t="s">
        <v>121</v>
      </c>
      <c r="Z14" s="25" t="s">
        <v>121</v>
      </c>
    </row>
    <row r="15" spans="2:26">
      <c r="B15" s="21" t="s">
        <v>93</v>
      </c>
      <c r="C15" s="20">
        <v>28072</v>
      </c>
      <c r="D15" s="25">
        <v>16216</v>
      </c>
      <c r="E15" s="25">
        <f>C15-D15</f>
        <v>11856</v>
      </c>
      <c r="F15" s="17">
        <v>28072</v>
      </c>
      <c r="G15" s="25">
        <v>16216</v>
      </c>
      <c r="H15" s="25">
        <f t="shared" ref="H15:H25" si="0">F15-G15</f>
        <v>11856</v>
      </c>
      <c r="I15" s="17" t="s">
        <v>121</v>
      </c>
      <c r="J15" s="25" t="s">
        <v>121</v>
      </c>
      <c r="K15" s="25" t="s">
        <v>121</v>
      </c>
      <c r="L15" s="17" t="s">
        <v>121</v>
      </c>
      <c r="M15" s="25" t="s">
        <v>121</v>
      </c>
      <c r="N15" s="25" t="s">
        <v>121</v>
      </c>
      <c r="O15" s="17" t="s">
        <v>121</v>
      </c>
      <c r="P15" s="25" t="s">
        <v>121</v>
      </c>
      <c r="Q15" s="25" t="s">
        <v>121</v>
      </c>
      <c r="R15" s="17" t="s">
        <v>121</v>
      </c>
      <c r="S15" s="25" t="s">
        <v>121</v>
      </c>
      <c r="T15" s="25" t="s">
        <v>121</v>
      </c>
      <c r="U15" s="17" t="s">
        <v>121</v>
      </c>
      <c r="V15" s="25" t="s">
        <v>121</v>
      </c>
      <c r="W15" s="25" t="s">
        <v>121</v>
      </c>
      <c r="X15" s="17" t="s">
        <v>121</v>
      </c>
      <c r="Y15" s="25" t="s">
        <v>121</v>
      </c>
      <c r="Z15" s="25" t="s">
        <v>121</v>
      </c>
    </row>
    <row r="16" spans="2:26">
      <c r="B16" s="21" t="s">
        <v>94</v>
      </c>
      <c r="C16" s="20">
        <v>28297</v>
      </c>
      <c r="D16" s="25">
        <v>16169</v>
      </c>
      <c r="E16" s="25">
        <f t="shared" ref="E16:E24" si="1">C16-D16</f>
        <v>12128</v>
      </c>
      <c r="F16" s="17">
        <v>28282</v>
      </c>
      <c r="G16" s="25">
        <v>16154</v>
      </c>
      <c r="H16" s="25">
        <f t="shared" si="0"/>
        <v>12128</v>
      </c>
      <c r="I16" s="17" t="s">
        <v>121</v>
      </c>
      <c r="J16" s="25" t="s">
        <v>121</v>
      </c>
      <c r="K16" s="25" t="s">
        <v>121</v>
      </c>
      <c r="L16" s="17" t="s">
        <v>121</v>
      </c>
      <c r="M16" s="25" t="s">
        <v>121</v>
      </c>
      <c r="N16" s="25" t="s">
        <v>121</v>
      </c>
      <c r="O16" s="17" t="s">
        <v>121</v>
      </c>
      <c r="P16" s="25" t="s">
        <v>121</v>
      </c>
      <c r="Q16" s="25" t="s">
        <v>121</v>
      </c>
      <c r="R16" s="17">
        <v>15</v>
      </c>
      <c r="S16" s="25">
        <v>15</v>
      </c>
      <c r="T16" s="25" t="s">
        <v>121</v>
      </c>
      <c r="U16" s="17" t="s">
        <v>121</v>
      </c>
      <c r="V16" s="25" t="s">
        <v>121</v>
      </c>
      <c r="W16" s="25" t="s">
        <v>121</v>
      </c>
      <c r="X16" s="17" t="s">
        <v>121</v>
      </c>
      <c r="Y16" s="25" t="s">
        <v>121</v>
      </c>
      <c r="Z16" s="25" t="s">
        <v>121</v>
      </c>
    </row>
    <row r="17" spans="2:26">
      <c r="B17" s="21" t="s">
        <v>95</v>
      </c>
      <c r="C17" s="20">
        <v>28608</v>
      </c>
      <c r="D17" s="25">
        <v>16165</v>
      </c>
      <c r="E17" s="25">
        <f t="shared" si="1"/>
        <v>12443</v>
      </c>
      <c r="F17" s="17">
        <v>28336</v>
      </c>
      <c r="G17" s="25">
        <v>16049</v>
      </c>
      <c r="H17" s="25">
        <f t="shared" si="0"/>
        <v>12287</v>
      </c>
      <c r="I17" s="17">
        <v>197</v>
      </c>
      <c r="J17" s="25">
        <v>47</v>
      </c>
      <c r="K17" s="25">
        <f>I17-J17</f>
        <v>150</v>
      </c>
      <c r="L17" s="17" t="s">
        <v>121</v>
      </c>
      <c r="M17" s="25" t="s">
        <v>121</v>
      </c>
      <c r="N17" s="25" t="s">
        <v>121</v>
      </c>
      <c r="O17" s="17" t="s">
        <v>121</v>
      </c>
      <c r="P17" s="25" t="s">
        <v>121</v>
      </c>
      <c r="Q17" s="25" t="s">
        <v>121</v>
      </c>
      <c r="R17" s="17">
        <v>51</v>
      </c>
      <c r="S17" s="25">
        <v>51</v>
      </c>
      <c r="T17" s="25" t="s">
        <v>121</v>
      </c>
      <c r="U17" s="17">
        <v>24</v>
      </c>
      <c r="V17" s="25">
        <v>18</v>
      </c>
      <c r="W17" s="25">
        <f>U17-V17</f>
        <v>6</v>
      </c>
      <c r="X17" s="17" t="s">
        <v>121</v>
      </c>
      <c r="Y17" s="25" t="s">
        <v>121</v>
      </c>
      <c r="Z17" s="25" t="s">
        <v>121</v>
      </c>
    </row>
    <row r="18" spans="2:26">
      <c r="B18" s="21" t="s">
        <v>96</v>
      </c>
      <c r="C18" s="20">
        <v>28151</v>
      </c>
      <c r="D18" s="25">
        <v>15706</v>
      </c>
      <c r="E18" s="25">
        <f t="shared" si="1"/>
        <v>12445</v>
      </c>
      <c r="F18" s="17">
        <v>28090</v>
      </c>
      <c r="G18" s="25">
        <v>15649</v>
      </c>
      <c r="H18" s="25">
        <f t="shared" si="0"/>
        <v>12441</v>
      </c>
      <c r="I18" s="17" t="s">
        <v>121</v>
      </c>
      <c r="J18" s="25" t="s">
        <v>121</v>
      </c>
      <c r="K18" s="25" t="s">
        <v>121</v>
      </c>
      <c r="L18" s="17" t="s">
        <v>121</v>
      </c>
      <c r="M18" s="25" t="s">
        <v>121</v>
      </c>
      <c r="N18" s="25" t="s">
        <v>121</v>
      </c>
      <c r="O18" s="17" t="s">
        <v>121</v>
      </c>
      <c r="P18" s="25" t="s">
        <v>121</v>
      </c>
      <c r="Q18" s="25" t="s">
        <v>121</v>
      </c>
      <c r="R18" s="17">
        <v>3</v>
      </c>
      <c r="S18" s="25">
        <v>3</v>
      </c>
      <c r="T18" s="25" t="s">
        <v>121</v>
      </c>
      <c r="U18" s="17">
        <v>58</v>
      </c>
      <c r="V18" s="25">
        <v>54</v>
      </c>
      <c r="W18" s="25">
        <f t="shared" ref="W18:W23" si="2">U18-V18</f>
        <v>4</v>
      </c>
      <c r="X18" s="17" t="s">
        <v>121</v>
      </c>
      <c r="Y18" s="25" t="s">
        <v>121</v>
      </c>
      <c r="Z18" s="25" t="s">
        <v>121</v>
      </c>
    </row>
    <row r="19" spans="2:26">
      <c r="B19" s="21" t="s">
        <v>97</v>
      </c>
      <c r="C19" s="20">
        <v>27674</v>
      </c>
      <c r="D19" s="25">
        <v>15380</v>
      </c>
      <c r="E19" s="25">
        <f t="shared" si="1"/>
        <v>12294</v>
      </c>
      <c r="F19" s="17">
        <v>27570</v>
      </c>
      <c r="G19" s="25">
        <v>15285</v>
      </c>
      <c r="H19" s="25">
        <f t="shared" si="0"/>
        <v>12285</v>
      </c>
      <c r="I19" s="17" t="s">
        <v>121</v>
      </c>
      <c r="J19" s="25" t="s">
        <v>121</v>
      </c>
      <c r="K19" s="25" t="s">
        <v>121</v>
      </c>
      <c r="L19" s="17">
        <v>11</v>
      </c>
      <c r="M19" s="25">
        <v>11</v>
      </c>
      <c r="N19" s="25">
        <f>L19-M19</f>
        <v>0</v>
      </c>
      <c r="O19" s="17" t="s">
        <v>121</v>
      </c>
      <c r="P19" s="25" t="s">
        <v>121</v>
      </c>
      <c r="Q19" s="25" t="s">
        <v>121</v>
      </c>
      <c r="R19" s="17">
        <v>4</v>
      </c>
      <c r="S19" s="25">
        <v>4</v>
      </c>
      <c r="T19" s="25" t="s">
        <v>121</v>
      </c>
      <c r="U19" s="17">
        <v>76</v>
      </c>
      <c r="V19" s="25">
        <v>67</v>
      </c>
      <c r="W19" s="25">
        <f t="shared" si="2"/>
        <v>9</v>
      </c>
      <c r="X19" s="17">
        <v>13</v>
      </c>
      <c r="Y19" s="25">
        <v>13</v>
      </c>
      <c r="Z19" s="25" t="s">
        <v>121</v>
      </c>
    </row>
    <row r="20" spans="2:26">
      <c r="B20" s="21" t="s">
        <v>142</v>
      </c>
      <c r="C20" s="20">
        <v>27482</v>
      </c>
      <c r="D20" s="25">
        <v>15340</v>
      </c>
      <c r="E20" s="25">
        <f t="shared" si="1"/>
        <v>12142</v>
      </c>
      <c r="F20" s="17">
        <v>27389</v>
      </c>
      <c r="G20" s="25">
        <v>15262</v>
      </c>
      <c r="H20" s="25">
        <f t="shared" si="0"/>
        <v>12127</v>
      </c>
      <c r="I20" s="17" t="s">
        <v>121</v>
      </c>
      <c r="J20" s="25" t="s">
        <v>121</v>
      </c>
      <c r="K20" s="25" t="s">
        <v>121</v>
      </c>
      <c r="L20" s="17">
        <v>2</v>
      </c>
      <c r="M20" s="25">
        <v>2</v>
      </c>
      <c r="N20" s="25">
        <f t="shared" ref="N20:N24" si="3">L20-M20</f>
        <v>0</v>
      </c>
      <c r="O20" s="17" t="s">
        <v>121</v>
      </c>
      <c r="P20" s="25" t="s">
        <v>121</v>
      </c>
      <c r="Q20" s="25" t="s">
        <v>121</v>
      </c>
      <c r="R20" s="17">
        <v>24</v>
      </c>
      <c r="S20" s="25">
        <v>24</v>
      </c>
      <c r="T20" s="25" t="s">
        <v>121</v>
      </c>
      <c r="U20" s="17">
        <v>64</v>
      </c>
      <c r="V20" s="25">
        <v>49</v>
      </c>
      <c r="W20" s="25">
        <f t="shared" si="2"/>
        <v>15</v>
      </c>
      <c r="X20" s="17">
        <v>3</v>
      </c>
      <c r="Y20" s="25">
        <v>3</v>
      </c>
      <c r="Z20" s="25" t="s">
        <v>121</v>
      </c>
    </row>
    <row r="21" spans="2:26">
      <c r="B21" s="21" t="s">
        <v>99</v>
      </c>
      <c r="C21" s="20">
        <v>27039</v>
      </c>
      <c r="D21" s="25">
        <v>15195</v>
      </c>
      <c r="E21" s="25">
        <f t="shared" si="1"/>
        <v>11844</v>
      </c>
      <c r="F21" s="17">
        <v>26882</v>
      </c>
      <c r="G21" s="25">
        <v>15044</v>
      </c>
      <c r="H21" s="25">
        <f t="shared" si="0"/>
        <v>11838</v>
      </c>
      <c r="I21" s="17">
        <v>36</v>
      </c>
      <c r="J21" s="25" t="s">
        <v>121</v>
      </c>
      <c r="K21" s="25">
        <v>36</v>
      </c>
      <c r="L21" s="17">
        <v>97</v>
      </c>
      <c r="M21" s="25">
        <v>36</v>
      </c>
      <c r="N21" s="25">
        <f t="shared" si="3"/>
        <v>61</v>
      </c>
      <c r="O21" s="17" t="s">
        <v>121</v>
      </c>
      <c r="P21" s="25" t="s">
        <v>121</v>
      </c>
      <c r="Q21" s="25" t="s">
        <v>121</v>
      </c>
      <c r="R21" s="17">
        <v>97</v>
      </c>
      <c r="S21" s="25">
        <v>97</v>
      </c>
      <c r="T21" s="25" t="s">
        <v>121</v>
      </c>
      <c r="U21" s="17">
        <v>13</v>
      </c>
      <c r="V21" s="25">
        <v>7</v>
      </c>
      <c r="W21" s="25">
        <f t="shared" si="2"/>
        <v>6</v>
      </c>
      <c r="X21" s="17">
        <v>11</v>
      </c>
      <c r="Y21" s="25">
        <v>11</v>
      </c>
      <c r="Z21" s="25" t="s">
        <v>121</v>
      </c>
    </row>
    <row r="22" spans="2:26">
      <c r="B22" s="21" t="s">
        <v>100</v>
      </c>
      <c r="C22" s="20">
        <v>26534</v>
      </c>
      <c r="D22" s="25">
        <v>14881</v>
      </c>
      <c r="E22" s="25">
        <f t="shared" si="1"/>
        <v>11653</v>
      </c>
      <c r="F22" s="17">
        <v>26474</v>
      </c>
      <c r="G22" s="25">
        <v>14843</v>
      </c>
      <c r="H22" s="25">
        <f t="shared" si="0"/>
        <v>11631</v>
      </c>
      <c r="I22" s="17" t="s">
        <v>121</v>
      </c>
      <c r="J22" s="25" t="s">
        <v>121</v>
      </c>
      <c r="K22" s="25" t="s">
        <v>121</v>
      </c>
      <c r="L22" s="17">
        <v>24</v>
      </c>
      <c r="M22" s="25">
        <v>2</v>
      </c>
      <c r="N22" s="25">
        <f t="shared" si="3"/>
        <v>22</v>
      </c>
      <c r="O22" s="17" t="s">
        <v>121</v>
      </c>
      <c r="P22" s="25" t="s">
        <v>121</v>
      </c>
      <c r="Q22" s="25" t="s">
        <v>121</v>
      </c>
      <c r="R22" s="17">
        <v>36</v>
      </c>
      <c r="S22" s="25">
        <v>36</v>
      </c>
      <c r="T22" s="25" t="s">
        <v>121</v>
      </c>
      <c r="U22" s="17" t="s">
        <v>121</v>
      </c>
      <c r="V22" s="25" t="s">
        <v>121</v>
      </c>
      <c r="W22" s="25" t="s">
        <v>121</v>
      </c>
      <c r="X22" s="17" t="s">
        <v>121</v>
      </c>
      <c r="Y22" s="25" t="s">
        <v>121</v>
      </c>
      <c r="Z22" s="25" t="s">
        <v>121</v>
      </c>
    </row>
    <row r="23" spans="2:26">
      <c r="B23" s="21" t="s">
        <v>101</v>
      </c>
      <c r="C23" s="20">
        <v>26521</v>
      </c>
      <c r="D23" s="25">
        <v>15017</v>
      </c>
      <c r="E23" s="25">
        <f t="shared" si="1"/>
        <v>11504</v>
      </c>
      <c r="F23" s="17">
        <v>26440</v>
      </c>
      <c r="G23" s="25">
        <v>14936</v>
      </c>
      <c r="H23" s="25">
        <f t="shared" si="0"/>
        <v>11504</v>
      </c>
      <c r="I23" s="17" t="s">
        <v>121</v>
      </c>
      <c r="J23" s="25" t="s">
        <v>121</v>
      </c>
      <c r="K23" s="25" t="s">
        <v>121</v>
      </c>
      <c r="L23" s="17">
        <v>2</v>
      </c>
      <c r="M23" s="25">
        <v>2</v>
      </c>
      <c r="N23" s="25">
        <f t="shared" si="3"/>
        <v>0</v>
      </c>
      <c r="O23" s="17" t="s">
        <v>121</v>
      </c>
      <c r="P23" s="25" t="s">
        <v>121</v>
      </c>
      <c r="Q23" s="25" t="s">
        <v>121</v>
      </c>
      <c r="R23" s="17">
        <v>70</v>
      </c>
      <c r="S23" s="25">
        <v>70</v>
      </c>
      <c r="T23" s="25" t="s">
        <v>121</v>
      </c>
      <c r="U23" s="17">
        <v>1</v>
      </c>
      <c r="V23" s="25">
        <v>1</v>
      </c>
      <c r="W23" s="25">
        <f t="shared" si="2"/>
        <v>0</v>
      </c>
      <c r="X23" s="17">
        <v>8</v>
      </c>
      <c r="Y23" s="25">
        <v>8</v>
      </c>
      <c r="Z23" s="25" t="s">
        <v>121</v>
      </c>
    </row>
    <row r="24" spans="2:26">
      <c r="B24" s="21" t="s">
        <v>102</v>
      </c>
      <c r="C24" s="17">
        <v>26342</v>
      </c>
      <c r="D24" s="25">
        <v>14829</v>
      </c>
      <c r="E24" s="25">
        <f t="shared" si="1"/>
        <v>11513</v>
      </c>
      <c r="F24" s="17">
        <v>26260</v>
      </c>
      <c r="G24" s="25">
        <v>14750</v>
      </c>
      <c r="H24" s="25">
        <f t="shared" si="0"/>
        <v>11510</v>
      </c>
      <c r="I24" s="17" t="s">
        <v>121</v>
      </c>
      <c r="J24" s="25" t="s">
        <v>121</v>
      </c>
      <c r="K24" s="25" t="s">
        <v>121</v>
      </c>
      <c r="L24" s="17">
        <v>20</v>
      </c>
      <c r="M24" s="25">
        <v>17</v>
      </c>
      <c r="N24" s="25">
        <f t="shared" si="3"/>
        <v>3</v>
      </c>
      <c r="O24" s="17" t="s">
        <v>121</v>
      </c>
      <c r="P24" s="25" t="s">
        <v>121</v>
      </c>
      <c r="Q24" s="25" t="s">
        <v>121</v>
      </c>
      <c r="R24" s="17">
        <v>51</v>
      </c>
      <c r="S24" s="25">
        <v>51</v>
      </c>
      <c r="T24" s="25" t="s">
        <v>121</v>
      </c>
      <c r="U24" s="17" t="s">
        <v>121</v>
      </c>
      <c r="V24" s="25" t="s">
        <v>121</v>
      </c>
      <c r="W24" s="25" t="s">
        <v>121</v>
      </c>
      <c r="X24" s="17">
        <v>11</v>
      </c>
      <c r="Y24" s="25">
        <v>11</v>
      </c>
      <c r="Z24" s="25" t="s">
        <v>121</v>
      </c>
    </row>
    <row r="25" spans="2:26">
      <c r="B25" s="21" t="s">
        <v>103</v>
      </c>
      <c r="C25" s="17">
        <v>26686</v>
      </c>
      <c r="D25" s="22">
        <v>15083</v>
      </c>
      <c r="E25" s="22">
        <v>11603</v>
      </c>
      <c r="F25" s="17">
        <v>26609</v>
      </c>
      <c r="G25" s="25">
        <v>15012</v>
      </c>
      <c r="H25" s="25">
        <f t="shared" si="0"/>
        <v>11597</v>
      </c>
      <c r="I25" s="17" t="s">
        <v>121</v>
      </c>
      <c r="J25" s="25" t="s">
        <v>121</v>
      </c>
      <c r="K25" s="25" t="s">
        <v>121</v>
      </c>
      <c r="L25" s="17">
        <v>6</v>
      </c>
      <c r="M25" s="25" t="s">
        <v>121</v>
      </c>
      <c r="N25" s="25">
        <v>6</v>
      </c>
      <c r="O25" s="17" t="s">
        <v>121</v>
      </c>
      <c r="P25" s="25" t="s">
        <v>121</v>
      </c>
      <c r="Q25" s="25" t="s">
        <v>121</v>
      </c>
      <c r="R25" s="17">
        <v>60</v>
      </c>
      <c r="S25" s="25">
        <v>60</v>
      </c>
      <c r="T25" s="25" t="s">
        <v>121</v>
      </c>
      <c r="U25" s="17">
        <v>9</v>
      </c>
      <c r="V25" s="25">
        <v>9</v>
      </c>
      <c r="W25" s="25" t="s">
        <v>121</v>
      </c>
      <c r="X25" s="17">
        <v>2</v>
      </c>
      <c r="Y25" s="25">
        <v>2</v>
      </c>
      <c r="Z25" s="25" t="s">
        <v>121</v>
      </c>
    </row>
  </sheetData>
  <mergeCells count="12">
    <mergeCell ref="B6:V6"/>
    <mergeCell ref="B7:O7"/>
    <mergeCell ref="B8:N8"/>
    <mergeCell ref="C10:Z10"/>
    <mergeCell ref="C11:E11"/>
    <mergeCell ref="F11:H11"/>
    <mergeCell ref="I11:K11"/>
    <mergeCell ref="L11:N11"/>
    <mergeCell ref="O11:Q11"/>
    <mergeCell ref="R11:T11"/>
    <mergeCell ref="U11:W11"/>
    <mergeCell ref="X11:Z11"/>
  </mergeCells>
  <pageMargins left="0.7" right="0.7" top="0.75" bottom="0.75" header="0.3" footer="0.3"/>
  <pageSetup paperSize="1"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33"/>
  <sheetViews>
    <sheetView showRowColHeaders="0" workbookViewId="0">
      <pane ySplit="12" topLeftCell="A13" activePane="bottomLeft" state="frozen"/>
      <selection/>
      <selection pane="bottomLeft" activeCell="B8" sqref="B8:N8"/>
    </sheetView>
  </sheetViews>
  <sheetFormatPr defaultColWidth="9" defaultRowHeight="15"/>
  <cols>
    <col min="1" max="1" width="9.14285714285714" style="1"/>
    <col min="2" max="2" width="9.71428571428571" style="2" customWidth="1"/>
    <col min="3" max="3" width="12.1428571428571" style="2" customWidth="1"/>
    <col min="4" max="22" width="8.85714285714286" style="1" customWidth="1"/>
    <col min="23" max="24" width="17.7142857142857" style="1" customWidth="1"/>
    <col min="25" max="27" width="11.8571428571429" style="1" customWidth="1"/>
    <col min="28" max="30" width="10.1428571428571" style="1" customWidth="1"/>
    <col min="31" max="33" width="11" style="1" customWidth="1"/>
    <col min="34" max="34" width="12.2857142857143" style="1" customWidth="1"/>
    <col min="35" max="16384" width="9.14285714285714" style="1"/>
  </cols>
  <sheetData>
    <row r="1" ht="12" customHeight="1"/>
    <row r="2" ht="12" customHeight="1"/>
    <row r="3" ht="12" customHeight="1"/>
    <row r="4" ht="12" customHeight="1"/>
    <row r="5" ht="12" customHeight="1"/>
    <row r="6" ht="12" customHeight="1" spans="1:31">
      <c r="A6" s="3" t="s">
        <v>22</v>
      </c>
      <c r="B6" s="4" t="s">
        <v>23</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ht="9" customHeight="1" spans="2:33">
      <c r="B7" s="5" t="s">
        <v>110</v>
      </c>
      <c r="C7" s="5"/>
      <c r="D7" s="5"/>
      <c r="E7" s="5"/>
      <c r="F7" s="5"/>
      <c r="G7" s="5"/>
      <c r="H7" s="5"/>
      <c r="I7" s="5"/>
      <c r="J7" s="5"/>
      <c r="K7" s="5"/>
      <c r="L7" s="5"/>
      <c r="M7" s="5"/>
      <c r="N7" s="5"/>
      <c r="O7" s="5"/>
      <c r="P7" s="5"/>
      <c r="Q7" s="5"/>
      <c r="R7" s="5"/>
      <c r="AF7" s="4"/>
      <c r="AG7" s="4"/>
    </row>
    <row r="8" ht="14.25" customHeight="1" spans="2:33">
      <c r="B8" s="6" t="s">
        <v>77</v>
      </c>
      <c r="C8" s="6"/>
      <c r="D8" s="6"/>
      <c r="E8" s="6"/>
      <c r="F8" s="6"/>
      <c r="G8" s="6"/>
      <c r="H8" s="6"/>
      <c r="I8" s="6"/>
      <c r="J8" s="6"/>
      <c r="K8" s="6"/>
      <c r="L8" s="6"/>
      <c r="M8" s="6"/>
      <c r="N8" s="6"/>
      <c r="O8" s="5"/>
      <c r="P8" s="5"/>
      <c r="Q8" s="5"/>
      <c r="R8" s="5"/>
      <c r="AF8" s="4"/>
      <c r="AG8" s="4"/>
    </row>
    <row r="9" ht="12.75" customHeight="1" spans="1:1">
      <c r="A9" s="34"/>
    </row>
    <row r="10" ht="24.95" customHeight="1" spans="3:35">
      <c r="C10" s="7" t="s">
        <v>143</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row>
    <row r="11" ht="32.25" customHeight="1" spans="2:35">
      <c r="B11" s="1"/>
      <c r="C11" s="31" t="s">
        <v>83</v>
      </c>
      <c r="D11" s="31"/>
      <c r="E11" s="32"/>
      <c r="F11" s="10" t="s">
        <v>135</v>
      </c>
      <c r="G11" s="11"/>
      <c r="H11" s="12"/>
      <c r="I11" s="24" t="s">
        <v>113</v>
      </c>
      <c r="J11" s="8"/>
      <c r="K11" s="8"/>
      <c r="L11" s="10" t="s">
        <v>53</v>
      </c>
      <c r="M11" s="11"/>
      <c r="N11" s="12"/>
      <c r="O11" s="24" t="s">
        <v>144</v>
      </c>
      <c r="P11" s="8"/>
      <c r="Q11" s="8"/>
      <c r="R11" s="26"/>
      <c r="S11" s="27" t="s">
        <v>125</v>
      </c>
      <c r="T11" s="28"/>
      <c r="U11" s="24" t="s">
        <v>140</v>
      </c>
      <c r="V11" s="8"/>
      <c r="W11" s="8"/>
      <c r="X11" s="26"/>
      <c r="Y11" s="27" t="s">
        <v>114</v>
      </c>
      <c r="Z11" s="28"/>
      <c r="AA11" s="33" t="s">
        <v>115</v>
      </c>
      <c r="AB11" s="29"/>
      <c r="AC11" s="29"/>
      <c r="AD11" s="29"/>
      <c r="AE11" s="29" t="s">
        <v>116</v>
      </c>
      <c r="AF11" s="29"/>
      <c r="AG11" s="8" t="s">
        <v>119</v>
      </c>
      <c r="AH11" s="8"/>
      <c r="AI11" s="8"/>
    </row>
    <row r="12" ht="32.25" customHeight="1" spans="2:35">
      <c r="B12" s="1"/>
      <c r="C12" s="13" t="s">
        <v>83</v>
      </c>
      <c r="D12" s="13" t="s">
        <v>84</v>
      </c>
      <c r="E12" s="15" t="s">
        <v>85</v>
      </c>
      <c r="F12" s="13" t="s">
        <v>83</v>
      </c>
      <c r="G12" s="13" t="s">
        <v>84</v>
      </c>
      <c r="H12" s="15" t="s">
        <v>85</v>
      </c>
      <c r="I12" s="13" t="s">
        <v>83</v>
      </c>
      <c r="J12" s="13" t="s">
        <v>84</v>
      </c>
      <c r="K12" s="15" t="s">
        <v>85</v>
      </c>
      <c r="L12" s="13" t="s">
        <v>83</v>
      </c>
      <c r="M12" s="13" t="s">
        <v>84</v>
      </c>
      <c r="N12" s="15" t="s">
        <v>85</v>
      </c>
      <c r="O12" s="13" t="s">
        <v>83</v>
      </c>
      <c r="P12" s="13" t="s">
        <v>84</v>
      </c>
      <c r="Q12" s="15" t="s">
        <v>85</v>
      </c>
      <c r="R12" s="13" t="s">
        <v>83</v>
      </c>
      <c r="S12" s="13" t="s">
        <v>84</v>
      </c>
      <c r="T12" s="15" t="s">
        <v>85</v>
      </c>
      <c r="U12" s="13" t="s">
        <v>83</v>
      </c>
      <c r="V12" s="13" t="s">
        <v>84</v>
      </c>
      <c r="W12" s="15" t="s">
        <v>85</v>
      </c>
      <c r="X12" s="13" t="s">
        <v>83</v>
      </c>
      <c r="Y12" s="13" t="s">
        <v>84</v>
      </c>
      <c r="Z12" s="15" t="s">
        <v>85</v>
      </c>
      <c r="AA12" s="13" t="s">
        <v>83</v>
      </c>
      <c r="AB12" s="13" t="s">
        <v>84</v>
      </c>
      <c r="AC12" s="15" t="s">
        <v>85</v>
      </c>
      <c r="AD12" s="13" t="s">
        <v>83</v>
      </c>
      <c r="AE12" s="13" t="s">
        <v>84</v>
      </c>
      <c r="AF12" s="15" t="s">
        <v>85</v>
      </c>
      <c r="AG12" s="13" t="s">
        <v>83</v>
      </c>
      <c r="AH12" s="13" t="s">
        <v>84</v>
      </c>
      <c r="AI12" s="15" t="s">
        <v>85</v>
      </c>
    </row>
    <row r="13" spans="2:35">
      <c r="B13" s="21" t="s">
        <v>91</v>
      </c>
      <c r="C13" s="19">
        <v>14150</v>
      </c>
      <c r="D13" s="25">
        <v>9323</v>
      </c>
      <c r="E13" s="25">
        <f>C13-D13</f>
        <v>4827</v>
      </c>
      <c r="F13" s="17">
        <v>13665</v>
      </c>
      <c r="G13" s="25">
        <v>9008</v>
      </c>
      <c r="H13" s="25">
        <f>F13-G13</f>
        <v>4657</v>
      </c>
      <c r="I13" s="17">
        <v>131</v>
      </c>
      <c r="J13" s="25">
        <v>51</v>
      </c>
      <c r="K13" s="25">
        <f>I13-J13</f>
        <v>80</v>
      </c>
      <c r="L13" s="17">
        <v>51</v>
      </c>
      <c r="M13" s="25">
        <v>51</v>
      </c>
      <c r="N13" s="25" t="s">
        <v>121</v>
      </c>
      <c r="O13" s="17" t="s">
        <v>121</v>
      </c>
      <c r="P13" s="25" t="s">
        <v>121</v>
      </c>
      <c r="Q13" s="25" t="s">
        <v>121</v>
      </c>
      <c r="R13" s="17" t="s">
        <v>121</v>
      </c>
      <c r="S13" s="25" t="s">
        <v>121</v>
      </c>
      <c r="T13" s="25" t="s">
        <v>121</v>
      </c>
      <c r="U13" s="17" t="s">
        <v>121</v>
      </c>
      <c r="V13" s="25" t="s">
        <v>121</v>
      </c>
      <c r="W13" s="25" t="s">
        <v>121</v>
      </c>
      <c r="X13" s="17">
        <v>303</v>
      </c>
      <c r="Y13" s="25">
        <v>213</v>
      </c>
      <c r="Z13" s="25" t="s">
        <v>121</v>
      </c>
      <c r="AA13" s="19" t="s">
        <v>121</v>
      </c>
      <c r="AB13" s="25" t="s">
        <v>121</v>
      </c>
      <c r="AC13" s="25" t="s">
        <v>121</v>
      </c>
      <c r="AD13" s="17" t="s">
        <v>121</v>
      </c>
      <c r="AE13" s="25" t="s">
        <v>121</v>
      </c>
      <c r="AF13" s="25" t="s">
        <v>121</v>
      </c>
      <c r="AG13" s="17" t="s">
        <v>121</v>
      </c>
      <c r="AH13" s="25" t="s">
        <v>121</v>
      </c>
      <c r="AI13" s="25" t="s">
        <v>121</v>
      </c>
    </row>
    <row r="14" spans="2:35">
      <c r="B14" s="21" t="s">
        <v>92</v>
      </c>
      <c r="C14" s="20">
        <v>13832</v>
      </c>
      <c r="D14" s="25">
        <v>8986</v>
      </c>
      <c r="E14" s="25">
        <f>C14-D14</f>
        <v>4846</v>
      </c>
      <c r="F14" s="17">
        <v>13506</v>
      </c>
      <c r="G14" s="25">
        <v>8761</v>
      </c>
      <c r="H14" s="25">
        <f>F14-G14</f>
        <v>4745</v>
      </c>
      <c r="I14" s="17">
        <v>125</v>
      </c>
      <c r="J14" s="25">
        <v>45</v>
      </c>
      <c r="K14" s="25">
        <f>I14-J14</f>
        <v>80</v>
      </c>
      <c r="L14" s="17">
        <v>73</v>
      </c>
      <c r="M14" s="25">
        <v>73</v>
      </c>
      <c r="N14" s="25" t="s">
        <v>121</v>
      </c>
      <c r="O14" s="17">
        <v>51</v>
      </c>
      <c r="P14" s="25">
        <v>51</v>
      </c>
      <c r="Q14" s="25" t="s">
        <v>121</v>
      </c>
      <c r="R14" s="17">
        <v>31</v>
      </c>
      <c r="S14" s="25">
        <v>31</v>
      </c>
      <c r="T14" s="25" t="s">
        <v>121</v>
      </c>
      <c r="U14" s="17" t="s">
        <v>121</v>
      </c>
      <c r="V14" s="25" t="s">
        <v>121</v>
      </c>
      <c r="W14" s="25" t="s">
        <v>121</v>
      </c>
      <c r="X14" s="17">
        <v>97</v>
      </c>
      <c r="Y14" s="25">
        <v>76</v>
      </c>
      <c r="Z14" s="25">
        <f>X14-Y14</f>
        <v>21</v>
      </c>
      <c r="AA14" s="20" t="s">
        <v>121</v>
      </c>
      <c r="AB14" s="25" t="s">
        <v>121</v>
      </c>
      <c r="AC14" s="25" t="s">
        <v>121</v>
      </c>
      <c r="AD14" s="17" t="s">
        <v>121</v>
      </c>
      <c r="AE14" s="25" t="s">
        <v>121</v>
      </c>
      <c r="AF14" s="25" t="s">
        <v>121</v>
      </c>
      <c r="AG14" s="17" t="s">
        <v>121</v>
      </c>
      <c r="AH14" s="25" t="s">
        <v>121</v>
      </c>
      <c r="AI14" s="25" t="s">
        <v>121</v>
      </c>
    </row>
    <row r="15" spans="2:35">
      <c r="B15" s="21" t="s">
        <v>93</v>
      </c>
      <c r="C15" s="20">
        <v>14067</v>
      </c>
      <c r="D15" s="25">
        <v>9150</v>
      </c>
      <c r="E15" s="25">
        <f t="shared" ref="E15:E24" si="0">C15-D15</f>
        <v>4917</v>
      </c>
      <c r="F15" s="17">
        <v>13795</v>
      </c>
      <c r="G15" s="25">
        <v>8986</v>
      </c>
      <c r="H15" s="25">
        <f t="shared" ref="H15:H25" si="1">F15-G15</f>
        <v>4809</v>
      </c>
      <c r="I15" s="17">
        <v>140</v>
      </c>
      <c r="J15" s="25">
        <v>55</v>
      </c>
      <c r="K15" s="25">
        <f t="shared" ref="K15:K25" si="2">I15-J15</f>
        <v>85</v>
      </c>
      <c r="L15" s="17" t="s">
        <v>121</v>
      </c>
      <c r="M15" s="25" t="s">
        <v>121</v>
      </c>
      <c r="N15" s="25" t="s">
        <v>121</v>
      </c>
      <c r="O15" s="17">
        <v>51</v>
      </c>
      <c r="P15" s="25">
        <v>51</v>
      </c>
      <c r="Q15" s="25" t="s">
        <v>121</v>
      </c>
      <c r="R15" s="17">
        <v>23</v>
      </c>
      <c r="S15" s="25">
        <v>23</v>
      </c>
      <c r="T15" s="25" t="s">
        <v>121</v>
      </c>
      <c r="U15" s="17" t="s">
        <v>121</v>
      </c>
      <c r="V15" s="25" t="s">
        <v>121</v>
      </c>
      <c r="W15" s="25" t="s">
        <v>121</v>
      </c>
      <c r="X15" s="17">
        <v>109</v>
      </c>
      <c r="Y15" s="25">
        <v>86</v>
      </c>
      <c r="Z15" s="25">
        <f t="shared" ref="Z15" si="3">X15-Y15</f>
        <v>23</v>
      </c>
      <c r="AA15" s="20" t="s">
        <v>121</v>
      </c>
      <c r="AB15" s="25" t="s">
        <v>121</v>
      </c>
      <c r="AC15" s="25" t="s">
        <v>121</v>
      </c>
      <c r="AD15" s="17" t="s">
        <v>121</v>
      </c>
      <c r="AE15" s="25" t="s">
        <v>121</v>
      </c>
      <c r="AF15" s="25" t="s">
        <v>121</v>
      </c>
      <c r="AG15" s="17" t="s">
        <v>121</v>
      </c>
      <c r="AH15" s="25" t="s">
        <v>121</v>
      </c>
      <c r="AI15" s="25" t="s">
        <v>121</v>
      </c>
    </row>
    <row r="16" spans="2:35">
      <c r="B16" s="21" t="s">
        <v>94</v>
      </c>
      <c r="C16" s="20">
        <v>14631</v>
      </c>
      <c r="D16" s="25">
        <v>9642</v>
      </c>
      <c r="E16" s="25">
        <f t="shared" si="0"/>
        <v>4989</v>
      </c>
      <c r="F16" s="17">
        <v>14256</v>
      </c>
      <c r="G16" s="25">
        <v>9380</v>
      </c>
      <c r="H16" s="25">
        <f t="shared" si="1"/>
        <v>4876</v>
      </c>
      <c r="I16" s="17">
        <v>144</v>
      </c>
      <c r="J16" s="25">
        <v>59</v>
      </c>
      <c r="K16" s="25">
        <f t="shared" si="2"/>
        <v>85</v>
      </c>
      <c r="L16" s="17" t="s">
        <v>121</v>
      </c>
      <c r="M16" s="25" t="s">
        <v>121</v>
      </c>
      <c r="N16" s="25" t="s">
        <v>121</v>
      </c>
      <c r="O16" s="17">
        <v>51</v>
      </c>
      <c r="P16" s="25">
        <v>51</v>
      </c>
      <c r="Q16" s="25" t="s">
        <v>121</v>
      </c>
      <c r="R16" s="17">
        <v>44</v>
      </c>
      <c r="S16" s="25">
        <v>44</v>
      </c>
      <c r="T16" s="25" t="s">
        <v>121</v>
      </c>
      <c r="U16" s="17" t="s">
        <v>121</v>
      </c>
      <c r="V16" s="25" t="s">
        <v>121</v>
      </c>
      <c r="W16" s="25" t="s">
        <v>121</v>
      </c>
      <c r="X16" s="17">
        <v>9</v>
      </c>
      <c r="Y16" s="25">
        <v>9</v>
      </c>
      <c r="Z16" s="25" t="s">
        <v>121</v>
      </c>
      <c r="AA16" s="20">
        <v>178</v>
      </c>
      <c r="AB16" s="25">
        <v>150</v>
      </c>
      <c r="AC16" s="25">
        <f>AA16-AB16</f>
        <v>28</v>
      </c>
      <c r="AD16" s="17" t="s">
        <v>121</v>
      </c>
      <c r="AE16" s="25" t="s">
        <v>121</v>
      </c>
      <c r="AF16" s="25" t="s">
        <v>121</v>
      </c>
      <c r="AG16" s="17" t="s">
        <v>121</v>
      </c>
      <c r="AH16" s="25" t="s">
        <v>121</v>
      </c>
      <c r="AI16" s="25" t="s">
        <v>121</v>
      </c>
    </row>
    <row r="17" spans="2:35">
      <c r="B17" s="21" t="s">
        <v>95</v>
      </c>
      <c r="C17" s="20">
        <v>14990</v>
      </c>
      <c r="D17" s="25">
        <v>9812</v>
      </c>
      <c r="E17" s="25">
        <f t="shared" si="0"/>
        <v>5178</v>
      </c>
      <c r="F17" s="17">
        <v>14197</v>
      </c>
      <c r="G17" s="25">
        <v>9264</v>
      </c>
      <c r="H17" s="25">
        <f t="shared" si="1"/>
        <v>4933</v>
      </c>
      <c r="I17" s="17">
        <v>215</v>
      </c>
      <c r="J17" s="25">
        <v>127</v>
      </c>
      <c r="K17" s="25">
        <f t="shared" si="2"/>
        <v>88</v>
      </c>
      <c r="L17" s="17" t="s">
        <v>121</v>
      </c>
      <c r="M17" s="25" t="s">
        <v>121</v>
      </c>
      <c r="N17" s="25" t="s">
        <v>121</v>
      </c>
      <c r="O17" s="17">
        <v>51</v>
      </c>
      <c r="P17" s="25">
        <v>51</v>
      </c>
      <c r="Q17" s="25" t="s">
        <v>121</v>
      </c>
      <c r="R17" s="17">
        <v>55</v>
      </c>
      <c r="S17" s="25">
        <v>55</v>
      </c>
      <c r="T17" s="25" t="s">
        <v>121</v>
      </c>
      <c r="U17" s="17" t="s">
        <v>121</v>
      </c>
      <c r="V17" s="25" t="s">
        <v>121</v>
      </c>
      <c r="W17" s="25" t="s">
        <v>121</v>
      </c>
      <c r="X17" s="17" t="s">
        <v>121</v>
      </c>
      <c r="Y17" s="25" t="s">
        <v>121</v>
      </c>
      <c r="Z17" s="25" t="s">
        <v>121</v>
      </c>
      <c r="AA17" s="20">
        <v>132</v>
      </c>
      <c r="AB17" s="25">
        <v>97</v>
      </c>
      <c r="AC17" s="25">
        <f t="shared" ref="AC17:AC20" si="4">AA17-AB17</f>
        <v>35</v>
      </c>
      <c r="AD17" s="17">
        <v>391</v>
      </c>
      <c r="AE17" s="25">
        <v>269</v>
      </c>
      <c r="AF17" s="25">
        <f>AD17-AE17</f>
        <v>122</v>
      </c>
      <c r="AG17" s="17" t="s">
        <v>121</v>
      </c>
      <c r="AH17" s="25" t="s">
        <v>121</v>
      </c>
      <c r="AI17" s="25" t="s">
        <v>121</v>
      </c>
    </row>
    <row r="18" spans="2:35">
      <c r="B18" s="21" t="s">
        <v>96</v>
      </c>
      <c r="C18" s="20">
        <v>15048</v>
      </c>
      <c r="D18" s="25">
        <v>9958</v>
      </c>
      <c r="E18" s="25">
        <f t="shared" si="0"/>
        <v>5090</v>
      </c>
      <c r="F18" s="17">
        <v>14312</v>
      </c>
      <c r="G18" s="25">
        <v>9382</v>
      </c>
      <c r="H18" s="25">
        <f t="shared" si="1"/>
        <v>4930</v>
      </c>
      <c r="I18" s="17">
        <v>115</v>
      </c>
      <c r="J18" s="25">
        <v>98</v>
      </c>
      <c r="K18" s="25">
        <f t="shared" si="2"/>
        <v>17</v>
      </c>
      <c r="L18" s="17" t="s">
        <v>121</v>
      </c>
      <c r="M18" s="25" t="s">
        <v>121</v>
      </c>
      <c r="N18" s="25" t="s">
        <v>121</v>
      </c>
      <c r="O18" s="17">
        <v>51</v>
      </c>
      <c r="P18" s="25">
        <v>51</v>
      </c>
      <c r="Q18" s="25" t="s">
        <v>121</v>
      </c>
      <c r="R18" s="17">
        <v>75</v>
      </c>
      <c r="S18" s="25">
        <v>75</v>
      </c>
      <c r="T18" s="25" t="s">
        <v>121</v>
      </c>
      <c r="U18" s="17" t="s">
        <v>121</v>
      </c>
      <c r="V18" s="25" t="s">
        <v>121</v>
      </c>
      <c r="W18" s="25" t="s">
        <v>121</v>
      </c>
      <c r="X18" s="17" t="s">
        <v>121</v>
      </c>
      <c r="Y18" s="25" t="s">
        <v>121</v>
      </c>
      <c r="Z18" s="25" t="s">
        <v>121</v>
      </c>
      <c r="AA18" s="20">
        <v>60</v>
      </c>
      <c r="AB18" s="25">
        <v>60</v>
      </c>
      <c r="AC18" s="25" t="s">
        <v>121</v>
      </c>
      <c r="AD18" s="17">
        <v>486</v>
      </c>
      <c r="AE18" s="25">
        <v>343</v>
      </c>
      <c r="AF18" s="25">
        <f t="shared" ref="AF18:AF25" si="5">AD18-AE18</f>
        <v>143</v>
      </c>
      <c r="AG18" s="17" t="s">
        <v>121</v>
      </c>
      <c r="AH18" s="25" t="s">
        <v>121</v>
      </c>
      <c r="AI18" s="25" t="s">
        <v>121</v>
      </c>
    </row>
    <row r="19" spans="2:35">
      <c r="B19" s="21" t="s">
        <v>97</v>
      </c>
      <c r="C19" s="20">
        <v>15587</v>
      </c>
      <c r="D19" s="25">
        <v>10423</v>
      </c>
      <c r="E19" s="25">
        <f t="shared" si="0"/>
        <v>5164</v>
      </c>
      <c r="F19" s="17">
        <v>14602</v>
      </c>
      <c r="G19" s="25">
        <v>9649</v>
      </c>
      <c r="H19" s="25">
        <f t="shared" si="1"/>
        <v>4953</v>
      </c>
      <c r="I19" s="17">
        <v>197</v>
      </c>
      <c r="J19" s="25">
        <v>103</v>
      </c>
      <c r="K19" s="25">
        <f t="shared" si="2"/>
        <v>94</v>
      </c>
      <c r="L19" s="17" t="s">
        <v>121</v>
      </c>
      <c r="M19" s="25" t="s">
        <v>121</v>
      </c>
      <c r="N19" s="25" t="s">
        <v>121</v>
      </c>
      <c r="O19" s="17">
        <v>51</v>
      </c>
      <c r="P19" s="25">
        <v>51</v>
      </c>
      <c r="Q19" s="25" t="s">
        <v>121</v>
      </c>
      <c r="R19" s="17">
        <v>48</v>
      </c>
      <c r="S19" s="25">
        <v>48</v>
      </c>
      <c r="T19" s="25" t="s">
        <v>121</v>
      </c>
      <c r="U19" s="17">
        <v>134</v>
      </c>
      <c r="V19" s="25">
        <v>134</v>
      </c>
      <c r="W19" s="25" t="s">
        <v>121</v>
      </c>
      <c r="X19" s="17" t="s">
        <v>121</v>
      </c>
      <c r="Y19" s="25" t="s">
        <v>121</v>
      </c>
      <c r="Z19" s="25" t="s">
        <v>121</v>
      </c>
      <c r="AA19" s="20"/>
      <c r="AB19" s="25">
        <v>297</v>
      </c>
      <c r="AC19" s="25" t="s">
        <v>121</v>
      </c>
      <c r="AD19" s="17">
        <v>304</v>
      </c>
      <c r="AE19" s="25">
        <v>189</v>
      </c>
      <c r="AF19" s="25">
        <f t="shared" si="5"/>
        <v>115</v>
      </c>
      <c r="AG19" s="17">
        <v>3</v>
      </c>
      <c r="AH19" s="25">
        <v>3</v>
      </c>
      <c r="AI19" s="25" t="s">
        <v>121</v>
      </c>
    </row>
    <row r="20" spans="2:35">
      <c r="B20" s="21" t="s">
        <v>142</v>
      </c>
      <c r="C20" s="20">
        <v>15090</v>
      </c>
      <c r="D20" s="25">
        <v>10099</v>
      </c>
      <c r="E20" s="25">
        <f t="shared" si="0"/>
        <v>4991</v>
      </c>
      <c r="F20" s="17">
        <v>14234</v>
      </c>
      <c r="G20" s="25">
        <v>9429</v>
      </c>
      <c r="H20" s="25">
        <f t="shared" si="1"/>
        <v>4805</v>
      </c>
      <c r="I20" s="17">
        <v>223</v>
      </c>
      <c r="J20" s="25">
        <v>135</v>
      </c>
      <c r="K20" s="25">
        <f t="shared" si="2"/>
        <v>88</v>
      </c>
      <c r="L20" s="17" t="s">
        <v>121</v>
      </c>
      <c r="M20" s="25" t="s">
        <v>121</v>
      </c>
      <c r="N20" s="25" t="s">
        <v>121</v>
      </c>
      <c r="O20" s="17">
        <v>51</v>
      </c>
      <c r="P20" s="25">
        <v>51</v>
      </c>
      <c r="Q20" s="25" t="s">
        <v>121</v>
      </c>
      <c r="R20" s="17">
        <v>59</v>
      </c>
      <c r="S20" s="25">
        <v>59</v>
      </c>
      <c r="T20" s="25" t="s">
        <v>121</v>
      </c>
      <c r="U20" s="17">
        <v>157</v>
      </c>
      <c r="V20" s="25">
        <v>157</v>
      </c>
      <c r="W20" s="25" t="s">
        <v>121</v>
      </c>
      <c r="X20" s="17" t="s">
        <v>121</v>
      </c>
      <c r="Y20" s="25" t="s">
        <v>121</v>
      </c>
      <c r="Z20" s="25" t="s">
        <v>121</v>
      </c>
      <c r="AA20" s="20">
        <v>65</v>
      </c>
      <c r="AB20" s="25">
        <v>50</v>
      </c>
      <c r="AC20" s="25">
        <f t="shared" si="4"/>
        <v>15</v>
      </c>
      <c r="AD20" s="17">
        <v>339</v>
      </c>
      <c r="AE20" s="25">
        <v>256</v>
      </c>
      <c r="AF20" s="25">
        <f t="shared" si="5"/>
        <v>83</v>
      </c>
      <c r="AG20" s="17">
        <v>13</v>
      </c>
      <c r="AH20" s="25">
        <v>13</v>
      </c>
      <c r="AI20" s="25" t="s">
        <v>121</v>
      </c>
    </row>
    <row r="21" spans="2:35">
      <c r="B21" s="21" t="s">
        <v>99</v>
      </c>
      <c r="C21" s="20">
        <v>14954</v>
      </c>
      <c r="D21" s="25">
        <v>10040</v>
      </c>
      <c r="E21" s="25">
        <f t="shared" si="0"/>
        <v>4914</v>
      </c>
      <c r="F21" s="17">
        <v>14168</v>
      </c>
      <c r="G21" s="25">
        <v>9361</v>
      </c>
      <c r="H21" s="25">
        <f t="shared" si="1"/>
        <v>4807</v>
      </c>
      <c r="I21" s="17">
        <v>229</v>
      </c>
      <c r="J21" s="25">
        <v>143</v>
      </c>
      <c r="K21" s="25">
        <f t="shared" si="2"/>
        <v>86</v>
      </c>
      <c r="L21" s="17"/>
      <c r="M21" s="25" t="s">
        <v>121</v>
      </c>
      <c r="N21" s="25" t="s">
        <v>121</v>
      </c>
      <c r="O21" s="17" t="s">
        <v>121</v>
      </c>
      <c r="P21" s="25" t="s">
        <v>121</v>
      </c>
      <c r="Q21" s="25" t="s">
        <v>121</v>
      </c>
      <c r="R21" s="17">
        <v>113</v>
      </c>
      <c r="S21" s="25">
        <v>113</v>
      </c>
      <c r="T21" s="25" t="s">
        <v>121</v>
      </c>
      <c r="U21" s="17">
        <v>208</v>
      </c>
      <c r="V21" s="25">
        <v>208</v>
      </c>
      <c r="W21" s="25" t="s">
        <v>121</v>
      </c>
      <c r="X21" s="17"/>
      <c r="Y21" s="25" t="s">
        <v>121</v>
      </c>
      <c r="Z21" s="25" t="s">
        <v>121</v>
      </c>
      <c r="AA21" s="20">
        <v>162</v>
      </c>
      <c r="AB21" s="25">
        <v>162</v>
      </c>
      <c r="AC21" s="25" t="s">
        <v>121</v>
      </c>
      <c r="AD21" s="17">
        <v>61</v>
      </c>
      <c r="AE21" s="25">
        <v>40</v>
      </c>
      <c r="AF21" s="25">
        <f t="shared" si="5"/>
        <v>21</v>
      </c>
      <c r="AG21" s="17">
        <v>13</v>
      </c>
      <c r="AH21" s="25">
        <v>13</v>
      </c>
      <c r="AI21" s="25" t="s">
        <v>121</v>
      </c>
    </row>
    <row r="22" spans="2:35">
      <c r="B22" s="21" t="s">
        <v>100</v>
      </c>
      <c r="C22" s="20">
        <v>14933</v>
      </c>
      <c r="D22" s="25">
        <v>9954</v>
      </c>
      <c r="E22" s="25">
        <f t="shared" si="0"/>
        <v>4979</v>
      </c>
      <c r="F22" s="17">
        <v>14202</v>
      </c>
      <c r="G22" s="25">
        <v>9376</v>
      </c>
      <c r="H22" s="25">
        <f t="shared" si="1"/>
        <v>4826</v>
      </c>
      <c r="I22" s="17">
        <v>251</v>
      </c>
      <c r="J22" s="25">
        <v>153</v>
      </c>
      <c r="K22" s="25">
        <f t="shared" si="2"/>
        <v>98</v>
      </c>
      <c r="L22" s="17" t="s">
        <v>121</v>
      </c>
      <c r="M22" s="25" t="s">
        <v>121</v>
      </c>
      <c r="N22" s="25" t="s">
        <v>121</v>
      </c>
      <c r="O22" s="17">
        <v>124</v>
      </c>
      <c r="P22" s="25">
        <v>104</v>
      </c>
      <c r="Q22" s="25">
        <f>O22-P22</f>
        <v>20</v>
      </c>
      <c r="R22" s="17">
        <v>48</v>
      </c>
      <c r="S22" s="25">
        <v>48</v>
      </c>
      <c r="T22" s="25" t="s">
        <v>121</v>
      </c>
      <c r="U22" s="17">
        <v>215</v>
      </c>
      <c r="V22" s="25">
        <v>180</v>
      </c>
      <c r="W22" s="25">
        <f>U22-V22</f>
        <v>35</v>
      </c>
      <c r="X22" s="17" t="s">
        <v>121</v>
      </c>
      <c r="Y22" s="25" t="s">
        <v>121</v>
      </c>
      <c r="Z22" s="25" t="s">
        <v>121</v>
      </c>
      <c r="AA22" s="20">
        <v>93</v>
      </c>
      <c r="AB22" s="25">
        <v>93</v>
      </c>
      <c r="AC22" s="25" t="s">
        <v>121</v>
      </c>
      <c r="AD22" s="17" t="s">
        <v>121</v>
      </c>
      <c r="AE22" s="25" t="s">
        <v>121</v>
      </c>
      <c r="AF22" s="25" t="s">
        <v>121</v>
      </c>
      <c r="AG22" s="17" t="s">
        <v>121</v>
      </c>
      <c r="AH22" s="25" t="s">
        <v>121</v>
      </c>
      <c r="AI22" s="25" t="s">
        <v>121</v>
      </c>
    </row>
    <row r="23" spans="2:35">
      <c r="B23" s="21" t="s">
        <v>101</v>
      </c>
      <c r="C23" s="20">
        <v>14635</v>
      </c>
      <c r="D23" s="25">
        <v>9733</v>
      </c>
      <c r="E23" s="25">
        <f t="shared" si="0"/>
        <v>4902</v>
      </c>
      <c r="F23" s="17">
        <v>13932</v>
      </c>
      <c r="G23" s="25">
        <v>9150</v>
      </c>
      <c r="H23" s="25">
        <f t="shared" si="1"/>
        <v>4782</v>
      </c>
      <c r="I23" s="17">
        <v>250</v>
      </c>
      <c r="J23" s="25">
        <v>157</v>
      </c>
      <c r="K23" s="25">
        <f t="shared" si="2"/>
        <v>93</v>
      </c>
      <c r="L23" s="17" t="s">
        <v>121</v>
      </c>
      <c r="M23" s="25" t="s">
        <v>121</v>
      </c>
      <c r="N23" s="25" t="s">
        <v>121</v>
      </c>
      <c r="O23" s="17">
        <v>154</v>
      </c>
      <c r="P23" s="25">
        <v>127</v>
      </c>
      <c r="Q23" s="25">
        <f>O23-P23</f>
        <v>27</v>
      </c>
      <c r="R23" s="17">
        <v>16</v>
      </c>
      <c r="S23" s="25">
        <v>16</v>
      </c>
      <c r="T23" s="25" t="s">
        <v>121</v>
      </c>
      <c r="U23" s="17">
        <v>112</v>
      </c>
      <c r="V23" s="25">
        <v>112</v>
      </c>
      <c r="W23" s="25" t="s">
        <v>121</v>
      </c>
      <c r="X23" s="17" t="s">
        <v>121</v>
      </c>
      <c r="Y23" s="25" t="s">
        <v>121</v>
      </c>
      <c r="Z23" s="25" t="s">
        <v>121</v>
      </c>
      <c r="AA23" s="20">
        <v>167</v>
      </c>
      <c r="AB23" s="25">
        <v>167</v>
      </c>
      <c r="AC23" s="25" t="s">
        <v>121</v>
      </c>
      <c r="AD23" s="17">
        <v>4</v>
      </c>
      <c r="AE23" s="25">
        <v>4</v>
      </c>
      <c r="AF23" s="25">
        <f t="shared" si="5"/>
        <v>0</v>
      </c>
      <c r="AG23" s="17" t="s">
        <v>121</v>
      </c>
      <c r="AH23" s="25" t="s">
        <v>121</v>
      </c>
      <c r="AI23" s="25" t="s">
        <v>121</v>
      </c>
    </row>
    <row r="24" spans="2:35">
      <c r="B24" s="21" t="s">
        <v>102</v>
      </c>
      <c r="C24" s="20">
        <v>14598</v>
      </c>
      <c r="D24" s="25">
        <v>9448</v>
      </c>
      <c r="E24" s="25">
        <f t="shared" si="0"/>
        <v>5150</v>
      </c>
      <c r="F24" s="17">
        <v>13867</v>
      </c>
      <c r="G24" s="25">
        <v>8860</v>
      </c>
      <c r="H24" s="18">
        <f t="shared" si="1"/>
        <v>5007</v>
      </c>
      <c r="I24" s="17">
        <v>296</v>
      </c>
      <c r="J24" s="25">
        <v>200</v>
      </c>
      <c r="K24" s="18">
        <f t="shared" si="2"/>
        <v>96</v>
      </c>
      <c r="L24" s="17" t="s">
        <v>121</v>
      </c>
      <c r="M24" s="18" t="s">
        <v>121</v>
      </c>
      <c r="N24" s="18" t="s">
        <v>121</v>
      </c>
      <c r="O24" s="17">
        <v>114</v>
      </c>
      <c r="P24" s="25">
        <v>89</v>
      </c>
      <c r="Q24" s="18">
        <f>O24-P24</f>
        <v>25</v>
      </c>
      <c r="R24" s="17">
        <v>13</v>
      </c>
      <c r="S24" s="25">
        <v>13</v>
      </c>
      <c r="T24" s="18" t="s">
        <v>121</v>
      </c>
      <c r="U24" s="17">
        <v>129</v>
      </c>
      <c r="V24" s="25">
        <v>107</v>
      </c>
      <c r="W24" s="25">
        <f>U24-V24</f>
        <v>22</v>
      </c>
      <c r="X24" s="17" t="s">
        <v>121</v>
      </c>
      <c r="Y24" s="18" t="s">
        <v>121</v>
      </c>
      <c r="Z24" s="18" t="s">
        <v>121</v>
      </c>
      <c r="AA24" s="20">
        <v>154</v>
      </c>
      <c r="AB24" s="25">
        <v>154</v>
      </c>
      <c r="AC24" s="18" t="s">
        <v>121</v>
      </c>
      <c r="AD24" s="17">
        <v>7</v>
      </c>
      <c r="AE24" s="18">
        <v>7</v>
      </c>
      <c r="AF24" s="18">
        <f t="shared" si="5"/>
        <v>0</v>
      </c>
      <c r="AG24" s="17">
        <v>18</v>
      </c>
      <c r="AH24" s="25">
        <v>18</v>
      </c>
      <c r="AI24" s="25" t="s">
        <v>121</v>
      </c>
    </row>
    <row r="25" spans="2:35">
      <c r="B25" s="21" t="s">
        <v>103</v>
      </c>
      <c r="C25" s="20">
        <v>14476</v>
      </c>
      <c r="D25" s="35">
        <v>9403</v>
      </c>
      <c r="E25" s="35">
        <v>5073</v>
      </c>
      <c r="F25" s="17">
        <v>13622</v>
      </c>
      <c r="G25" s="25">
        <v>8679</v>
      </c>
      <c r="H25" s="25">
        <f t="shared" si="1"/>
        <v>4943</v>
      </c>
      <c r="I25" s="17">
        <v>259</v>
      </c>
      <c r="J25" s="25">
        <v>154</v>
      </c>
      <c r="K25" s="18">
        <f t="shared" si="2"/>
        <v>105</v>
      </c>
      <c r="L25" s="17" t="s">
        <v>121</v>
      </c>
      <c r="M25" s="18" t="s">
        <v>121</v>
      </c>
      <c r="N25" s="18" t="s">
        <v>121</v>
      </c>
      <c r="O25" s="17" t="s">
        <v>121</v>
      </c>
      <c r="P25" s="18" t="s">
        <v>121</v>
      </c>
      <c r="Q25" s="18" t="s">
        <v>121</v>
      </c>
      <c r="R25" s="17" t="s">
        <v>121</v>
      </c>
      <c r="S25" s="18" t="s">
        <v>121</v>
      </c>
      <c r="T25" s="18" t="s">
        <v>121</v>
      </c>
      <c r="U25" s="17">
        <v>247</v>
      </c>
      <c r="V25" s="25">
        <v>223</v>
      </c>
      <c r="W25" s="25">
        <f>U25-V25</f>
        <v>24</v>
      </c>
      <c r="X25" s="17" t="s">
        <v>121</v>
      </c>
      <c r="Y25" s="18" t="s">
        <v>121</v>
      </c>
      <c r="Z25" s="18" t="s">
        <v>121</v>
      </c>
      <c r="AA25" s="20">
        <v>288</v>
      </c>
      <c r="AB25" s="25">
        <v>288</v>
      </c>
      <c r="AC25" s="18" t="s">
        <v>121</v>
      </c>
      <c r="AD25" s="17">
        <v>48</v>
      </c>
      <c r="AE25" s="18">
        <v>47</v>
      </c>
      <c r="AF25" s="18">
        <f t="shared" si="5"/>
        <v>1</v>
      </c>
      <c r="AG25" s="17">
        <v>12</v>
      </c>
      <c r="AH25" s="25">
        <v>12</v>
      </c>
      <c r="AI25" s="25" t="s">
        <v>121</v>
      </c>
    </row>
    <row r="26" spans="4:30">
      <c r="D26" s="25"/>
      <c r="E26" s="25"/>
      <c r="F26" s="25"/>
      <c r="G26" s="25"/>
      <c r="H26" s="25"/>
      <c r="I26" s="25"/>
      <c r="J26" s="25"/>
      <c r="K26" s="25"/>
      <c r="L26" s="25"/>
      <c r="M26" s="25"/>
      <c r="N26" s="25"/>
      <c r="O26" s="25"/>
      <c r="P26" s="25"/>
      <c r="Q26" s="25"/>
      <c r="R26" s="25"/>
      <c r="S26" s="25"/>
      <c r="T26" s="25"/>
      <c r="U26" s="25"/>
      <c r="V26" s="25"/>
      <c r="W26" s="25"/>
      <c r="X26" s="25"/>
      <c r="Y26" s="18"/>
      <c r="Z26" s="18"/>
      <c r="AA26" s="18"/>
      <c r="AB26" s="18"/>
      <c r="AC26" s="18"/>
      <c r="AD26" s="18"/>
    </row>
    <row r="27" spans="4:30">
      <c r="D27" s="25"/>
      <c r="E27" s="25"/>
      <c r="F27" s="25"/>
      <c r="G27" s="25"/>
      <c r="H27" s="25"/>
      <c r="I27" s="25"/>
      <c r="J27" s="25"/>
      <c r="K27" s="36"/>
      <c r="L27" s="36"/>
      <c r="M27" s="36"/>
      <c r="N27" s="36"/>
      <c r="O27" s="36"/>
      <c r="P27" s="36"/>
      <c r="Q27" s="36"/>
      <c r="R27" s="36"/>
      <c r="S27" s="36"/>
      <c r="T27" s="36"/>
      <c r="U27" s="36"/>
      <c r="V27" s="36"/>
      <c r="W27" s="36"/>
      <c r="X27" s="36"/>
      <c r="Y27" s="18"/>
      <c r="Z27" s="18"/>
      <c r="AA27" s="18"/>
      <c r="AB27" s="18"/>
      <c r="AC27" s="18"/>
      <c r="AD27" s="18"/>
    </row>
    <row r="28" spans="4:30">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row>
    <row r="29" spans="4:30">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row>
    <row r="30" spans="4:30">
      <c r="D30" s="25"/>
      <c r="E30" s="25"/>
      <c r="F30" s="25"/>
      <c r="G30" s="25"/>
      <c r="H30" s="25"/>
      <c r="I30" s="25"/>
      <c r="J30" s="25"/>
      <c r="K30" s="25"/>
      <c r="L30" s="25"/>
      <c r="M30" s="25"/>
      <c r="N30" s="25"/>
      <c r="O30" s="25"/>
      <c r="P30" s="25"/>
      <c r="Q30" s="25"/>
      <c r="R30" s="25"/>
      <c r="S30" s="25"/>
      <c r="T30" s="25"/>
      <c r="U30" s="25"/>
      <c r="V30" s="25"/>
      <c r="W30" s="25"/>
      <c r="X30" s="25"/>
      <c r="Y30" s="18"/>
      <c r="Z30" s="18"/>
      <c r="AA30" s="18"/>
      <c r="AB30" s="18"/>
      <c r="AC30" s="18"/>
      <c r="AD30" s="18"/>
    </row>
    <row r="31" spans="4:30">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row>
    <row r="32" spans="4:30">
      <c r="D32" s="25"/>
      <c r="E32" s="25"/>
      <c r="F32" s="25"/>
      <c r="G32" s="25"/>
      <c r="H32" s="25"/>
      <c r="I32" s="25"/>
      <c r="J32" s="25"/>
      <c r="K32" s="25"/>
      <c r="L32" s="25"/>
      <c r="M32" s="25"/>
      <c r="N32" s="25"/>
      <c r="O32" s="25"/>
      <c r="P32" s="25"/>
      <c r="Q32" s="25"/>
      <c r="R32" s="25"/>
      <c r="S32" s="25"/>
      <c r="T32" s="25"/>
      <c r="U32" s="25"/>
      <c r="V32" s="25"/>
      <c r="W32" s="25"/>
      <c r="X32" s="25"/>
      <c r="Y32" s="18"/>
      <c r="Z32" s="18"/>
      <c r="AA32" s="18"/>
      <c r="AB32" s="18"/>
      <c r="AC32" s="18"/>
      <c r="AD32" s="18"/>
    </row>
    <row r="33" spans="4:30">
      <c r="D33" s="25"/>
      <c r="E33" s="25"/>
      <c r="F33" s="25"/>
      <c r="G33" s="25"/>
      <c r="H33" s="25"/>
      <c r="I33" s="25"/>
      <c r="J33" s="25"/>
      <c r="K33" s="25"/>
      <c r="L33" s="25"/>
      <c r="M33" s="25"/>
      <c r="N33" s="25"/>
      <c r="O33" s="25"/>
      <c r="P33" s="25"/>
      <c r="Q33" s="25"/>
      <c r="R33" s="25"/>
      <c r="S33" s="25"/>
      <c r="T33" s="25"/>
      <c r="U33" s="25"/>
      <c r="V33" s="25"/>
      <c r="W33" s="25"/>
      <c r="X33" s="25"/>
      <c r="Y33" s="18"/>
      <c r="Z33" s="18"/>
      <c r="AA33" s="18"/>
      <c r="AB33" s="18"/>
      <c r="AC33" s="18"/>
      <c r="AD33" s="18"/>
    </row>
  </sheetData>
  <mergeCells count="12">
    <mergeCell ref="B6:AE6"/>
    <mergeCell ref="B7:R7"/>
    <mergeCell ref="B8:N8"/>
    <mergeCell ref="C10:AI10"/>
    <mergeCell ref="C11:E11"/>
    <mergeCell ref="F11:H11"/>
    <mergeCell ref="I11:K11"/>
    <mergeCell ref="L11:N11"/>
    <mergeCell ref="O11:Q11"/>
    <mergeCell ref="U11:W11"/>
    <mergeCell ref="AA11:AB11"/>
    <mergeCell ref="AG11:AI11"/>
  </mergeCells>
  <conditionalFormatting sqref="D25:E25">
    <cfRule type="cellIs" dxfId="0" priority="2" operator="between">
      <formula>0.001</formula>
      <formula>0.045</formula>
    </cfRule>
    <cfRule type="cellIs" dxfId="0" priority="3" operator="between">
      <formula>0.0001</formula>
      <formula>0.045</formula>
    </cfRule>
    <cfRule type="cellIs" dxfId="0" priority="1" operator="between">
      <formula>0.0001</formula>
      <formula>0.045</formula>
    </cfRule>
  </conditionalFormatting>
  <pageMargins left="0.7" right="0.7" top="0.75" bottom="0.75" header="0.3" footer="0.3"/>
  <pageSetup paperSize="1" orientation="portrait"/>
  <headerFooter/>
  <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L25"/>
  <sheetViews>
    <sheetView showRowColHeaders="0" workbookViewId="0">
      <pane ySplit="12" topLeftCell="A13" activePane="bottomLeft" state="frozen"/>
      <selection/>
      <selection pane="bottomLeft" activeCell="A13" sqref="$A13:$XFD13"/>
    </sheetView>
  </sheetViews>
  <sheetFormatPr defaultColWidth="9" defaultRowHeight="15"/>
  <cols>
    <col min="1" max="1" width="9.14285714285714" style="1"/>
    <col min="2" max="2" width="9.71428571428571" style="2" customWidth="1"/>
    <col min="3" max="38" width="9.57142857142857" style="1" customWidth="1"/>
    <col min="39" max="16384" width="9.14285714285714" style="1"/>
  </cols>
  <sheetData>
    <row r="1" ht="12" customHeight="1"/>
    <row r="2" ht="12" customHeight="1"/>
    <row r="3" ht="12" customHeight="1"/>
    <row r="4" ht="12" customHeight="1"/>
    <row r="5" ht="12" customHeight="1"/>
    <row r="6" ht="12" customHeight="1" spans="1:31">
      <c r="A6" s="3" t="s">
        <v>24</v>
      </c>
      <c r="B6" s="4" t="s">
        <v>25</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ht="9" customHeight="1" spans="2:18">
      <c r="B7" s="5" t="s">
        <v>110</v>
      </c>
      <c r="C7" s="5"/>
      <c r="D7" s="5"/>
      <c r="E7" s="5"/>
      <c r="F7" s="5"/>
      <c r="G7" s="5"/>
      <c r="H7" s="5"/>
      <c r="I7" s="5"/>
      <c r="J7" s="5"/>
      <c r="K7" s="5"/>
      <c r="L7" s="5"/>
      <c r="M7" s="5"/>
      <c r="N7" s="5"/>
      <c r="O7" s="5"/>
      <c r="P7" s="5"/>
      <c r="Q7" s="5"/>
      <c r="R7" s="5"/>
    </row>
    <row r="8" spans="2:14">
      <c r="B8" s="6" t="s">
        <v>77</v>
      </c>
      <c r="C8" s="6"/>
      <c r="D8" s="6"/>
      <c r="E8" s="6"/>
      <c r="F8" s="6"/>
      <c r="G8" s="6"/>
      <c r="H8" s="6"/>
      <c r="I8" s="6"/>
      <c r="J8" s="6"/>
      <c r="K8" s="6"/>
      <c r="L8" s="6"/>
      <c r="M8" s="6"/>
      <c r="N8" s="6"/>
    </row>
    <row r="9" spans="2:14">
      <c r="B9" s="6"/>
      <c r="C9" s="6"/>
      <c r="D9" s="6"/>
      <c r="E9" s="6"/>
      <c r="F9" s="6"/>
      <c r="G9" s="6"/>
      <c r="H9" s="6"/>
      <c r="I9" s="6"/>
      <c r="J9" s="6"/>
      <c r="K9" s="6"/>
      <c r="L9" s="6"/>
      <c r="M9" s="6"/>
      <c r="N9" s="6"/>
    </row>
    <row r="10" ht="24.95" customHeight="1" spans="3:38">
      <c r="C10" s="7" t="s">
        <v>145</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row>
    <row r="11" ht="31.5" customHeight="1" spans="2:38">
      <c r="B11" s="1"/>
      <c r="C11" s="31" t="s">
        <v>83</v>
      </c>
      <c r="D11" s="31"/>
      <c r="E11" s="32"/>
      <c r="F11" s="33" t="s">
        <v>135</v>
      </c>
      <c r="G11" s="29"/>
      <c r="H11" s="29"/>
      <c r="I11" s="10" t="s">
        <v>113</v>
      </c>
      <c r="J11" s="11"/>
      <c r="K11" s="12"/>
      <c r="L11" s="10" t="s">
        <v>53</v>
      </c>
      <c r="M11" s="11"/>
      <c r="N11" s="12"/>
      <c r="O11" s="10" t="s">
        <v>47</v>
      </c>
      <c r="P11" s="11"/>
      <c r="Q11" s="12"/>
      <c r="R11" s="24" t="s">
        <v>146</v>
      </c>
      <c r="S11" s="8"/>
      <c r="T11" s="8"/>
      <c r="U11" s="10" t="s">
        <v>125</v>
      </c>
      <c r="V11" s="11"/>
      <c r="W11" s="12"/>
      <c r="X11" s="24" t="s">
        <v>140</v>
      </c>
      <c r="Y11" s="8"/>
      <c r="Z11" s="8"/>
      <c r="AA11" s="8" t="s">
        <v>114</v>
      </c>
      <c r="AB11" s="8"/>
      <c r="AC11" s="8"/>
      <c r="AD11" s="8" t="s">
        <v>115</v>
      </c>
      <c r="AE11" s="8"/>
      <c r="AF11" s="8"/>
      <c r="AG11" s="8" t="s">
        <v>116</v>
      </c>
      <c r="AH11" s="8"/>
      <c r="AI11" s="8"/>
      <c r="AJ11" s="8" t="s">
        <v>119</v>
      </c>
      <c r="AK11" s="8"/>
      <c r="AL11" s="8"/>
    </row>
    <row r="12" ht="31.5" customHeight="1" spans="2:38">
      <c r="B12" s="1"/>
      <c r="C12" s="13" t="s">
        <v>83</v>
      </c>
      <c r="D12" s="13" t="s">
        <v>84</v>
      </c>
      <c r="E12" s="15" t="s">
        <v>85</v>
      </c>
      <c r="F12" s="13" t="s">
        <v>83</v>
      </c>
      <c r="G12" s="13" t="s">
        <v>84</v>
      </c>
      <c r="H12" s="14" t="s">
        <v>85</v>
      </c>
      <c r="I12" s="13" t="s">
        <v>83</v>
      </c>
      <c r="J12" s="13" t="s">
        <v>84</v>
      </c>
      <c r="K12" s="15" t="s">
        <v>85</v>
      </c>
      <c r="L12" s="13" t="s">
        <v>83</v>
      </c>
      <c r="M12" s="13" t="s">
        <v>84</v>
      </c>
      <c r="N12" s="15" t="s">
        <v>85</v>
      </c>
      <c r="O12" s="13" t="s">
        <v>83</v>
      </c>
      <c r="P12" s="13" t="s">
        <v>84</v>
      </c>
      <c r="Q12" s="15" t="s">
        <v>85</v>
      </c>
      <c r="R12" s="13" t="s">
        <v>83</v>
      </c>
      <c r="S12" s="13" t="s">
        <v>84</v>
      </c>
      <c r="T12" s="14" t="s">
        <v>85</v>
      </c>
      <c r="U12" s="13" t="s">
        <v>83</v>
      </c>
      <c r="V12" s="13" t="s">
        <v>84</v>
      </c>
      <c r="W12" s="15" t="s">
        <v>85</v>
      </c>
      <c r="X12" s="13" t="s">
        <v>83</v>
      </c>
      <c r="Y12" s="13" t="s">
        <v>84</v>
      </c>
      <c r="Z12" s="15" t="s">
        <v>85</v>
      </c>
      <c r="AA12" s="13" t="s">
        <v>83</v>
      </c>
      <c r="AB12" s="13" t="s">
        <v>84</v>
      </c>
      <c r="AC12" s="15" t="s">
        <v>85</v>
      </c>
      <c r="AD12" s="13" t="s">
        <v>83</v>
      </c>
      <c r="AE12" s="13" t="s">
        <v>84</v>
      </c>
      <c r="AF12" s="15" t="s">
        <v>85</v>
      </c>
      <c r="AG12" s="13" t="s">
        <v>83</v>
      </c>
      <c r="AH12" s="13" t="s">
        <v>84</v>
      </c>
      <c r="AI12" s="15" t="s">
        <v>85</v>
      </c>
      <c r="AJ12" s="13" t="s">
        <v>83</v>
      </c>
      <c r="AK12" s="13" t="s">
        <v>84</v>
      </c>
      <c r="AL12" s="15" t="s">
        <v>85</v>
      </c>
    </row>
    <row r="13" spans="2:38">
      <c r="B13" s="21" t="s">
        <v>91</v>
      </c>
      <c r="C13" s="19">
        <v>20527</v>
      </c>
      <c r="D13" s="25">
        <v>14219</v>
      </c>
      <c r="E13" s="25">
        <f>C13-D13</f>
        <v>6308</v>
      </c>
      <c r="F13" s="17">
        <v>17931</v>
      </c>
      <c r="G13" s="25">
        <v>12094</v>
      </c>
      <c r="H13" s="25">
        <f>F13-G13</f>
        <v>5837</v>
      </c>
      <c r="I13" s="17">
        <v>127</v>
      </c>
      <c r="J13" s="25">
        <v>50</v>
      </c>
      <c r="K13" s="25">
        <f>I13-J13</f>
        <v>77</v>
      </c>
      <c r="L13" s="17">
        <v>1028</v>
      </c>
      <c r="M13" s="25">
        <v>1028</v>
      </c>
      <c r="N13" s="25" t="s">
        <v>121</v>
      </c>
      <c r="O13" s="17" t="s">
        <v>121</v>
      </c>
      <c r="P13" s="25" t="s">
        <v>121</v>
      </c>
      <c r="Q13" s="25" t="s">
        <v>121</v>
      </c>
      <c r="R13" s="17" t="s">
        <v>121</v>
      </c>
      <c r="S13" s="25" t="s">
        <v>121</v>
      </c>
      <c r="T13" s="25" t="s">
        <v>121</v>
      </c>
      <c r="U13" s="17">
        <v>234</v>
      </c>
      <c r="V13" s="25">
        <v>234</v>
      </c>
      <c r="W13" s="25" t="s">
        <v>121</v>
      </c>
      <c r="X13" s="17" t="s">
        <v>121</v>
      </c>
      <c r="Y13" s="25" t="s">
        <v>121</v>
      </c>
      <c r="Z13" s="25" t="s">
        <v>121</v>
      </c>
      <c r="AA13" s="19">
        <v>1207</v>
      </c>
      <c r="AB13" s="25">
        <v>813</v>
      </c>
      <c r="AC13" s="25">
        <f>AA13-AB13</f>
        <v>394</v>
      </c>
      <c r="AD13" s="17" t="s">
        <v>121</v>
      </c>
      <c r="AE13" s="25" t="s">
        <v>121</v>
      </c>
      <c r="AF13" s="25" t="s">
        <v>121</v>
      </c>
      <c r="AG13" s="17" t="s">
        <v>121</v>
      </c>
      <c r="AH13" s="25" t="s">
        <v>121</v>
      </c>
      <c r="AI13" s="25" t="s">
        <v>121</v>
      </c>
      <c r="AJ13" s="19" t="s">
        <v>121</v>
      </c>
      <c r="AK13" s="25" t="s">
        <v>121</v>
      </c>
      <c r="AL13" s="25" t="s">
        <v>121</v>
      </c>
    </row>
    <row r="14" spans="2:38">
      <c r="B14" s="21" t="s">
        <v>92</v>
      </c>
      <c r="C14" s="20">
        <v>20979</v>
      </c>
      <c r="D14" s="25">
        <v>14500</v>
      </c>
      <c r="E14" s="25">
        <f>C14-D14</f>
        <v>6479</v>
      </c>
      <c r="F14" s="17">
        <v>18428</v>
      </c>
      <c r="G14" s="25">
        <v>12548</v>
      </c>
      <c r="H14" s="25">
        <f>F14-G14</f>
        <v>5880</v>
      </c>
      <c r="I14" s="17">
        <v>131</v>
      </c>
      <c r="J14" s="25">
        <v>54</v>
      </c>
      <c r="K14" s="25">
        <f>I14-J14</f>
        <v>77</v>
      </c>
      <c r="L14" s="17">
        <v>937</v>
      </c>
      <c r="M14" s="25">
        <v>923</v>
      </c>
      <c r="N14" s="25">
        <f>L14-M14</f>
        <v>14</v>
      </c>
      <c r="O14" s="17" t="s">
        <v>121</v>
      </c>
      <c r="P14" s="25" t="s">
        <v>121</v>
      </c>
      <c r="Q14" s="25" t="s">
        <v>121</v>
      </c>
      <c r="R14" s="17">
        <v>51</v>
      </c>
      <c r="S14" s="25">
        <v>51</v>
      </c>
      <c r="T14" s="25" t="s">
        <v>121</v>
      </c>
      <c r="U14" s="17">
        <v>613</v>
      </c>
      <c r="V14" s="25">
        <v>489</v>
      </c>
      <c r="W14" s="25">
        <f>U14-V14</f>
        <v>124</v>
      </c>
      <c r="X14" s="17" t="s">
        <v>121</v>
      </c>
      <c r="Y14" s="25" t="s">
        <v>121</v>
      </c>
      <c r="Z14" s="25" t="s">
        <v>121</v>
      </c>
      <c r="AA14" s="20">
        <v>870</v>
      </c>
      <c r="AB14" s="25">
        <v>486</v>
      </c>
      <c r="AC14" s="25">
        <f>AA14-AB14</f>
        <v>384</v>
      </c>
      <c r="AD14" s="17" t="s">
        <v>121</v>
      </c>
      <c r="AE14" s="25" t="s">
        <v>121</v>
      </c>
      <c r="AF14" s="25" t="s">
        <v>121</v>
      </c>
      <c r="AG14" s="17" t="s">
        <v>121</v>
      </c>
      <c r="AH14" s="25" t="s">
        <v>121</v>
      </c>
      <c r="AI14" s="25" t="s">
        <v>121</v>
      </c>
      <c r="AJ14" s="20" t="s">
        <v>121</v>
      </c>
      <c r="AK14" s="25" t="s">
        <v>121</v>
      </c>
      <c r="AL14" s="25" t="s">
        <v>121</v>
      </c>
    </row>
    <row r="15" spans="2:38">
      <c r="B15" s="21" t="s">
        <v>93</v>
      </c>
      <c r="C15" s="20">
        <v>21185</v>
      </c>
      <c r="D15" s="25">
        <v>14536</v>
      </c>
      <c r="E15" s="25">
        <f t="shared" ref="E15:E24" si="0">C15-D15</f>
        <v>6649</v>
      </c>
      <c r="F15" s="17">
        <v>18508</v>
      </c>
      <c r="G15" s="25">
        <v>12732</v>
      </c>
      <c r="H15" s="25">
        <f t="shared" ref="H15:H25" si="1">F15-G15</f>
        <v>5776</v>
      </c>
      <c r="I15" s="17">
        <v>143</v>
      </c>
      <c r="J15" s="25">
        <v>55</v>
      </c>
      <c r="K15" s="25">
        <f t="shared" ref="K15:K25" si="2">I15-J15</f>
        <v>88</v>
      </c>
      <c r="L15" s="17">
        <v>294</v>
      </c>
      <c r="M15" s="25">
        <v>294</v>
      </c>
      <c r="N15" s="25">
        <f t="shared" ref="N15:N17" si="3">L15-M15</f>
        <v>0</v>
      </c>
      <c r="O15" s="17" t="s">
        <v>121</v>
      </c>
      <c r="P15" s="25" t="s">
        <v>121</v>
      </c>
      <c r="Q15" s="25" t="s">
        <v>121</v>
      </c>
      <c r="R15" s="17">
        <v>51</v>
      </c>
      <c r="S15" s="25">
        <v>51</v>
      </c>
      <c r="T15" s="25" t="s">
        <v>121</v>
      </c>
      <c r="U15" s="17">
        <v>1338</v>
      </c>
      <c r="V15" s="25">
        <v>879</v>
      </c>
      <c r="W15" s="25">
        <f t="shared" ref="W15:W25" si="4">U15-V15</f>
        <v>459</v>
      </c>
      <c r="X15" s="17" t="s">
        <v>121</v>
      </c>
      <c r="Y15" s="25" t="s">
        <v>121</v>
      </c>
      <c r="Z15" s="25" t="s">
        <v>121</v>
      </c>
      <c r="AA15" s="20">
        <v>793</v>
      </c>
      <c r="AB15" s="25">
        <v>475</v>
      </c>
      <c r="AC15" s="25">
        <f>AA15-AB15</f>
        <v>318</v>
      </c>
      <c r="AD15" s="17">
        <v>109</v>
      </c>
      <c r="AE15" s="25">
        <v>101</v>
      </c>
      <c r="AF15" s="25">
        <f>AD15-AE15</f>
        <v>8</v>
      </c>
      <c r="AG15" s="17" t="s">
        <v>121</v>
      </c>
      <c r="AH15" s="25" t="s">
        <v>121</v>
      </c>
      <c r="AI15" s="25" t="s">
        <v>121</v>
      </c>
      <c r="AJ15" s="20" t="s">
        <v>121</v>
      </c>
      <c r="AK15" s="25" t="s">
        <v>121</v>
      </c>
      <c r="AL15" s="25" t="s">
        <v>121</v>
      </c>
    </row>
    <row r="16" spans="2:38">
      <c r="B16" s="21" t="s">
        <v>94</v>
      </c>
      <c r="C16" s="20">
        <v>22615</v>
      </c>
      <c r="D16" s="25">
        <v>15728</v>
      </c>
      <c r="E16" s="25">
        <f t="shared" si="0"/>
        <v>6887</v>
      </c>
      <c r="F16" s="17">
        <v>17942</v>
      </c>
      <c r="G16" s="25">
        <v>12511</v>
      </c>
      <c r="H16" s="25">
        <f t="shared" si="1"/>
        <v>5431</v>
      </c>
      <c r="I16" s="17">
        <v>147</v>
      </c>
      <c r="J16" s="25">
        <v>59</v>
      </c>
      <c r="K16" s="25">
        <f t="shared" si="2"/>
        <v>88</v>
      </c>
      <c r="L16" s="17">
        <v>255</v>
      </c>
      <c r="M16" s="25">
        <v>255</v>
      </c>
      <c r="N16" s="25">
        <f t="shared" si="3"/>
        <v>0</v>
      </c>
      <c r="O16" s="17" t="s">
        <v>121</v>
      </c>
      <c r="P16" s="25" t="s">
        <v>121</v>
      </c>
      <c r="Q16" s="25" t="s">
        <v>121</v>
      </c>
      <c r="R16" s="17">
        <v>51</v>
      </c>
      <c r="S16" s="25">
        <v>51</v>
      </c>
      <c r="T16" s="25" t="s">
        <v>121</v>
      </c>
      <c r="U16" s="17">
        <v>2157</v>
      </c>
      <c r="V16" s="25">
        <v>1650</v>
      </c>
      <c r="W16" s="25">
        <f t="shared" si="4"/>
        <v>507</v>
      </c>
      <c r="X16" s="17" t="s">
        <v>121</v>
      </c>
      <c r="Y16" s="25" t="s">
        <v>121</v>
      </c>
      <c r="Z16" s="25" t="s">
        <v>121</v>
      </c>
      <c r="AA16" s="20">
        <v>366</v>
      </c>
      <c r="AB16" s="25">
        <v>126</v>
      </c>
      <c r="AC16" s="25">
        <f>AA16-AB16</f>
        <v>240</v>
      </c>
      <c r="AD16" s="17">
        <v>1748</v>
      </c>
      <c r="AE16" s="25">
        <v>1127</v>
      </c>
      <c r="AF16" s="25">
        <f t="shared" ref="AF16:AF22" si="5">AD16-AE16</f>
        <v>621</v>
      </c>
      <c r="AG16" s="17" t="s">
        <v>121</v>
      </c>
      <c r="AH16" s="25" t="s">
        <v>121</v>
      </c>
      <c r="AI16" s="25" t="s">
        <v>121</v>
      </c>
      <c r="AJ16" s="20" t="s">
        <v>121</v>
      </c>
      <c r="AK16" s="25" t="s">
        <v>121</v>
      </c>
      <c r="AL16" s="25" t="s">
        <v>121</v>
      </c>
    </row>
    <row r="17" spans="2:38">
      <c r="B17" s="21" t="s">
        <v>95</v>
      </c>
      <c r="C17" s="20">
        <v>28591</v>
      </c>
      <c r="D17" s="25">
        <v>19734</v>
      </c>
      <c r="E17" s="25">
        <f t="shared" si="0"/>
        <v>8857</v>
      </c>
      <c r="F17" s="17">
        <v>17937</v>
      </c>
      <c r="G17" s="25">
        <v>12484</v>
      </c>
      <c r="H17" s="25">
        <f t="shared" si="1"/>
        <v>5453</v>
      </c>
      <c r="I17" s="17">
        <v>222</v>
      </c>
      <c r="J17" s="25">
        <v>137</v>
      </c>
      <c r="K17" s="25">
        <f t="shared" si="2"/>
        <v>85</v>
      </c>
      <c r="L17" s="17">
        <v>10</v>
      </c>
      <c r="M17" s="25">
        <v>10</v>
      </c>
      <c r="N17" s="25">
        <f t="shared" si="3"/>
        <v>0</v>
      </c>
      <c r="O17" s="17">
        <v>208</v>
      </c>
      <c r="P17" s="25">
        <v>208</v>
      </c>
      <c r="Q17" s="25" t="s">
        <v>121</v>
      </c>
      <c r="R17" s="17">
        <v>51</v>
      </c>
      <c r="S17" s="25">
        <v>51</v>
      </c>
      <c r="T17" s="25" t="s">
        <v>121</v>
      </c>
      <c r="U17" s="17">
        <v>2057</v>
      </c>
      <c r="V17" s="25">
        <v>1768</v>
      </c>
      <c r="W17" s="25">
        <f t="shared" si="4"/>
        <v>289</v>
      </c>
      <c r="X17" s="17" t="s">
        <v>121</v>
      </c>
      <c r="Y17" s="25" t="s">
        <v>121</v>
      </c>
      <c r="Z17" s="25" t="s">
        <v>121</v>
      </c>
      <c r="AA17" s="20" t="s">
        <v>121</v>
      </c>
      <c r="AB17" s="25" t="s">
        <v>121</v>
      </c>
      <c r="AC17" s="25" t="s">
        <v>121</v>
      </c>
      <c r="AD17" s="17">
        <v>3011</v>
      </c>
      <c r="AE17" s="25">
        <v>1360</v>
      </c>
      <c r="AF17" s="25">
        <f t="shared" si="5"/>
        <v>1651</v>
      </c>
      <c r="AG17" s="17">
        <v>5146</v>
      </c>
      <c r="AH17" s="25">
        <v>3767</v>
      </c>
      <c r="AI17" s="25">
        <f>AG17-AH17</f>
        <v>1379</v>
      </c>
      <c r="AJ17" s="20" t="s">
        <v>121</v>
      </c>
      <c r="AK17" s="25" t="s">
        <v>121</v>
      </c>
      <c r="AL17" s="25" t="s">
        <v>121</v>
      </c>
    </row>
    <row r="18" spans="2:38">
      <c r="B18" s="21" t="s">
        <v>96</v>
      </c>
      <c r="C18" s="20">
        <v>26275</v>
      </c>
      <c r="D18" s="25">
        <v>18668</v>
      </c>
      <c r="E18" s="25">
        <f t="shared" si="0"/>
        <v>7607</v>
      </c>
      <c r="F18" s="17">
        <v>18456</v>
      </c>
      <c r="G18" s="25">
        <v>12949</v>
      </c>
      <c r="H18" s="25">
        <f t="shared" si="1"/>
        <v>5507</v>
      </c>
      <c r="I18" s="17">
        <v>117</v>
      </c>
      <c r="J18" s="25">
        <v>98</v>
      </c>
      <c r="K18" s="25">
        <f t="shared" si="2"/>
        <v>19</v>
      </c>
      <c r="L18" s="17" t="s">
        <v>121</v>
      </c>
      <c r="M18" s="25" t="s">
        <v>121</v>
      </c>
      <c r="N18" s="25" t="s">
        <v>121</v>
      </c>
      <c r="O18" s="17">
        <v>97</v>
      </c>
      <c r="P18" s="25">
        <v>97</v>
      </c>
      <c r="Q18" s="25" t="s">
        <v>121</v>
      </c>
      <c r="R18" s="17">
        <v>51</v>
      </c>
      <c r="S18" s="25">
        <v>51</v>
      </c>
      <c r="T18" s="25" t="s">
        <v>121</v>
      </c>
      <c r="U18" s="17">
        <v>2114</v>
      </c>
      <c r="V18" s="25">
        <v>1731</v>
      </c>
      <c r="W18" s="25">
        <f t="shared" si="4"/>
        <v>383</v>
      </c>
      <c r="X18" s="17" t="s">
        <v>121</v>
      </c>
      <c r="Y18" s="25" t="s">
        <v>121</v>
      </c>
      <c r="Z18" s="25" t="s">
        <v>121</v>
      </c>
      <c r="AA18" s="20" t="s">
        <v>121</v>
      </c>
      <c r="AB18" s="25" t="s">
        <v>121</v>
      </c>
      <c r="AC18" s="25" t="s">
        <v>121</v>
      </c>
      <c r="AD18" s="17">
        <v>1267</v>
      </c>
      <c r="AE18" s="25">
        <v>969</v>
      </c>
      <c r="AF18" s="25">
        <f t="shared" si="5"/>
        <v>298</v>
      </c>
      <c r="AG18" s="17">
        <v>4223</v>
      </c>
      <c r="AH18" s="25">
        <v>2823</v>
      </c>
      <c r="AI18" s="25">
        <f t="shared" ref="AI18:AI21" si="6">AG18-AH18</f>
        <v>1400</v>
      </c>
      <c r="AJ18" s="20">
        <v>1</v>
      </c>
      <c r="AK18" s="25">
        <v>1</v>
      </c>
      <c r="AL18" s="25" t="s">
        <v>121</v>
      </c>
    </row>
    <row r="19" spans="2:38">
      <c r="B19" s="21" t="s">
        <v>97</v>
      </c>
      <c r="C19" s="20">
        <v>25570</v>
      </c>
      <c r="D19" s="25">
        <v>18013</v>
      </c>
      <c r="E19" s="25">
        <f t="shared" si="0"/>
        <v>7557</v>
      </c>
      <c r="F19" s="17">
        <v>18724</v>
      </c>
      <c r="G19" s="25">
        <v>13106</v>
      </c>
      <c r="H19" s="25">
        <f t="shared" si="1"/>
        <v>5618</v>
      </c>
      <c r="I19" s="17">
        <v>232</v>
      </c>
      <c r="J19" s="25">
        <v>129</v>
      </c>
      <c r="K19" s="25">
        <f t="shared" si="2"/>
        <v>103</v>
      </c>
      <c r="L19" s="17" t="s">
        <v>121</v>
      </c>
      <c r="M19" s="25" t="s">
        <v>121</v>
      </c>
      <c r="N19" s="25" t="s">
        <v>121</v>
      </c>
      <c r="O19" s="17" t="s">
        <v>121</v>
      </c>
      <c r="P19" s="25" t="s">
        <v>121</v>
      </c>
      <c r="Q19" s="25" t="s">
        <v>121</v>
      </c>
      <c r="R19" s="17">
        <v>51</v>
      </c>
      <c r="S19" s="25">
        <v>51</v>
      </c>
      <c r="T19" s="25" t="s">
        <v>121</v>
      </c>
      <c r="U19" s="17">
        <v>2003</v>
      </c>
      <c r="V19" s="25">
        <v>1631</v>
      </c>
      <c r="W19" s="25">
        <f t="shared" si="4"/>
        <v>372</v>
      </c>
      <c r="X19" s="17">
        <v>76</v>
      </c>
      <c r="Y19" s="25">
        <v>76</v>
      </c>
      <c r="Z19" s="25" t="s">
        <v>121</v>
      </c>
      <c r="AA19" s="20" t="s">
        <v>121</v>
      </c>
      <c r="AB19" s="25" t="s">
        <v>121</v>
      </c>
      <c r="AC19" s="25" t="s">
        <v>121</v>
      </c>
      <c r="AD19" s="17">
        <v>1878</v>
      </c>
      <c r="AE19" s="25">
        <v>1549</v>
      </c>
      <c r="AF19" s="25">
        <f t="shared" si="5"/>
        <v>329</v>
      </c>
      <c r="AG19" s="17">
        <v>2645</v>
      </c>
      <c r="AH19" s="25">
        <v>1510</v>
      </c>
      <c r="AI19" s="25">
        <f t="shared" si="6"/>
        <v>1135</v>
      </c>
      <c r="AJ19" s="20">
        <v>12</v>
      </c>
      <c r="AK19" s="25">
        <v>12</v>
      </c>
      <c r="AL19" s="25" t="s">
        <v>121</v>
      </c>
    </row>
    <row r="20" spans="2:38">
      <c r="B20" s="21" t="s">
        <v>142</v>
      </c>
      <c r="C20" s="20">
        <v>23376</v>
      </c>
      <c r="D20" s="25">
        <v>17121</v>
      </c>
      <c r="E20" s="25">
        <f t="shared" si="0"/>
        <v>6255</v>
      </c>
      <c r="F20" s="17">
        <v>19184</v>
      </c>
      <c r="G20" s="25">
        <v>13709</v>
      </c>
      <c r="H20" s="25">
        <f t="shared" si="1"/>
        <v>5475</v>
      </c>
      <c r="I20" s="17">
        <v>250</v>
      </c>
      <c r="J20" s="25">
        <v>149</v>
      </c>
      <c r="K20" s="25">
        <f t="shared" si="2"/>
        <v>101</v>
      </c>
      <c r="L20" s="17" t="s">
        <v>121</v>
      </c>
      <c r="M20" s="25" t="s">
        <v>121</v>
      </c>
      <c r="N20" s="25" t="s">
        <v>121</v>
      </c>
      <c r="O20" s="17" t="s">
        <v>121</v>
      </c>
      <c r="P20" s="25" t="s">
        <v>121</v>
      </c>
      <c r="Q20" s="25" t="s">
        <v>121</v>
      </c>
      <c r="R20" s="17">
        <v>51</v>
      </c>
      <c r="S20" s="25">
        <v>51</v>
      </c>
      <c r="T20" s="25" t="s">
        <v>121</v>
      </c>
      <c r="U20" s="17">
        <v>1788</v>
      </c>
      <c r="V20" s="25">
        <v>1611</v>
      </c>
      <c r="W20" s="25">
        <f t="shared" si="4"/>
        <v>177</v>
      </c>
      <c r="X20" s="17">
        <v>101</v>
      </c>
      <c r="Y20" s="25">
        <v>101</v>
      </c>
      <c r="Z20" s="25" t="s">
        <v>121</v>
      </c>
      <c r="AA20" s="20" t="s">
        <v>121</v>
      </c>
      <c r="AB20" s="25" t="s">
        <v>121</v>
      </c>
      <c r="AC20" s="25" t="s">
        <v>121</v>
      </c>
      <c r="AD20" s="17">
        <v>817</v>
      </c>
      <c r="AE20" s="25">
        <v>587</v>
      </c>
      <c r="AF20" s="25">
        <f t="shared" si="5"/>
        <v>230</v>
      </c>
      <c r="AG20" s="17">
        <v>1202</v>
      </c>
      <c r="AH20" s="25">
        <v>930</v>
      </c>
      <c r="AI20" s="25">
        <f t="shared" si="6"/>
        <v>272</v>
      </c>
      <c r="AJ20" s="20">
        <v>34</v>
      </c>
      <c r="AK20" s="25">
        <v>34</v>
      </c>
      <c r="AL20" s="25" t="s">
        <v>121</v>
      </c>
    </row>
    <row r="21" spans="2:38">
      <c r="B21" s="21" t="s">
        <v>99</v>
      </c>
      <c r="C21" s="20">
        <v>22336</v>
      </c>
      <c r="D21" s="25">
        <v>16561</v>
      </c>
      <c r="E21" s="25">
        <f t="shared" si="0"/>
        <v>5775</v>
      </c>
      <c r="F21" s="17">
        <v>19203</v>
      </c>
      <c r="G21" s="25">
        <v>13771</v>
      </c>
      <c r="H21" s="25">
        <f t="shared" si="1"/>
        <v>5432</v>
      </c>
      <c r="I21" s="17">
        <v>274</v>
      </c>
      <c r="J21" s="25">
        <v>183</v>
      </c>
      <c r="K21" s="25">
        <f t="shared" si="2"/>
        <v>91</v>
      </c>
      <c r="L21" s="17" t="s">
        <v>121</v>
      </c>
      <c r="M21" s="25" t="s">
        <v>121</v>
      </c>
      <c r="N21" s="25" t="s">
        <v>121</v>
      </c>
      <c r="O21" s="17" t="s">
        <v>121</v>
      </c>
      <c r="P21" s="25" t="s">
        <v>121</v>
      </c>
      <c r="Q21" s="25" t="s">
        <v>121</v>
      </c>
      <c r="R21" s="17">
        <v>24</v>
      </c>
      <c r="S21" s="25" t="s">
        <v>121</v>
      </c>
      <c r="T21" s="25" t="s">
        <v>121</v>
      </c>
      <c r="U21" s="17">
        <v>1627</v>
      </c>
      <c r="V21" s="25">
        <v>1533</v>
      </c>
      <c r="W21" s="25">
        <f t="shared" si="4"/>
        <v>94</v>
      </c>
      <c r="X21" s="17">
        <v>108</v>
      </c>
      <c r="Y21" s="25">
        <v>108</v>
      </c>
      <c r="Z21" s="25" t="s">
        <v>121</v>
      </c>
      <c r="AA21" s="20"/>
      <c r="AB21" s="25" t="s">
        <v>121</v>
      </c>
      <c r="AC21" s="25" t="s">
        <v>121</v>
      </c>
      <c r="AD21" s="17">
        <v>762</v>
      </c>
      <c r="AE21" s="25">
        <v>650</v>
      </c>
      <c r="AF21" s="25">
        <f t="shared" si="5"/>
        <v>112</v>
      </c>
      <c r="AG21" s="17">
        <v>332</v>
      </c>
      <c r="AH21" s="25">
        <v>310</v>
      </c>
      <c r="AI21" s="25">
        <f t="shared" si="6"/>
        <v>22</v>
      </c>
      <c r="AJ21" s="20">
        <v>6</v>
      </c>
      <c r="AK21" s="25">
        <v>6</v>
      </c>
      <c r="AL21" s="25" t="s">
        <v>121</v>
      </c>
    </row>
    <row r="22" spans="2:38">
      <c r="B22" s="21" t="s">
        <v>100</v>
      </c>
      <c r="C22" s="20">
        <v>22038</v>
      </c>
      <c r="D22" s="25">
        <v>15951</v>
      </c>
      <c r="E22" s="25">
        <f t="shared" si="0"/>
        <v>6087</v>
      </c>
      <c r="F22" s="17">
        <v>19041</v>
      </c>
      <c r="G22" s="25">
        <v>13650</v>
      </c>
      <c r="H22" s="25">
        <f t="shared" si="1"/>
        <v>5391</v>
      </c>
      <c r="I22" s="17">
        <v>306</v>
      </c>
      <c r="J22" s="25">
        <v>208</v>
      </c>
      <c r="K22" s="25">
        <f t="shared" si="2"/>
        <v>98</v>
      </c>
      <c r="L22" s="17" t="s">
        <v>121</v>
      </c>
      <c r="M22" s="25" t="s">
        <v>121</v>
      </c>
      <c r="N22" s="25" t="s">
        <v>121</v>
      </c>
      <c r="O22" s="17" t="s">
        <v>121</v>
      </c>
      <c r="P22" s="25" t="s">
        <v>121</v>
      </c>
      <c r="Q22" s="25" t="s">
        <v>121</v>
      </c>
      <c r="R22" s="17">
        <v>460</v>
      </c>
      <c r="S22" s="25">
        <v>235</v>
      </c>
      <c r="T22" s="25">
        <f>R22-S22</f>
        <v>225</v>
      </c>
      <c r="U22" s="17">
        <v>1201</v>
      </c>
      <c r="V22" s="25">
        <v>1149</v>
      </c>
      <c r="W22" s="25">
        <f t="shared" si="4"/>
        <v>52</v>
      </c>
      <c r="X22" s="17">
        <v>172</v>
      </c>
      <c r="Y22" s="25">
        <v>146</v>
      </c>
      <c r="Z22" s="25">
        <f>X22-Y22</f>
        <v>26</v>
      </c>
      <c r="AA22" s="20">
        <v>196</v>
      </c>
      <c r="AB22" s="25" t="s">
        <v>121</v>
      </c>
      <c r="AC22" s="25">
        <v>196</v>
      </c>
      <c r="AD22" s="17">
        <v>649</v>
      </c>
      <c r="AE22" s="25">
        <v>550</v>
      </c>
      <c r="AF22" s="25">
        <f t="shared" si="5"/>
        <v>99</v>
      </c>
      <c r="AG22" s="17" t="s">
        <v>121</v>
      </c>
      <c r="AH22" s="25" t="s">
        <v>121</v>
      </c>
      <c r="AI22" s="25" t="s">
        <v>121</v>
      </c>
      <c r="AJ22" s="20">
        <v>13</v>
      </c>
      <c r="AK22" s="25">
        <v>13</v>
      </c>
      <c r="AL22" s="25" t="s">
        <v>121</v>
      </c>
    </row>
    <row r="23" spans="2:38">
      <c r="B23" s="21" t="s">
        <v>101</v>
      </c>
      <c r="C23" s="20">
        <v>22329</v>
      </c>
      <c r="D23" s="25">
        <v>16119</v>
      </c>
      <c r="E23" s="25">
        <f t="shared" si="0"/>
        <v>6210</v>
      </c>
      <c r="F23" s="17">
        <v>18957</v>
      </c>
      <c r="G23" s="25">
        <v>13491</v>
      </c>
      <c r="H23" s="25">
        <f t="shared" si="1"/>
        <v>5466</v>
      </c>
      <c r="I23" s="17">
        <v>278</v>
      </c>
      <c r="J23" s="25">
        <v>191</v>
      </c>
      <c r="K23" s="25">
        <f t="shared" si="2"/>
        <v>87</v>
      </c>
      <c r="L23" s="17" t="s">
        <v>121</v>
      </c>
      <c r="M23" s="25" t="s">
        <v>121</v>
      </c>
      <c r="N23" s="25" t="s">
        <v>121</v>
      </c>
      <c r="O23" s="17" t="s">
        <v>121</v>
      </c>
      <c r="P23" s="25" t="s">
        <v>121</v>
      </c>
      <c r="Q23" s="25" t="s">
        <v>121</v>
      </c>
      <c r="R23" s="17">
        <v>1182</v>
      </c>
      <c r="S23" s="25">
        <v>751</v>
      </c>
      <c r="T23" s="25">
        <f>R23-S23</f>
        <v>431</v>
      </c>
      <c r="U23" s="17">
        <v>565</v>
      </c>
      <c r="V23" s="25">
        <v>531</v>
      </c>
      <c r="W23" s="25">
        <f t="shared" si="4"/>
        <v>34</v>
      </c>
      <c r="X23" s="17">
        <v>158</v>
      </c>
      <c r="Y23" s="25">
        <v>158</v>
      </c>
      <c r="Z23" s="25" t="s">
        <v>121</v>
      </c>
      <c r="AA23" s="20">
        <v>192</v>
      </c>
      <c r="AB23" s="25" t="s">
        <v>121</v>
      </c>
      <c r="AC23" s="25">
        <v>192</v>
      </c>
      <c r="AD23" s="17">
        <v>898</v>
      </c>
      <c r="AE23" s="25">
        <v>898</v>
      </c>
      <c r="AF23" s="25" t="s">
        <v>121</v>
      </c>
      <c r="AG23" s="17">
        <v>86</v>
      </c>
      <c r="AH23" s="25">
        <v>86</v>
      </c>
      <c r="AI23" s="25" t="s">
        <v>121</v>
      </c>
      <c r="AJ23" s="20">
        <v>13</v>
      </c>
      <c r="AK23" s="25">
        <v>13</v>
      </c>
      <c r="AL23" s="25" t="s">
        <v>121</v>
      </c>
    </row>
    <row r="24" spans="2:38">
      <c r="B24" s="21" t="s">
        <v>102</v>
      </c>
      <c r="C24" s="20">
        <v>22612</v>
      </c>
      <c r="D24" s="25">
        <v>15752</v>
      </c>
      <c r="E24" s="25">
        <f t="shared" si="0"/>
        <v>6860</v>
      </c>
      <c r="F24" s="17">
        <v>19193</v>
      </c>
      <c r="G24" s="25">
        <v>13280</v>
      </c>
      <c r="H24" s="25">
        <f t="shared" si="1"/>
        <v>5913</v>
      </c>
      <c r="I24" s="17">
        <v>329</v>
      </c>
      <c r="J24" s="25">
        <v>234</v>
      </c>
      <c r="K24" s="25">
        <f t="shared" si="2"/>
        <v>95</v>
      </c>
      <c r="L24" s="17" t="s">
        <v>121</v>
      </c>
      <c r="M24" s="25" t="s">
        <v>121</v>
      </c>
      <c r="N24" s="25" t="s">
        <v>121</v>
      </c>
      <c r="O24" s="17" t="s">
        <v>121</v>
      </c>
      <c r="P24" s="25" t="s">
        <v>121</v>
      </c>
      <c r="Q24" s="25" t="s">
        <v>121</v>
      </c>
      <c r="R24" s="17">
        <v>1450</v>
      </c>
      <c r="S24" s="25">
        <v>868</v>
      </c>
      <c r="T24" s="25">
        <f>R24-S24</f>
        <v>582</v>
      </c>
      <c r="U24" s="17">
        <v>300</v>
      </c>
      <c r="V24" s="25">
        <v>274</v>
      </c>
      <c r="W24" s="25">
        <f t="shared" si="4"/>
        <v>26</v>
      </c>
      <c r="X24" s="17">
        <v>149</v>
      </c>
      <c r="Y24" s="25">
        <v>112</v>
      </c>
      <c r="Z24" s="25">
        <f>X24-Y24</f>
        <v>37</v>
      </c>
      <c r="AA24" s="20">
        <v>191</v>
      </c>
      <c r="AB24" s="25" t="s">
        <v>121</v>
      </c>
      <c r="AC24" s="25">
        <v>191</v>
      </c>
      <c r="AD24" s="17">
        <v>869</v>
      </c>
      <c r="AE24" s="25">
        <v>853</v>
      </c>
      <c r="AF24" s="25">
        <f>AD24-AE24</f>
        <v>16</v>
      </c>
      <c r="AG24" s="17">
        <v>117</v>
      </c>
      <c r="AH24" s="25">
        <v>117</v>
      </c>
      <c r="AI24" s="25" t="s">
        <v>121</v>
      </c>
      <c r="AJ24" s="20">
        <v>14</v>
      </c>
      <c r="AK24" s="25">
        <v>14</v>
      </c>
      <c r="AL24" s="25" t="s">
        <v>121</v>
      </c>
    </row>
    <row r="25" spans="2:38">
      <c r="B25" s="21" t="s">
        <v>103</v>
      </c>
      <c r="C25" s="20">
        <v>22859</v>
      </c>
      <c r="D25" s="22">
        <v>16017</v>
      </c>
      <c r="E25" s="22">
        <v>6842</v>
      </c>
      <c r="F25" s="17">
        <v>19719</v>
      </c>
      <c r="G25" s="25">
        <v>13554</v>
      </c>
      <c r="H25" s="25">
        <f t="shared" si="1"/>
        <v>6165</v>
      </c>
      <c r="I25" s="17">
        <v>310</v>
      </c>
      <c r="J25" s="25">
        <v>208</v>
      </c>
      <c r="K25" s="25">
        <f t="shared" si="2"/>
        <v>102</v>
      </c>
      <c r="L25" s="17" t="s">
        <v>121</v>
      </c>
      <c r="M25" s="25" t="s">
        <v>121</v>
      </c>
      <c r="N25" s="25" t="s">
        <v>121</v>
      </c>
      <c r="O25" s="17" t="s">
        <v>121</v>
      </c>
      <c r="P25" s="25" t="s">
        <v>121</v>
      </c>
      <c r="Q25" s="25" t="s">
        <v>121</v>
      </c>
      <c r="R25" s="17">
        <v>298</v>
      </c>
      <c r="S25" s="25">
        <v>251</v>
      </c>
      <c r="T25" s="25">
        <f>R25-S25</f>
        <v>47</v>
      </c>
      <c r="U25" s="17">
        <v>906</v>
      </c>
      <c r="V25" s="25">
        <v>582</v>
      </c>
      <c r="W25" s="25">
        <f t="shared" si="4"/>
        <v>324</v>
      </c>
      <c r="X25" s="17">
        <v>158</v>
      </c>
      <c r="Y25" s="25">
        <v>126</v>
      </c>
      <c r="Z25" s="25">
        <f>X25-Y25</f>
        <v>32</v>
      </c>
      <c r="AA25" s="20">
        <v>166</v>
      </c>
      <c r="AB25" s="25" t="s">
        <v>121</v>
      </c>
      <c r="AC25" s="25">
        <v>166</v>
      </c>
      <c r="AD25" s="17">
        <v>965</v>
      </c>
      <c r="AE25" s="25">
        <v>965</v>
      </c>
      <c r="AF25" s="25" t="s">
        <v>121</v>
      </c>
      <c r="AG25" s="17">
        <v>326</v>
      </c>
      <c r="AH25" s="25">
        <v>320</v>
      </c>
      <c r="AI25" s="25">
        <f>AG25-AH25</f>
        <v>6</v>
      </c>
      <c r="AJ25" s="20">
        <v>11</v>
      </c>
      <c r="AK25" s="25">
        <v>11</v>
      </c>
      <c r="AL25" s="25" t="s">
        <v>121</v>
      </c>
    </row>
  </sheetData>
  <mergeCells count="16">
    <mergeCell ref="B6:AE6"/>
    <mergeCell ref="B7:R7"/>
    <mergeCell ref="B8:N8"/>
    <mergeCell ref="C10:AL10"/>
    <mergeCell ref="C11:E11"/>
    <mergeCell ref="F11:H11"/>
    <mergeCell ref="I11:K11"/>
    <mergeCell ref="L11:N11"/>
    <mergeCell ref="O11:Q11"/>
    <mergeCell ref="R11:T11"/>
    <mergeCell ref="U11:W11"/>
    <mergeCell ref="X11:Z11"/>
    <mergeCell ref="AA11:AC11"/>
    <mergeCell ref="AD11:AF11"/>
    <mergeCell ref="AG11:AI11"/>
    <mergeCell ref="AJ11:AL11"/>
  </mergeCells>
  <pageMargins left="0.7" right="0.7" top="0.75" bottom="0.75" header="0.3" footer="0.3"/>
  <pageSetup paperSize="1" orientation="portrait"/>
  <headerFooter/>
  <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O30"/>
  <sheetViews>
    <sheetView workbookViewId="0">
      <selection activeCell="M3" sqref="M3"/>
    </sheetView>
  </sheetViews>
  <sheetFormatPr defaultColWidth="9" defaultRowHeight="15"/>
  <cols>
    <col min="1" max="1" width="9.14285714285714" style="1"/>
    <col min="2" max="2" width="9.71428571428571" style="2" customWidth="1"/>
    <col min="3" max="41" width="9.57142857142857" style="1" customWidth="1"/>
    <col min="42" max="16384" width="9.14285714285714" style="1"/>
  </cols>
  <sheetData>
    <row r="1" ht="12" customHeight="1"/>
    <row r="2" ht="12" customHeight="1"/>
    <row r="3" ht="12" customHeight="1"/>
    <row r="4" ht="12" customHeight="1"/>
    <row r="5" ht="12" customHeight="1"/>
    <row r="6" ht="12" customHeight="1" spans="1:31">
      <c r="A6" s="3" t="s">
        <v>26</v>
      </c>
      <c r="B6" s="4" t="s">
        <v>27</v>
      </c>
      <c r="C6" s="4"/>
      <c r="D6" s="4"/>
      <c r="E6" s="4"/>
      <c r="F6" s="4"/>
      <c r="G6" s="4"/>
      <c r="H6" s="4"/>
      <c r="I6" s="4"/>
      <c r="J6" s="4"/>
      <c r="K6" s="4"/>
      <c r="L6" s="4"/>
      <c r="M6" s="4"/>
      <c r="N6" s="4"/>
      <c r="O6" s="4"/>
      <c r="P6" s="4"/>
      <c r="Q6" s="4"/>
      <c r="R6" s="4"/>
      <c r="S6" s="4"/>
      <c r="T6" s="4"/>
      <c r="U6" s="4"/>
      <c r="V6" s="4"/>
      <c r="W6" s="4"/>
      <c r="X6" s="4"/>
      <c r="Y6" s="4"/>
      <c r="Z6" s="4"/>
      <c r="AA6" s="4"/>
      <c r="AB6" s="4"/>
      <c r="AC6" s="4"/>
      <c r="AD6" s="4"/>
      <c r="AE6" s="4"/>
    </row>
    <row r="7" ht="8.25" customHeight="1" spans="2:18">
      <c r="B7" s="5" t="s">
        <v>110</v>
      </c>
      <c r="C7" s="5"/>
      <c r="D7" s="5"/>
      <c r="E7" s="5"/>
      <c r="F7" s="5"/>
      <c r="G7" s="5"/>
      <c r="H7" s="5"/>
      <c r="I7" s="5"/>
      <c r="J7" s="5"/>
      <c r="K7" s="5"/>
      <c r="L7" s="5"/>
      <c r="M7" s="5"/>
      <c r="N7" s="5"/>
      <c r="O7" s="5"/>
      <c r="P7" s="5"/>
      <c r="Q7" s="5"/>
      <c r="R7" s="5"/>
    </row>
    <row r="8" spans="2:14">
      <c r="B8" s="6" t="s">
        <v>77</v>
      </c>
      <c r="C8" s="6"/>
      <c r="D8" s="6"/>
      <c r="E8" s="6"/>
      <c r="F8" s="6"/>
      <c r="G8" s="6"/>
      <c r="H8" s="6"/>
      <c r="I8" s="6"/>
      <c r="J8" s="6"/>
      <c r="K8" s="6"/>
      <c r="L8" s="6"/>
      <c r="M8" s="6"/>
      <c r="N8" s="6"/>
    </row>
    <row r="9" spans="2:14">
      <c r="B9" s="6"/>
      <c r="C9" s="6"/>
      <c r="D9" s="6"/>
      <c r="E9" s="6"/>
      <c r="F9" s="6"/>
      <c r="G9" s="6"/>
      <c r="H9" s="6"/>
      <c r="I9" s="6"/>
      <c r="J9" s="6"/>
      <c r="K9" s="6"/>
      <c r="L9" s="6"/>
      <c r="M9" s="6"/>
      <c r="N9" s="6"/>
    </row>
    <row r="10" ht="24.95" customHeight="1" spans="3:41">
      <c r="C10" s="7" t="s">
        <v>27</v>
      </c>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row>
    <row r="11" ht="27.75" customHeight="1" spans="3:41">
      <c r="C11" s="8" t="s">
        <v>83</v>
      </c>
      <c r="D11" s="8"/>
      <c r="E11" s="9"/>
      <c r="F11" s="10" t="s">
        <v>135</v>
      </c>
      <c r="G11" s="11"/>
      <c r="H11" s="12"/>
      <c r="I11" s="10" t="s">
        <v>147</v>
      </c>
      <c r="J11" s="11"/>
      <c r="K11" s="12"/>
      <c r="L11" s="10" t="s">
        <v>148</v>
      </c>
      <c r="M11" s="11"/>
      <c r="N11" s="12"/>
      <c r="O11" s="24" t="s">
        <v>113</v>
      </c>
      <c r="P11" s="8"/>
      <c r="Q11" s="9"/>
      <c r="R11" s="24" t="s">
        <v>53</v>
      </c>
      <c r="S11" s="8"/>
      <c r="T11" s="9"/>
      <c r="U11" s="26" t="s">
        <v>47</v>
      </c>
      <c r="V11" s="27"/>
      <c r="W11" s="28"/>
      <c r="X11" s="29" t="s">
        <v>137</v>
      </c>
      <c r="Y11" s="29"/>
      <c r="Z11" s="29"/>
      <c r="AA11" s="8" t="s">
        <v>125</v>
      </c>
      <c r="AB11" s="8"/>
      <c r="AC11" s="9"/>
      <c r="AD11" s="29" t="s">
        <v>114</v>
      </c>
      <c r="AE11" s="29"/>
      <c r="AF11" s="29"/>
      <c r="AG11" s="29" t="s">
        <v>115</v>
      </c>
      <c r="AH11" s="29"/>
      <c r="AI11" s="30"/>
      <c r="AJ11" s="29" t="s">
        <v>116</v>
      </c>
      <c r="AK11" s="29"/>
      <c r="AL11" s="29"/>
      <c r="AM11" s="8" t="s">
        <v>119</v>
      </c>
      <c r="AN11" s="8"/>
      <c r="AO11" s="8"/>
    </row>
    <row r="12" ht="23.25" customHeight="1" spans="3:41">
      <c r="C12" s="13" t="s">
        <v>83</v>
      </c>
      <c r="D12" s="14" t="s">
        <v>84</v>
      </c>
      <c r="E12" s="15" t="s">
        <v>85</v>
      </c>
      <c r="F12" s="10" t="s">
        <v>83</v>
      </c>
      <c r="G12" s="14" t="s">
        <v>84</v>
      </c>
      <c r="H12" s="15" t="s">
        <v>85</v>
      </c>
      <c r="I12" s="10" t="s">
        <v>83</v>
      </c>
      <c r="J12" s="14" t="s">
        <v>84</v>
      </c>
      <c r="K12" s="15" t="s">
        <v>85</v>
      </c>
      <c r="L12" s="10" t="s">
        <v>83</v>
      </c>
      <c r="M12" s="14" t="s">
        <v>84</v>
      </c>
      <c r="N12" s="15" t="s">
        <v>85</v>
      </c>
      <c r="O12" s="13" t="s">
        <v>83</v>
      </c>
      <c r="P12" s="14" t="s">
        <v>84</v>
      </c>
      <c r="Q12" s="15" t="s">
        <v>85</v>
      </c>
      <c r="R12" s="13" t="s">
        <v>83</v>
      </c>
      <c r="S12" s="14" t="s">
        <v>84</v>
      </c>
      <c r="T12" s="15" t="s">
        <v>85</v>
      </c>
      <c r="U12" s="13" t="s">
        <v>83</v>
      </c>
      <c r="V12" s="14" t="s">
        <v>84</v>
      </c>
      <c r="W12" s="15" t="s">
        <v>85</v>
      </c>
      <c r="X12" s="14" t="s">
        <v>83</v>
      </c>
      <c r="Y12" s="14" t="s">
        <v>84</v>
      </c>
      <c r="Z12" s="15" t="s">
        <v>85</v>
      </c>
      <c r="AA12" s="14" t="s">
        <v>83</v>
      </c>
      <c r="AB12" s="14" t="s">
        <v>84</v>
      </c>
      <c r="AC12" s="15" t="s">
        <v>85</v>
      </c>
      <c r="AD12" s="14" t="s">
        <v>83</v>
      </c>
      <c r="AE12" s="14" t="s">
        <v>84</v>
      </c>
      <c r="AF12" s="15" t="s">
        <v>85</v>
      </c>
      <c r="AG12" s="14" t="s">
        <v>83</v>
      </c>
      <c r="AH12" s="14" t="s">
        <v>84</v>
      </c>
      <c r="AI12" s="15" t="s">
        <v>85</v>
      </c>
      <c r="AJ12" s="14" t="s">
        <v>83</v>
      </c>
      <c r="AK12" s="14" t="s">
        <v>84</v>
      </c>
      <c r="AL12" s="15" t="s">
        <v>85</v>
      </c>
      <c r="AM12" s="14" t="s">
        <v>83</v>
      </c>
      <c r="AN12" s="14" t="s">
        <v>84</v>
      </c>
      <c r="AO12" s="15" t="s">
        <v>85</v>
      </c>
    </row>
    <row r="13" spans="2:41">
      <c r="B13" s="16" t="s">
        <v>91</v>
      </c>
      <c r="C13" s="17">
        <v>27630</v>
      </c>
      <c r="D13" s="18">
        <v>18422</v>
      </c>
      <c r="E13" s="18">
        <f>C13-D13</f>
        <v>9208</v>
      </c>
      <c r="F13" s="19">
        <v>16292</v>
      </c>
      <c r="G13" s="18">
        <v>13139</v>
      </c>
      <c r="H13" s="18">
        <f>F13-G13</f>
        <v>3153</v>
      </c>
      <c r="I13" s="19">
        <v>13253</v>
      </c>
      <c r="J13" s="18">
        <v>10100</v>
      </c>
      <c r="K13" s="18">
        <f>I13-J13</f>
        <v>3153</v>
      </c>
      <c r="L13" s="19">
        <v>3039</v>
      </c>
      <c r="M13" s="18">
        <v>3039</v>
      </c>
      <c r="N13" s="18" t="s">
        <v>121</v>
      </c>
      <c r="O13" s="19">
        <v>1291</v>
      </c>
      <c r="P13" s="18">
        <v>1289</v>
      </c>
      <c r="Q13" s="18">
        <f>O13-P13</f>
        <v>2</v>
      </c>
      <c r="R13" s="19">
        <v>4219</v>
      </c>
      <c r="S13" s="18">
        <v>685</v>
      </c>
      <c r="T13" s="18">
        <f>R13-S13</f>
        <v>3534</v>
      </c>
      <c r="U13" s="20" t="s">
        <v>121</v>
      </c>
      <c r="V13" s="18" t="s">
        <v>121</v>
      </c>
      <c r="W13" s="18" t="s">
        <v>121</v>
      </c>
      <c r="X13" s="20" t="s">
        <v>121</v>
      </c>
      <c r="Y13" s="18" t="s">
        <v>121</v>
      </c>
      <c r="Z13" s="18" t="s">
        <v>121</v>
      </c>
      <c r="AA13" s="20">
        <v>168</v>
      </c>
      <c r="AB13" s="18">
        <v>139</v>
      </c>
      <c r="AC13" s="18">
        <f>AA13-AB13</f>
        <v>29</v>
      </c>
      <c r="AD13" s="20">
        <v>5660</v>
      </c>
      <c r="AE13" s="18">
        <v>3170</v>
      </c>
      <c r="AF13" s="18">
        <f>AD13-AE13</f>
        <v>2490</v>
      </c>
      <c r="AG13" s="20" t="s">
        <v>121</v>
      </c>
      <c r="AH13" s="18" t="s">
        <v>121</v>
      </c>
      <c r="AI13" s="18" t="s">
        <v>121</v>
      </c>
      <c r="AJ13" s="19" t="s">
        <v>121</v>
      </c>
      <c r="AK13" s="18" t="s">
        <v>121</v>
      </c>
      <c r="AL13" s="18" t="s">
        <v>121</v>
      </c>
      <c r="AM13" s="19" t="s">
        <v>121</v>
      </c>
      <c r="AN13" s="18" t="s">
        <v>121</v>
      </c>
      <c r="AO13" s="18" t="s">
        <v>121</v>
      </c>
    </row>
    <row r="14" spans="2:41">
      <c r="B14" s="16" t="s">
        <v>92</v>
      </c>
      <c r="C14" s="17">
        <v>25205</v>
      </c>
      <c r="D14" s="18">
        <v>16559</v>
      </c>
      <c r="E14" s="18">
        <f>C14-D14</f>
        <v>8646</v>
      </c>
      <c r="F14" s="20">
        <v>15076</v>
      </c>
      <c r="G14" s="18">
        <v>12331</v>
      </c>
      <c r="H14" s="18">
        <f>F14-G14</f>
        <v>2745</v>
      </c>
      <c r="I14" s="20">
        <v>12644</v>
      </c>
      <c r="J14" s="18">
        <v>9901</v>
      </c>
      <c r="K14" s="18">
        <f>I14-J14</f>
        <v>2743</v>
      </c>
      <c r="L14" s="20">
        <v>2432</v>
      </c>
      <c r="M14" s="18">
        <v>2430</v>
      </c>
      <c r="N14" s="18">
        <f>L14-M14</f>
        <v>2</v>
      </c>
      <c r="O14" s="20">
        <v>1302</v>
      </c>
      <c r="P14" s="18">
        <v>1281</v>
      </c>
      <c r="Q14" s="18">
        <f>O14-P14</f>
        <v>21</v>
      </c>
      <c r="R14" s="20">
        <v>4221</v>
      </c>
      <c r="S14" s="18">
        <v>609</v>
      </c>
      <c r="T14" s="18">
        <f>R14-S14</f>
        <v>3612</v>
      </c>
      <c r="U14" s="20" t="s">
        <v>121</v>
      </c>
      <c r="V14" s="18" t="s">
        <v>121</v>
      </c>
      <c r="W14" s="18" t="s">
        <v>121</v>
      </c>
      <c r="X14" s="20" t="s">
        <v>121</v>
      </c>
      <c r="Y14" s="18" t="s">
        <v>121</v>
      </c>
      <c r="Z14" s="18" t="s">
        <v>121</v>
      </c>
      <c r="AA14" s="20">
        <v>220</v>
      </c>
      <c r="AB14" s="18">
        <v>220</v>
      </c>
      <c r="AC14" s="18" t="s">
        <v>121</v>
      </c>
      <c r="AD14" s="20">
        <v>4386</v>
      </c>
      <c r="AE14" s="18">
        <v>2118</v>
      </c>
      <c r="AF14" s="18" t="s">
        <v>121</v>
      </c>
      <c r="AG14" s="20" t="s">
        <v>121</v>
      </c>
      <c r="AH14" s="18" t="s">
        <v>121</v>
      </c>
      <c r="AI14" s="18" t="s">
        <v>121</v>
      </c>
      <c r="AJ14" s="20" t="s">
        <v>121</v>
      </c>
      <c r="AK14" s="18" t="s">
        <v>121</v>
      </c>
      <c r="AL14" s="18" t="s">
        <v>121</v>
      </c>
      <c r="AM14" s="20" t="s">
        <v>121</v>
      </c>
      <c r="AN14" s="18" t="s">
        <v>121</v>
      </c>
      <c r="AO14" s="18" t="s">
        <v>121</v>
      </c>
    </row>
    <row r="15" spans="2:41">
      <c r="B15" s="16" t="s">
        <v>93</v>
      </c>
      <c r="C15" s="17">
        <v>26862</v>
      </c>
      <c r="D15" s="18">
        <v>17019</v>
      </c>
      <c r="E15" s="18">
        <f t="shared" ref="E15:E24" si="0">C15-D15</f>
        <v>9843</v>
      </c>
      <c r="F15" s="20">
        <v>14610</v>
      </c>
      <c r="G15" s="18">
        <v>11256</v>
      </c>
      <c r="H15" s="18">
        <f t="shared" ref="H15:H25" si="1">F15-G15</f>
        <v>3354</v>
      </c>
      <c r="I15" s="20">
        <v>13064</v>
      </c>
      <c r="J15" s="18">
        <v>9715</v>
      </c>
      <c r="K15" s="18">
        <f t="shared" ref="K15:K25" si="2">I15-J15</f>
        <v>3349</v>
      </c>
      <c r="L15" s="20">
        <v>1546</v>
      </c>
      <c r="M15" s="18">
        <v>1541</v>
      </c>
      <c r="N15" s="18">
        <f t="shared" ref="N15:N21" si="3">L15-M15</f>
        <v>5</v>
      </c>
      <c r="O15" s="20">
        <v>1304</v>
      </c>
      <c r="P15" s="25">
        <v>1289</v>
      </c>
      <c r="Q15" s="25">
        <f t="shared" ref="Q15:Q25" si="4">O15-P15</f>
        <v>15</v>
      </c>
      <c r="R15" s="20">
        <v>5202</v>
      </c>
      <c r="S15" s="25">
        <v>1310</v>
      </c>
      <c r="T15" s="25">
        <f t="shared" ref="T15:T25" si="5">R15-S15</f>
        <v>3892</v>
      </c>
      <c r="U15" s="20" t="s">
        <v>121</v>
      </c>
      <c r="V15" s="18" t="s">
        <v>121</v>
      </c>
      <c r="W15" s="18" t="s">
        <v>121</v>
      </c>
      <c r="X15" s="20" t="s">
        <v>121</v>
      </c>
      <c r="Y15" s="25" t="s">
        <v>121</v>
      </c>
      <c r="Z15" s="25" t="s">
        <v>121</v>
      </c>
      <c r="AA15" s="20">
        <v>603</v>
      </c>
      <c r="AB15" s="25">
        <v>228</v>
      </c>
      <c r="AC15" s="25" t="s">
        <v>121</v>
      </c>
      <c r="AD15" s="20">
        <v>5143</v>
      </c>
      <c r="AE15" s="25">
        <v>2936</v>
      </c>
      <c r="AF15" s="25" t="s">
        <v>121</v>
      </c>
      <c r="AG15" s="20" t="s">
        <v>121</v>
      </c>
      <c r="AH15" s="25" t="s">
        <v>121</v>
      </c>
      <c r="AI15" s="25" t="s">
        <v>121</v>
      </c>
      <c r="AJ15" s="20" t="s">
        <v>121</v>
      </c>
      <c r="AK15" s="25" t="s">
        <v>121</v>
      </c>
      <c r="AL15" s="25" t="s">
        <v>121</v>
      </c>
      <c r="AM15" s="20" t="s">
        <v>121</v>
      </c>
      <c r="AN15" s="25" t="s">
        <v>121</v>
      </c>
      <c r="AO15" s="25" t="s">
        <v>121</v>
      </c>
    </row>
    <row r="16" spans="2:41">
      <c r="B16" s="16" t="s">
        <v>94</v>
      </c>
      <c r="C16" s="17">
        <v>26404</v>
      </c>
      <c r="D16" s="18">
        <v>17288</v>
      </c>
      <c r="E16" s="18">
        <f t="shared" si="0"/>
        <v>9116</v>
      </c>
      <c r="F16" s="20">
        <v>13774</v>
      </c>
      <c r="G16" s="18">
        <v>10615</v>
      </c>
      <c r="H16" s="18">
        <f t="shared" si="1"/>
        <v>3159</v>
      </c>
      <c r="I16" s="20">
        <v>12850</v>
      </c>
      <c r="J16" s="18">
        <v>9691</v>
      </c>
      <c r="K16" s="18">
        <f t="shared" si="2"/>
        <v>3159</v>
      </c>
      <c r="L16" s="20">
        <v>924</v>
      </c>
      <c r="M16" s="18">
        <v>924</v>
      </c>
      <c r="N16" s="18">
        <f t="shared" si="3"/>
        <v>0</v>
      </c>
      <c r="O16" s="20">
        <v>1267</v>
      </c>
      <c r="P16" s="25">
        <v>1252</v>
      </c>
      <c r="Q16" s="25">
        <f t="shared" si="4"/>
        <v>15</v>
      </c>
      <c r="R16" s="20">
        <v>6749</v>
      </c>
      <c r="S16" s="25">
        <v>2573</v>
      </c>
      <c r="T16" s="25">
        <f t="shared" si="5"/>
        <v>4176</v>
      </c>
      <c r="U16" s="20" t="s">
        <v>121</v>
      </c>
      <c r="V16" s="18" t="s">
        <v>121</v>
      </c>
      <c r="W16" s="18" t="s">
        <v>121</v>
      </c>
      <c r="X16" s="20" t="s">
        <v>121</v>
      </c>
      <c r="Y16" s="25" t="s">
        <v>121</v>
      </c>
      <c r="Z16" s="25" t="s">
        <v>121</v>
      </c>
      <c r="AA16" s="20">
        <v>1116</v>
      </c>
      <c r="AB16" s="25">
        <v>630</v>
      </c>
      <c r="AC16" s="25" t="s">
        <v>121</v>
      </c>
      <c r="AD16" s="20">
        <v>2694</v>
      </c>
      <c r="AE16" s="25">
        <v>1520</v>
      </c>
      <c r="AF16" s="25" t="s">
        <v>121</v>
      </c>
      <c r="AG16" s="20">
        <v>804</v>
      </c>
      <c r="AH16" s="25">
        <v>698</v>
      </c>
      <c r="AI16" s="25" t="s">
        <v>121</v>
      </c>
      <c r="AJ16" s="20" t="s">
        <v>121</v>
      </c>
      <c r="AK16" s="25" t="s">
        <v>121</v>
      </c>
      <c r="AL16" s="25" t="s">
        <v>121</v>
      </c>
      <c r="AM16" s="20" t="s">
        <v>121</v>
      </c>
      <c r="AN16" s="25" t="s">
        <v>121</v>
      </c>
      <c r="AO16" s="25" t="s">
        <v>121</v>
      </c>
    </row>
    <row r="17" spans="2:41">
      <c r="B17" s="16" t="s">
        <v>95</v>
      </c>
      <c r="C17" s="17">
        <v>38674</v>
      </c>
      <c r="D17" s="18">
        <v>26051</v>
      </c>
      <c r="E17" s="18">
        <f t="shared" si="0"/>
        <v>12623</v>
      </c>
      <c r="F17" s="20">
        <v>13552</v>
      </c>
      <c r="G17" s="18">
        <v>10372</v>
      </c>
      <c r="H17" s="18">
        <f t="shared" si="1"/>
        <v>3180</v>
      </c>
      <c r="I17" s="20">
        <v>13077</v>
      </c>
      <c r="J17" s="18">
        <v>9897</v>
      </c>
      <c r="K17" s="18">
        <f t="shared" si="2"/>
        <v>3180</v>
      </c>
      <c r="L17" s="20">
        <v>475</v>
      </c>
      <c r="M17" s="18">
        <v>475</v>
      </c>
      <c r="N17" s="18">
        <f t="shared" si="3"/>
        <v>0</v>
      </c>
      <c r="O17" s="20">
        <v>1482</v>
      </c>
      <c r="P17" s="25">
        <v>1477</v>
      </c>
      <c r="Q17" s="25">
        <f t="shared" si="4"/>
        <v>5</v>
      </c>
      <c r="R17" s="20">
        <v>7912</v>
      </c>
      <c r="S17" s="25">
        <v>3304</v>
      </c>
      <c r="T17" s="25">
        <f t="shared" si="5"/>
        <v>4608</v>
      </c>
      <c r="U17" s="20">
        <v>2120</v>
      </c>
      <c r="V17" s="18">
        <v>2120</v>
      </c>
      <c r="W17" s="18" t="s">
        <v>121</v>
      </c>
      <c r="X17" s="20" t="s">
        <v>121</v>
      </c>
      <c r="Y17" s="25" t="s">
        <v>121</v>
      </c>
      <c r="Z17" s="25" t="s">
        <v>121</v>
      </c>
      <c r="AA17" s="20">
        <v>413</v>
      </c>
      <c r="AB17" s="25">
        <v>218</v>
      </c>
      <c r="AC17" s="25" t="s">
        <v>121</v>
      </c>
      <c r="AD17" s="20">
        <v>2084</v>
      </c>
      <c r="AE17" s="25">
        <v>1084</v>
      </c>
      <c r="AF17" s="25" t="s">
        <v>121</v>
      </c>
      <c r="AG17" s="20">
        <v>3261</v>
      </c>
      <c r="AH17" s="25">
        <v>1803</v>
      </c>
      <c r="AI17" s="25" t="s">
        <v>121</v>
      </c>
      <c r="AJ17" s="20">
        <v>7850</v>
      </c>
      <c r="AK17" s="25" t="s">
        <v>121</v>
      </c>
      <c r="AL17" s="25" t="s">
        <v>121</v>
      </c>
      <c r="AM17" s="20" t="s">
        <v>121</v>
      </c>
      <c r="AN17" s="25" t="s">
        <v>121</v>
      </c>
      <c r="AO17" s="25" t="s">
        <v>121</v>
      </c>
    </row>
    <row r="18" spans="2:41">
      <c r="B18" s="16" t="s">
        <v>96</v>
      </c>
      <c r="C18" s="17">
        <v>37510</v>
      </c>
      <c r="D18" s="18">
        <v>25209</v>
      </c>
      <c r="E18" s="18">
        <f t="shared" si="0"/>
        <v>12301</v>
      </c>
      <c r="F18" s="20">
        <v>13613</v>
      </c>
      <c r="G18" s="18">
        <v>10462</v>
      </c>
      <c r="H18" s="18">
        <f t="shared" si="1"/>
        <v>3151</v>
      </c>
      <c r="I18" s="20">
        <v>13212</v>
      </c>
      <c r="J18" s="18">
        <v>10061</v>
      </c>
      <c r="K18" s="18">
        <f t="shared" si="2"/>
        <v>3151</v>
      </c>
      <c r="L18" s="20">
        <v>401</v>
      </c>
      <c r="M18" s="18">
        <v>401</v>
      </c>
      <c r="N18" s="18">
        <f t="shared" si="3"/>
        <v>0</v>
      </c>
      <c r="O18" s="20">
        <v>1103</v>
      </c>
      <c r="P18" s="25">
        <v>1103</v>
      </c>
      <c r="Q18" s="25" t="s">
        <v>121</v>
      </c>
      <c r="R18" s="20">
        <v>8642</v>
      </c>
      <c r="S18" s="25">
        <v>3534</v>
      </c>
      <c r="T18" s="25">
        <f t="shared" si="5"/>
        <v>5108</v>
      </c>
      <c r="U18" s="20">
        <v>2387</v>
      </c>
      <c r="V18" s="18">
        <v>2387</v>
      </c>
      <c r="W18" s="18" t="s">
        <v>121</v>
      </c>
      <c r="X18" s="20" t="s">
        <v>121</v>
      </c>
      <c r="Y18" s="25" t="s">
        <v>121</v>
      </c>
      <c r="Z18" s="25" t="s">
        <v>121</v>
      </c>
      <c r="AA18" s="20">
        <v>203</v>
      </c>
      <c r="AB18" s="25">
        <v>157</v>
      </c>
      <c r="AC18" s="25" t="s">
        <v>121</v>
      </c>
      <c r="AD18" s="20">
        <v>2137</v>
      </c>
      <c r="AE18" s="25">
        <v>975</v>
      </c>
      <c r="AF18" s="25" t="s">
        <v>121</v>
      </c>
      <c r="AG18" s="20">
        <v>2025</v>
      </c>
      <c r="AH18" s="25">
        <v>1354</v>
      </c>
      <c r="AI18" s="25" t="s">
        <v>121</v>
      </c>
      <c r="AJ18" s="20">
        <v>7381</v>
      </c>
      <c r="AK18" s="25">
        <v>5218</v>
      </c>
      <c r="AL18" s="25" t="s">
        <v>121</v>
      </c>
      <c r="AM18" s="20">
        <v>19</v>
      </c>
      <c r="AN18" s="25">
        <v>19</v>
      </c>
      <c r="AO18" s="25" t="s">
        <v>121</v>
      </c>
    </row>
    <row r="19" spans="2:41">
      <c r="B19" s="16" t="s">
        <v>97</v>
      </c>
      <c r="C19" s="17">
        <v>33538</v>
      </c>
      <c r="D19" s="18">
        <v>22157</v>
      </c>
      <c r="E19" s="18">
        <f t="shared" si="0"/>
        <v>11381</v>
      </c>
      <c r="F19" s="20">
        <v>13791</v>
      </c>
      <c r="G19" s="18">
        <v>10778</v>
      </c>
      <c r="H19" s="18">
        <f t="shared" si="1"/>
        <v>3013</v>
      </c>
      <c r="I19" s="20">
        <v>13349</v>
      </c>
      <c r="J19" s="18">
        <v>10336</v>
      </c>
      <c r="K19" s="18">
        <f t="shared" si="2"/>
        <v>3013</v>
      </c>
      <c r="L19" s="20">
        <v>442</v>
      </c>
      <c r="M19" s="18">
        <v>442</v>
      </c>
      <c r="N19" s="18">
        <f t="shared" si="3"/>
        <v>0</v>
      </c>
      <c r="O19" s="20">
        <v>1073</v>
      </c>
      <c r="P19" s="25">
        <v>1066</v>
      </c>
      <c r="Q19" s="25">
        <f t="shared" si="4"/>
        <v>7</v>
      </c>
      <c r="R19" s="20">
        <v>9283</v>
      </c>
      <c r="S19" s="25">
        <v>3549</v>
      </c>
      <c r="T19" s="25">
        <f t="shared" si="5"/>
        <v>5734</v>
      </c>
      <c r="U19" s="20">
        <v>2121</v>
      </c>
      <c r="V19" s="18">
        <v>2121</v>
      </c>
      <c r="W19" s="18" t="s">
        <v>121</v>
      </c>
      <c r="X19" s="20" t="s">
        <v>121</v>
      </c>
      <c r="Y19" s="25" t="s">
        <v>121</v>
      </c>
      <c r="Z19" s="25" t="s">
        <v>121</v>
      </c>
      <c r="AA19" s="20">
        <v>177</v>
      </c>
      <c r="AB19" s="25">
        <v>152</v>
      </c>
      <c r="AC19" s="25" t="s">
        <v>121</v>
      </c>
      <c r="AD19" s="20">
        <v>1914</v>
      </c>
      <c r="AE19" s="25">
        <v>715</v>
      </c>
      <c r="AF19" s="25" t="s">
        <v>121</v>
      </c>
      <c r="AG19" s="20">
        <v>1453</v>
      </c>
      <c r="AH19" s="25">
        <v>1124</v>
      </c>
      <c r="AI19" s="25" t="s">
        <v>121</v>
      </c>
      <c r="AJ19" s="20">
        <v>3710</v>
      </c>
      <c r="AK19" s="25">
        <v>2636</v>
      </c>
      <c r="AL19" s="25" t="s">
        <v>121</v>
      </c>
      <c r="AM19" s="20">
        <v>16</v>
      </c>
      <c r="AN19" s="25">
        <v>16</v>
      </c>
      <c r="AO19" s="25" t="s">
        <v>121</v>
      </c>
    </row>
    <row r="20" spans="2:41">
      <c r="B20" s="16" t="s">
        <v>142</v>
      </c>
      <c r="C20" s="17">
        <v>32660</v>
      </c>
      <c r="D20" s="18">
        <v>21647</v>
      </c>
      <c r="E20" s="18">
        <f t="shared" si="0"/>
        <v>11013</v>
      </c>
      <c r="F20" s="20">
        <v>14073</v>
      </c>
      <c r="G20" s="18">
        <v>11026</v>
      </c>
      <c r="H20" s="18">
        <f t="shared" si="1"/>
        <v>3047</v>
      </c>
      <c r="I20" s="20">
        <v>13819</v>
      </c>
      <c r="J20" s="18">
        <v>10772</v>
      </c>
      <c r="K20" s="18">
        <f t="shared" si="2"/>
        <v>3047</v>
      </c>
      <c r="L20" s="20">
        <v>254</v>
      </c>
      <c r="M20" s="18">
        <v>254</v>
      </c>
      <c r="N20" s="18">
        <f t="shared" si="3"/>
        <v>0</v>
      </c>
      <c r="O20" s="20">
        <v>1215</v>
      </c>
      <c r="P20" s="25">
        <v>1204</v>
      </c>
      <c r="Q20" s="25">
        <f t="shared" si="4"/>
        <v>11</v>
      </c>
      <c r="R20" s="20">
        <v>9500</v>
      </c>
      <c r="S20" s="25">
        <v>3482</v>
      </c>
      <c r="T20" s="25">
        <f t="shared" si="5"/>
        <v>6018</v>
      </c>
      <c r="U20" s="20">
        <v>2325</v>
      </c>
      <c r="V20" s="18">
        <v>2325</v>
      </c>
      <c r="W20" s="18" t="s">
        <v>121</v>
      </c>
      <c r="X20" s="20" t="s">
        <v>121</v>
      </c>
      <c r="Y20" s="25" t="s">
        <v>121</v>
      </c>
      <c r="Z20" s="25" t="s">
        <v>121</v>
      </c>
      <c r="AA20" s="20">
        <v>140</v>
      </c>
      <c r="AB20" s="25">
        <v>124</v>
      </c>
      <c r="AC20" s="25" t="s">
        <v>121</v>
      </c>
      <c r="AD20" s="20">
        <v>1829</v>
      </c>
      <c r="AE20" s="25">
        <v>510</v>
      </c>
      <c r="AF20" s="25" t="s">
        <v>121</v>
      </c>
      <c r="AG20" s="20">
        <v>1882</v>
      </c>
      <c r="AH20" s="25">
        <v>1749</v>
      </c>
      <c r="AI20" s="25" t="s">
        <v>121</v>
      </c>
      <c r="AJ20" s="20">
        <v>1685</v>
      </c>
      <c r="AK20" s="25">
        <v>1216</v>
      </c>
      <c r="AL20" s="25" t="s">
        <v>121</v>
      </c>
      <c r="AM20" s="20">
        <v>11</v>
      </c>
      <c r="AN20" s="25">
        <v>11</v>
      </c>
      <c r="AO20" s="25" t="s">
        <v>121</v>
      </c>
    </row>
    <row r="21" spans="2:41">
      <c r="B21" s="16" t="s">
        <v>99</v>
      </c>
      <c r="C21" s="17">
        <v>32642</v>
      </c>
      <c r="D21" s="18">
        <v>22122</v>
      </c>
      <c r="E21" s="18">
        <f t="shared" si="0"/>
        <v>10520</v>
      </c>
      <c r="F21" s="20">
        <v>13953</v>
      </c>
      <c r="G21" s="18">
        <v>10943</v>
      </c>
      <c r="H21" s="18">
        <f t="shared" si="1"/>
        <v>3010</v>
      </c>
      <c r="I21" s="20">
        <v>13814</v>
      </c>
      <c r="J21" s="18">
        <v>10804</v>
      </c>
      <c r="K21" s="18">
        <f t="shared" si="2"/>
        <v>3010</v>
      </c>
      <c r="L21" s="20">
        <v>139</v>
      </c>
      <c r="M21" s="18">
        <v>139</v>
      </c>
      <c r="N21" s="18">
        <f t="shared" si="3"/>
        <v>0</v>
      </c>
      <c r="O21" s="20">
        <v>1338</v>
      </c>
      <c r="P21" s="25">
        <v>1324</v>
      </c>
      <c r="Q21" s="25">
        <f t="shared" si="4"/>
        <v>14</v>
      </c>
      <c r="R21" s="20">
        <v>9024</v>
      </c>
      <c r="S21" s="25">
        <v>2985</v>
      </c>
      <c r="T21" s="25">
        <f t="shared" si="5"/>
        <v>6039</v>
      </c>
      <c r="U21" s="20">
        <v>3457</v>
      </c>
      <c r="V21" s="18">
        <v>3457</v>
      </c>
      <c r="W21" s="18" t="s">
        <v>121</v>
      </c>
      <c r="X21" s="20" t="s">
        <v>121</v>
      </c>
      <c r="Y21" s="25" t="s">
        <v>121</v>
      </c>
      <c r="Z21" s="25" t="s">
        <v>121</v>
      </c>
      <c r="AA21" s="20">
        <v>771</v>
      </c>
      <c r="AB21" s="25">
        <v>771</v>
      </c>
      <c r="AC21" s="25" t="s">
        <v>121</v>
      </c>
      <c r="AD21" s="20">
        <v>1823</v>
      </c>
      <c r="AE21" s="25">
        <v>529</v>
      </c>
      <c r="AF21" s="25" t="s">
        <v>121</v>
      </c>
      <c r="AG21" s="20">
        <v>1473</v>
      </c>
      <c r="AH21" s="25">
        <v>1397</v>
      </c>
      <c r="AI21" s="25" t="s">
        <v>121</v>
      </c>
      <c r="AJ21" s="20">
        <v>798</v>
      </c>
      <c r="AK21" s="25">
        <v>711</v>
      </c>
      <c r="AL21" s="25" t="s">
        <v>121</v>
      </c>
      <c r="AM21" s="20">
        <v>5</v>
      </c>
      <c r="AN21" s="25">
        <v>5</v>
      </c>
      <c r="AO21" s="25" t="s">
        <v>121</v>
      </c>
    </row>
    <row r="22" spans="2:41">
      <c r="B22" s="16" t="s">
        <v>100</v>
      </c>
      <c r="C22" s="17">
        <v>31925</v>
      </c>
      <c r="D22" s="18">
        <v>21516</v>
      </c>
      <c r="E22" s="18">
        <f t="shared" si="0"/>
        <v>10409</v>
      </c>
      <c r="F22" s="20">
        <v>13949</v>
      </c>
      <c r="G22" s="18">
        <v>10841</v>
      </c>
      <c r="H22" s="18">
        <f t="shared" si="1"/>
        <v>3108</v>
      </c>
      <c r="I22" s="20">
        <v>13949</v>
      </c>
      <c r="J22" s="18">
        <v>10841</v>
      </c>
      <c r="K22" s="18">
        <f t="shared" si="2"/>
        <v>3108</v>
      </c>
      <c r="L22" s="20" t="s">
        <v>121</v>
      </c>
      <c r="M22" s="18" t="s">
        <v>121</v>
      </c>
      <c r="N22" s="18" t="s">
        <v>121</v>
      </c>
      <c r="O22" s="20">
        <v>1375</v>
      </c>
      <c r="P22" s="25">
        <v>1365</v>
      </c>
      <c r="Q22" s="25">
        <f t="shared" si="4"/>
        <v>10</v>
      </c>
      <c r="R22" s="20">
        <v>9387</v>
      </c>
      <c r="S22" s="25">
        <v>3444</v>
      </c>
      <c r="T22" s="25">
        <f t="shared" si="5"/>
        <v>5943</v>
      </c>
      <c r="U22" s="20">
        <v>4263</v>
      </c>
      <c r="V22" s="18">
        <v>4263</v>
      </c>
      <c r="W22" s="18" t="s">
        <v>121</v>
      </c>
      <c r="X22" s="20">
        <v>70</v>
      </c>
      <c r="Y22" s="25">
        <v>17</v>
      </c>
      <c r="Z22" s="18" t="s">
        <v>121</v>
      </c>
      <c r="AA22" s="20">
        <v>164</v>
      </c>
      <c r="AB22" s="25">
        <v>150</v>
      </c>
      <c r="AC22" s="18" t="s">
        <v>121</v>
      </c>
      <c r="AD22" s="20">
        <v>1889</v>
      </c>
      <c r="AE22" s="25">
        <v>667</v>
      </c>
      <c r="AF22" s="25" t="s">
        <v>121</v>
      </c>
      <c r="AG22" s="20">
        <v>812</v>
      </c>
      <c r="AH22" s="25">
        <v>753</v>
      </c>
      <c r="AI22" s="25" t="s">
        <v>121</v>
      </c>
      <c r="AJ22" s="20">
        <v>2</v>
      </c>
      <c r="AK22" s="25">
        <v>2</v>
      </c>
      <c r="AL22" s="25" t="s">
        <v>121</v>
      </c>
      <c r="AM22" s="20">
        <v>14</v>
      </c>
      <c r="AN22" s="25">
        <v>14</v>
      </c>
      <c r="AO22" s="25" t="s">
        <v>121</v>
      </c>
    </row>
    <row r="23" spans="2:41">
      <c r="B23" s="16" t="s">
        <v>101</v>
      </c>
      <c r="C23" s="17">
        <v>33089</v>
      </c>
      <c r="D23" s="18">
        <v>22127</v>
      </c>
      <c r="E23" s="18">
        <f t="shared" si="0"/>
        <v>10962</v>
      </c>
      <c r="F23" s="17">
        <v>14250</v>
      </c>
      <c r="G23" s="18">
        <v>10928</v>
      </c>
      <c r="H23" s="18">
        <f t="shared" si="1"/>
        <v>3322</v>
      </c>
      <c r="I23" s="20">
        <v>14250</v>
      </c>
      <c r="J23" s="18">
        <v>10928</v>
      </c>
      <c r="K23" s="18">
        <f t="shared" si="2"/>
        <v>3322</v>
      </c>
      <c r="L23" s="20" t="s">
        <v>121</v>
      </c>
      <c r="M23" s="18" t="s">
        <v>121</v>
      </c>
      <c r="N23" s="18" t="s">
        <v>121</v>
      </c>
      <c r="O23" s="20">
        <v>1364</v>
      </c>
      <c r="P23" s="18">
        <v>1354</v>
      </c>
      <c r="Q23" s="18">
        <f t="shared" si="4"/>
        <v>10</v>
      </c>
      <c r="R23" s="20">
        <v>9250</v>
      </c>
      <c r="S23" s="18">
        <v>3157</v>
      </c>
      <c r="T23" s="18">
        <f t="shared" si="5"/>
        <v>6093</v>
      </c>
      <c r="U23" s="20">
        <v>4176</v>
      </c>
      <c r="V23" s="18">
        <v>4176</v>
      </c>
      <c r="W23" s="18" t="s">
        <v>121</v>
      </c>
      <c r="X23" s="20">
        <v>318</v>
      </c>
      <c r="Y23" s="18">
        <v>145</v>
      </c>
      <c r="Z23" s="18" t="s">
        <v>121</v>
      </c>
      <c r="AA23" s="20">
        <v>94</v>
      </c>
      <c r="AB23" s="18">
        <v>82</v>
      </c>
      <c r="AC23" s="18" t="s">
        <v>121</v>
      </c>
      <c r="AD23" s="20">
        <v>2060</v>
      </c>
      <c r="AE23" s="18">
        <v>721</v>
      </c>
      <c r="AF23" s="18" t="s">
        <v>121</v>
      </c>
      <c r="AG23" s="20">
        <v>1400</v>
      </c>
      <c r="AH23" s="18">
        <v>1387</v>
      </c>
      <c r="AI23" s="18" t="s">
        <v>121</v>
      </c>
      <c r="AJ23" s="20">
        <v>176</v>
      </c>
      <c r="AK23" s="18">
        <v>176</v>
      </c>
      <c r="AL23" s="18" t="s">
        <v>121</v>
      </c>
      <c r="AM23" s="20">
        <v>1</v>
      </c>
      <c r="AN23" s="18">
        <v>1</v>
      </c>
      <c r="AO23" s="18" t="s">
        <v>121</v>
      </c>
    </row>
    <row r="24" spans="2:41">
      <c r="B24" s="21" t="s">
        <v>102</v>
      </c>
      <c r="C24" s="17">
        <v>33506</v>
      </c>
      <c r="D24" s="18">
        <v>22179</v>
      </c>
      <c r="E24" s="18">
        <f t="shared" si="0"/>
        <v>11327</v>
      </c>
      <c r="F24" s="17">
        <v>14756</v>
      </c>
      <c r="G24" s="18">
        <v>11207</v>
      </c>
      <c r="H24" s="18">
        <f t="shared" si="1"/>
        <v>3549</v>
      </c>
      <c r="I24" s="20">
        <v>14756</v>
      </c>
      <c r="J24" s="18">
        <v>11207</v>
      </c>
      <c r="K24" s="18">
        <f t="shared" si="2"/>
        <v>3549</v>
      </c>
      <c r="L24" s="20" t="s">
        <v>121</v>
      </c>
      <c r="M24" s="18" t="s">
        <v>121</v>
      </c>
      <c r="N24" s="18" t="s">
        <v>121</v>
      </c>
      <c r="O24" s="20">
        <v>1240</v>
      </c>
      <c r="P24" s="18">
        <v>1233</v>
      </c>
      <c r="Q24" s="18">
        <f t="shared" si="4"/>
        <v>7</v>
      </c>
      <c r="R24" s="20">
        <v>9202</v>
      </c>
      <c r="S24" s="18">
        <v>2990</v>
      </c>
      <c r="T24" s="18">
        <f t="shared" si="5"/>
        <v>6212</v>
      </c>
      <c r="U24" s="20">
        <v>4085</v>
      </c>
      <c r="V24" s="18">
        <v>4085</v>
      </c>
      <c r="W24" s="18" t="s">
        <v>121</v>
      </c>
      <c r="X24" s="20">
        <v>549</v>
      </c>
      <c r="Y24" s="18">
        <v>236</v>
      </c>
      <c r="Z24" s="18">
        <f>X24-Y24</f>
        <v>313</v>
      </c>
      <c r="AA24" s="20">
        <v>13</v>
      </c>
      <c r="AB24" s="18" t="s">
        <v>121</v>
      </c>
      <c r="AC24" s="18">
        <f>13</f>
        <v>13</v>
      </c>
      <c r="AD24" s="20">
        <v>1800</v>
      </c>
      <c r="AE24" s="18">
        <v>598</v>
      </c>
      <c r="AF24" s="18">
        <f>AD24-AE24</f>
        <v>1202</v>
      </c>
      <c r="AG24" s="20">
        <v>1526</v>
      </c>
      <c r="AH24" s="18">
        <v>1495</v>
      </c>
      <c r="AI24" s="18">
        <f>AG24-AH24</f>
        <v>31</v>
      </c>
      <c r="AJ24" s="20">
        <v>328</v>
      </c>
      <c r="AK24" s="18">
        <v>328</v>
      </c>
      <c r="AL24" s="18" t="s">
        <v>121</v>
      </c>
      <c r="AM24" s="20">
        <v>7</v>
      </c>
      <c r="AN24" s="18">
        <v>7</v>
      </c>
      <c r="AO24" s="18" t="s">
        <v>121</v>
      </c>
    </row>
    <row r="25" spans="2:41">
      <c r="B25" s="21" t="s">
        <v>103</v>
      </c>
      <c r="C25" s="17">
        <v>34021</v>
      </c>
      <c r="D25" s="22">
        <v>22377</v>
      </c>
      <c r="E25" s="22">
        <v>11644</v>
      </c>
      <c r="F25" s="17">
        <v>15280</v>
      </c>
      <c r="G25" s="18">
        <v>11600</v>
      </c>
      <c r="H25" s="18">
        <f t="shared" si="1"/>
        <v>3680</v>
      </c>
      <c r="I25" s="20">
        <v>15280</v>
      </c>
      <c r="J25" s="18">
        <v>11600</v>
      </c>
      <c r="K25" s="18">
        <f t="shared" si="2"/>
        <v>3680</v>
      </c>
      <c r="L25" s="20" t="s">
        <v>121</v>
      </c>
      <c r="M25" s="18" t="s">
        <v>121</v>
      </c>
      <c r="N25" s="18" t="s">
        <v>121</v>
      </c>
      <c r="O25" s="20">
        <v>1265</v>
      </c>
      <c r="P25" s="18">
        <v>1257</v>
      </c>
      <c r="Q25" s="18">
        <f t="shared" si="4"/>
        <v>8</v>
      </c>
      <c r="R25" s="20">
        <v>9509</v>
      </c>
      <c r="S25" s="18">
        <v>3042</v>
      </c>
      <c r="T25" s="18">
        <f t="shared" si="5"/>
        <v>6467</v>
      </c>
      <c r="U25" s="20">
        <v>3717</v>
      </c>
      <c r="V25" s="18">
        <v>3717</v>
      </c>
      <c r="W25" s="18" t="s">
        <v>121</v>
      </c>
      <c r="X25" s="20">
        <v>456</v>
      </c>
      <c r="Y25" s="18">
        <v>159</v>
      </c>
      <c r="Z25" s="18">
        <f>X25-Y25</f>
        <v>297</v>
      </c>
      <c r="AA25" s="20">
        <v>26</v>
      </c>
      <c r="AB25" s="18" t="s">
        <v>121</v>
      </c>
      <c r="AC25" s="18">
        <v>26</v>
      </c>
      <c r="AD25" s="20">
        <v>1689</v>
      </c>
      <c r="AE25" s="18">
        <v>583</v>
      </c>
      <c r="AF25" s="18">
        <f>AD25-AE25</f>
        <v>1106</v>
      </c>
      <c r="AG25" s="20">
        <v>1620</v>
      </c>
      <c r="AH25" s="18">
        <v>1568</v>
      </c>
      <c r="AI25" s="18">
        <f>AG25-AH25</f>
        <v>52</v>
      </c>
      <c r="AJ25" s="20">
        <v>422</v>
      </c>
      <c r="AK25" s="18">
        <v>414</v>
      </c>
      <c r="AL25" s="18">
        <f>AJ25-AK25</f>
        <v>8</v>
      </c>
      <c r="AM25" s="20">
        <v>37</v>
      </c>
      <c r="AN25" s="18">
        <v>37</v>
      </c>
      <c r="AO25" s="18"/>
    </row>
    <row r="29" spans="2:2">
      <c r="B29" s="23"/>
    </row>
    <row r="30" spans="2:2">
      <c r="B30" s="23"/>
    </row>
  </sheetData>
  <mergeCells count="17">
    <mergeCell ref="B6:AE6"/>
    <mergeCell ref="B7:R7"/>
    <mergeCell ref="B8:N8"/>
    <mergeCell ref="C10:AO10"/>
    <mergeCell ref="C11:E11"/>
    <mergeCell ref="F11:H11"/>
    <mergeCell ref="I11:K11"/>
    <mergeCell ref="L11:N11"/>
    <mergeCell ref="O11:Q11"/>
    <mergeCell ref="R11:T11"/>
    <mergeCell ref="U11:W11"/>
    <mergeCell ref="X11:Z11"/>
    <mergeCell ref="AA11:AC11"/>
    <mergeCell ref="AD11:AF11"/>
    <mergeCell ref="AG11:AI11"/>
    <mergeCell ref="AJ11:AL11"/>
    <mergeCell ref="AM11:AO11"/>
  </mergeCells>
  <pageMargins left="0.7" right="0.7" top="0.75" bottom="0.75" header="0.3" footer="0.3"/>
  <pageSetup paperSize="1" orientation="portrait"/>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5:K46"/>
  <sheetViews>
    <sheetView showRowColHeaders="0" workbookViewId="0">
      <selection activeCell="B4" sqref="B4"/>
    </sheetView>
  </sheetViews>
  <sheetFormatPr defaultColWidth="9" defaultRowHeight="12"/>
  <cols>
    <col min="1" max="1" width="9.14285714285714" style="66"/>
    <col min="2" max="2" width="32.5714285714286" style="66" customWidth="1"/>
    <col min="3" max="3" width="116.714285714286" style="66" customWidth="1"/>
    <col min="4" max="16384" width="9.14285714285714" style="66"/>
  </cols>
  <sheetData>
    <row r="5" spans="2:2">
      <c r="B5" s="101" t="s">
        <v>28</v>
      </c>
    </row>
    <row r="6" spans="2:2">
      <c r="B6" s="101"/>
    </row>
    <row r="7" ht="33" customHeight="1" spans="2:5">
      <c r="B7" s="102" t="s">
        <v>29</v>
      </c>
      <c r="C7" s="103" t="s">
        <v>30</v>
      </c>
      <c r="D7" s="104"/>
      <c r="E7" s="104"/>
    </row>
    <row r="8" customHeight="1" spans="2:2">
      <c r="B8" s="101"/>
    </row>
    <row r="9" ht="33" customHeight="1" spans="2:3">
      <c r="B9" s="102" t="s">
        <v>31</v>
      </c>
      <c r="C9" s="103" t="s">
        <v>32</v>
      </c>
    </row>
    <row r="10" customHeight="1" spans="2:3">
      <c r="B10" s="105"/>
      <c r="C10" s="103"/>
    </row>
    <row r="11" ht="33" customHeight="1" spans="2:3">
      <c r="B11" s="102" t="s">
        <v>33</v>
      </c>
      <c r="C11" s="103" t="s">
        <v>34</v>
      </c>
    </row>
    <row r="12" customHeight="1" spans="2:3">
      <c r="B12" s="105"/>
      <c r="C12" s="103"/>
    </row>
    <row r="13" ht="33" customHeight="1" spans="2:7">
      <c r="B13" s="102" t="s">
        <v>35</v>
      </c>
      <c r="C13" s="103" t="s">
        <v>36</v>
      </c>
      <c r="D13" s="103"/>
      <c r="E13" s="103"/>
      <c r="F13" s="103"/>
      <c r="G13" s="103"/>
    </row>
    <row r="14" ht="15" customHeight="1" spans="3:3">
      <c r="C14" s="106" t="s">
        <v>37</v>
      </c>
    </row>
    <row r="15" ht="15" customHeight="1" spans="3:3">
      <c r="C15" s="106" t="s">
        <v>38</v>
      </c>
    </row>
    <row r="16" ht="15" customHeight="1" spans="3:3">
      <c r="C16" s="106" t="s">
        <v>39</v>
      </c>
    </row>
    <row r="17" ht="15" customHeight="1" spans="3:3">
      <c r="C17" s="106" t="s">
        <v>40</v>
      </c>
    </row>
    <row r="18" ht="15" customHeight="1" spans="3:3">
      <c r="C18" s="106" t="s">
        <v>41</v>
      </c>
    </row>
    <row r="19" customHeight="1"/>
    <row r="20" ht="33" customHeight="1" spans="2:3">
      <c r="B20" s="102" t="s">
        <v>42</v>
      </c>
      <c r="C20" s="105"/>
    </row>
    <row r="21" ht="47.25" customHeight="1" spans="2:7">
      <c r="B21" s="107" t="s">
        <v>43</v>
      </c>
      <c r="C21" s="108" t="s">
        <v>44</v>
      </c>
      <c r="D21" s="108"/>
      <c r="E21" s="108"/>
      <c r="F21" s="108"/>
      <c r="G21" s="108"/>
    </row>
    <row r="22" ht="33" customHeight="1" spans="2:7">
      <c r="B22" s="109" t="s">
        <v>45</v>
      </c>
      <c r="C22" s="108" t="s">
        <v>46</v>
      </c>
      <c r="D22" s="108"/>
      <c r="E22" s="108"/>
      <c r="F22" s="108"/>
      <c r="G22" s="108"/>
    </row>
    <row r="23" ht="94.5" customHeight="1" spans="2:7">
      <c r="B23" s="109" t="s">
        <v>47</v>
      </c>
      <c r="C23" s="108" t="s">
        <v>48</v>
      </c>
      <c r="D23" s="108"/>
      <c r="E23" s="108"/>
      <c r="F23" s="108"/>
      <c r="G23" s="108"/>
    </row>
    <row r="24" ht="33" customHeight="1" spans="2:7">
      <c r="B24" s="109" t="s">
        <v>49</v>
      </c>
      <c r="C24" s="108" t="s">
        <v>50</v>
      </c>
      <c r="D24" s="108"/>
      <c r="E24" s="108"/>
      <c r="F24" s="108"/>
      <c r="G24" s="108"/>
    </row>
    <row r="25" ht="117" customHeight="1" spans="2:7">
      <c r="B25" s="109" t="s">
        <v>51</v>
      </c>
      <c r="C25" s="108" t="s">
        <v>52</v>
      </c>
      <c r="D25" s="108"/>
      <c r="E25" s="108"/>
      <c r="F25" s="108"/>
      <c r="G25" s="108"/>
    </row>
    <row r="26" ht="42" customHeight="1" spans="2:7">
      <c r="B26" s="109" t="s">
        <v>53</v>
      </c>
      <c r="C26" s="108" t="s">
        <v>54</v>
      </c>
      <c r="D26" s="108"/>
      <c r="E26" s="108"/>
      <c r="F26" s="108"/>
      <c r="G26" s="108"/>
    </row>
    <row r="27" ht="39.75" customHeight="1" spans="2:7">
      <c r="B27" s="109" t="s">
        <v>55</v>
      </c>
      <c r="C27" s="108" t="s">
        <v>56</v>
      </c>
      <c r="D27" s="108"/>
      <c r="E27" s="108"/>
      <c r="F27" s="108"/>
      <c r="G27" s="108"/>
    </row>
    <row r="28" ht="173.25" customHeight="1" spans="2:7">
      <c r="B28" s="110" t="s">
        <v>57</v>
      </c>
      <c r="C28" s="108" t="s">
        <v>58</v>
      </c>
      <c r="D28" s="108"/>
      <c r="E28" s="108"/>
      <c r="F28" s="108"/>
      <c r="G28" s="108"/>
    </row>
    <row r="29" customHeight="1"/>
    <row r="30" ht="48" customHeight="1" spans="2:2">
      <c r="B30" s="102" t="s">
        <v>59</v>
      </c>
    </row>
    <row r="31" ht="60.75" customHeight="1" spans="2:7">
      <c r="B31" s="111" t="s">
        <v>60</v>
      </c>
      <c r="C31" s="108" t="s">
        <v>61</v>
      </c>
      <c r="D31" s="108"/>
      <c r="E31" s="108"/>
      <c r="F31" s="108"/>
      <c r="G31" s="108"/>
    </row>
    <row r="32" spans="2:2">
      <c r="B32" s="112"/>
    </row>
    <row r="33" ht="112.5" customHeight="1" spans="2:7">
      <c r="B33" s="111" t="s">
        <v>62</v>
      </c>
      <c r="C33" s="108" t="s">
        <v>63</v>
      </c>
      <c r="D33" s="108"/>
      <c r="E33" s="108"/>
      <c r="F33" s="108"/>
      <c r="G33" s="108"/>
    </row>
    <row r="34" customHeight="1" spans="2:7">
      <c r="B34" s="113"/>
      <c r="C34" s="103"/>
      <c r="D34" s="103"/>
      <c r="E34" s="103"/>
      <c r="F34" s="103"/>
      <c r="G34" s="103"/>
    </row>
    <row r="35" s="65" customFormat="1" ht="48" customHeight="1" spans="2:3">
      <c r="B35" s="102" t="s">
        <v>64</v>
      </c>
      <c r="C35" s="114" t="s">
        <v>65</v>
      </c>
    </row>
    <row r="36" s="65" customFormat="1" spans="2:3">
      <c r="B36" s="66"/>
      <c r="C36" s="114"/>
    </row>
    <row r="37" s="65" customFormat="1" ht="48" customHeight="1" spans="2:3">
      <c r="B37" s="102" t="s">
        <v>66</v>
      </c>
      <c r="C37" s="114" t="s">
        <v>67</v>
      </c>
    </row>
    <row r="38" s="65" customFormat="1" spans="2:3">
      <c r="B38" s="66"/>
      <c r="C38" s="114"/>
    </row>
    <row r="39" s="65" customFormat="1" ht="48" customHeight="1" spans="2:3">
      <c r="B39" s="102" t="s">
        <v>68</v>
      </c>
      <c r="C39" s="115" t="s">
        <v>69</v>
      </c>
    </row>
    <row r="40" s="65" customFormat="1" customHeight="1" spans="3:3">
      <c r="C40" s="1"/>
    </row>
    <row r="41" s="65" customFormat="1" ht="48" spans="2:3">
      <c r="B41" s="102" t="s">
        <v>70</v>
      </c>
      <c r="C41" s="114" t="s">
        <v>71</v>
      </c>
    </row>
    <row r="42" customHeight="1"/>
    <row r="43" ht="25.5" customHeight="1" spans="2:11">
      <c r="B43" s="102" t="s">
        <v>72</v>
      </c>
      <c r="C43" s="116" t="s">
        <v>73</v>
      </c>
      <c r="D43" s="116"/>
      <c r="E43" s="116"/>
      <c r="F43" s="117"/>
      <c r="G43" s="117"/>
      <c r="H43" s="117"/>
      <c r="I43" s="117"/>
      <c r="J43" s="117"/>
      <c r="K43" s="117"/>
    </row>
    <row r="46" ht="24" spans="2:3">
      <c r="B46" s="102" t="s">
        <v>74</v>
      </c>
      <c r="C46" s="116" t="s">
        <v>75</v>
      </c>
    </row>
  </sheetData>
  <mergeCells count="2">
    <mergeCell ref="C7:E7"/>
    <mergeCell ref="C13:G13"/>
  </mergeCells>
  <pageMargins left="0.7" right="0.7" top="0.75" bottom="0.75" header="0.3" footer="0.3"/>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4:P40"/>
  <sheetViews>
    <sheetView showRowColHeaders="0" workbookViewId="0">
      <pane ySplit="11" topLeftCell="A26" activePane="bottomLeft" state="frozen"/>
      <selection/>
      <selection pane="bottomLeft" activeCell="N32" sqref="N32"/>
    </sheetView>
  </sheetViews>
  <sheetFormatPr defaultColWidth="9" defaultRowHeight="12"/>
  <cols>
    <col min="1" max="1" width="9.14285714285714" style="66"/>
    <col min="2" max="2" width="9.71428571428571" style="94" customWidth="1"/>
    <col min="3" max="14" width="9.71428571428571" style="66" customWidth="1"/>
    <col min="15" max="15" width="10" style="66" customWidth="1"/>
    <col min="16" max="16" width="9.42857142857143" style="66" customWidth="1"/>
    <col min="17" max="17" width="9.85714285714286" style="66" customWidth="1"/>
    <col min="18" max="19" width="10.5714285714286" style="66" customWidth="1"/>
    <col min="20" max="20" width="12.2857142857143" style="66" customWidth="1"/>
    <col min="21" max="21" width="9.14285714285714" style="65"/>
    <col min="22" max="22" width="18.4285714285714" style="65" customWidth="1"/>
    <col min="23" max="23" width="13.2857142857143" style="65" customWidth="1"/>
    <col min="24" max="24" width="12.7142857142857" style="65" customWidth="1"/>
    <col min="25" max="25" width="15.4285714285714" style="65" customWidth="1"/>
    <col min="26" max="26" width="13.5714285714286" style="65" customWidth="1"/>
    <col min="27" max="27" width="13.4285714285714" style="65" customWidth="1"/>
    <col min="28" max="29" width="9.14285714285714" style="65"/>
    <col min="30" max="16384" width="9.14285714285714" style="66"/>
  </cols>
  <sheetData>
    <row r="4" customHeight="1"/>
    <row r="6" spans="1:16">
      <c r="A6" s="3" t="s">
        <v>2</v>
      </c>
      <c r="B6" s="4" t="s">
        <v>3</v>
      </c>
      <c r="C6" s="4"/>
      <c r="D6" s="4"/>
      <c r="E6" s="4"/>
      <c r="F6" s="4"/>
      <c r="G6" s="4"/>
      <c r="H6" s="4"/>
      <c r="I6" s="4"/>
      <c r="J6" s="4"/>
      <c r="K6" s="4"/>
      <c r="L6" s="4"/>
      <c r="M6" s="4"/>
      <c r="N6" s="4"/>
      <c r="O6" s="4"/>
      <c r="P6" s="4"/>
    </row>
    <row r="7" ht="21" customHeight="1" spans="2:15">
      <c r="B7" s="85" t="s">
        <v>76</v>
      </c>
      <c r="C7" s="85"/>
      <c r="D7" s="85"/>
      <c r="E7" s="85"/>
      <c r="F7" s="85"/>
      <c r="G7" s="85"/>
      <c r="H7" s="85"/>
      <c r="I7" s="85"/>
      <c r="J7" s="85"/>
      <c r="K7" s="85"/>
      <c r="L7" s="85"/>
      <c r="M7" s="85"/>
      <c r="N7" s="85"/>
      <c r="O7" s="42"/>
    </row>
    <row r="8" ht="13.5" customHeight="1" spans="2:15">
      <c r="B8" s="6" t="s">
        <v>77</v>
      </c>
      <c r="C8" s="6"/>
      <c r="D8" s="6"/>
      <c r="E8" s="6"/>
      <c r="F8" s="6"/>
      <c r="G8" s="6"/>
      <c r="H8" s="6"/>
      <c r="I8" s="6"/>
      <c r="J8" s="6"/>
      <c r="K8" s="6"/>
      <c r="L8" s="6"/>
      <c r="M8" s="6"/>
      <c r="N8" s="6"/>
      <c r="O8" s="42"/>
    </row>
    <row r="9" spans="3:15">
      <c r="C9" s="44"/>
      <c r="D9" s="44"/>
      <c r="E9" s="44"/>
      <c r="F9" s="44"/>
      <c r="G9" s="44"/>
      <c r="H9" s="44"/>
      <c r="I9" s="44"/>
      <c r="J9" s="44"/>
      <c r="K9" s="44"/>
      <c r="L9" s="44"/>
      <c r="M9" s="44"/>
      <c r="N9" s="44"/>
      <c r="O9" s="44"/>
    </row>
    <row r="10" ht="24.95" customHeight="1" spans="3:14">
      <c r="C10" s="7" t="s">
        <v>3</v>
      </c>
      <c r="D10" s="7"/>
      <c r="E10" s="7"/>
      <c r="F10" s="7"/>
      <c r="G10" s="7"/>
      <c r="H10" s="7"/>
      <c r="I10" s="7"/>
      <c r="J10" s="7"/>
      <c r="K10" s="7"/>
      <c r="L10" s="7"/>
      <c r="M10" s="7"/>
      <c r="N10" s="7"/>
    </row>
    <row r="11" ht="24.75" customHeight="1" spans="3:16">
      <c r="C11" s="78" t="s">
        <v>78</v>
      </c>
      <c r="D11" s="78"/>
      <c r="E11" s="67"/>
      <c r="F11" s="78" t="s">
        <v>79</v>
      </c>
      <c r="G11" s="78"/>
      <c r="H11" s="67"/>
      <c r="I11" s="78" t="s">
        <v>80</v>
      </c>
      <c r="J11" s="78"/>
      <c r="K11" s="67"/>
      <c r="L11" s="78" t="s">
        <v>81</v>
      </c>
      <c r="M11" s="78"/>
      <c r="N11" s="67"/>
      <c r="O11" s="99"/>
      <c r="P11" s="99"/>
    </row>
    <row r="12" ht="24.75" customHeight="1" spans="2:14">
      <c r="B12" s="95" t="s">
        <v>82</v>
      </c>
      <c r="C12" s="70" t="s">
        <v>83</v>
      </c>
      <c r="D12" s="70" t="s">
        <v>84</v>
      </c>
      <c r="E12" s="71" t="s">
        <v>85</v>
      </c>
      <c r="F12" s="70" t="s">
        <v>83</v>
      </c>
      <c r="G12" s="70" t="s">
        <v>84</v>
      </c>
      <c r="H12" s="71" t="s">
        <v>85</v>
      </c>
      <c r="I12" s="70" t="s">
        <v>83</v>
      </c>
      <c r="J12" s="70" t="s">
        <v>84</v>
      </c>
      <c r="K12" s="71" t="s">
        <v>85</v>
      </c>
      <c r="L12" s="70" t="s">
        <v>83</v>
      </c>
      <c r="M12" s="70" t="s">
        <v>84</v>
      </c>
      <c r="N12" s="71" t="s">
        <v>85</v>
      </c>
    </row>
    <row r="13" ht="15" customHeight="1" spans="2:15">
      <c r="B13" s="96" t="s">
        <v>86</v>
      </c>
      <c r="C13" s="97">
        <v>235610</v>
      </c>
      <c r="D13" s="89" t="s">
        <v>87</v>
      </c>
      <c r="E13" s="98" t="s">
        <v>87</v>
      </c>
      <c r="F13" s="97">
        <f>'[1]085'!$C$7+'[1]085'!$D$7</f>
        <v>75772</v>
      </c>
      <c r="G13" s="89">
        <v>26012</v>
      </c>
      <c r="H13" s="89">
        <v>49760</v>
      </c>
      <c r="I13" s="97">
        <f>'[1]085'!$C$22+'[1]085'!$D$22</f>
        <v>43507</v>
      </c>
      <c r="J13" s="89">
        <v>10481</v>
      </c>
      <c r="K13" s="89">
        <v>33026</v>
      </c>
      <c r="L13" s="97">
        <f>'[1]085'!$C$25+'[1]085'!$D$25</f>
        <v>16394</v>
      </c>
      <c r="M13" s="89">
        <v>4200</v>
      </c>
      <c r="N13" s="89">
        <v>12194</v>
      </c>
      <c r="O13" s="89"/>
    </row>
    <row r="14" ht="15" customHeight="1" spans="2:15">
      <c r="B14" s="96" t="s">
        <v>88</v>
      </c>
      <c r="C14" s="97">
        <v>241288</v>
      </c>
      <c r="D14" s="89" t="s">
        <v>87</v>
      </c>
      <c r="E14" s="98" t="s">
        <v>87</v>
      </c>
      <c r="F14" s="97">
        <f>'[2]120'!$B$9+'[2]120'!$C$9</f>
        <v>74747</v>
      </c>
      <c r="G14" s="89">
        <v>26372</v>
      </c>
      <c r="H14" s="89">
        <v>48375</v>
      </c>
      <c r="I14" s="97">
        <f>'[2]120'!$B$24+'[2]120'!$C$24</f>
        <v>43180</v>
      </c>
      <c r="J14" s="89">
        <v>11288</v>
      </c>
      <c r="K14" s="89">
        <v>31892</v>
      </c>
      <c r="L14" s="97">
        <f>'[2]120'!$B$25+'[2]120'!$C$25</f>
        <v>16250</v>
      </c>
      <c r="M14" s="89">
        <v>4601</v>
      </c>
      <c r="N14" s="89">
        <v>11649</v>
      </c>
      <c r="O14" s="89"/>
    </row>
    <row r="15" ht="15" customHeight="1" spans="2:15">
      <c r="B15" s="96" t="s">
        <v>89</v>
      </c>
      <c r="C15" s="97">
        <v>247521</v>
      </c>
      <c r="D15" s="89" t="s">
        <v>87</v>
      </c>
      <c r="E15" s="98" t="s">
        <v>87</v>
      </c>
      <c r="F15" s="97">
        <f>[3]II_2_2_03_04_Lx!$B$11+[3]II_2_2_03_04_Lx!$C$11</f>
        <v>60322</v>
      </c>
      <c r="G15" s="89">
        <v>18204</v>
      </c>
      <c r="H15" s="89">
        <v>42118</v>
      </c>
      <c r="I15" s="97">
        <f>[3]II_2_2_03_04_Lx!$B$12+[3]II_2_2_03_04_Lx!$C$12</f>
        <v>47317</v>
      </c>
      <c r="J15" s="89">
        <v>14074</v>
      </c>
      <c r="K15" s="89">
        <v>33243</v>
      </c>
      <c r="L15" s="97">
        <f>[3]II_2_2_03_04_Lx!$B$15+[3]II_2_2_03_04_Lx!$C$15</f>
        <v>17242</v>
      </c>
      <c r="M15" s="89">
        <v>5107</v>
      </c>
      <c r="N15" s="89">
        <v>12135</v>
      </c>
      <c r="O15" s="89"/>
    </row>
    <row r="16" ht="15" customHeight="1" spans="2:15">
      <c r="B16" s="96" t="s">
        <v>90</v>
      </c>
      <c r="C16" s="97">
        <v>253635</v>
      </c>
      <c r="D16" s="89">
        <v>133353</v>
      </c>
      <c r="E16" s="98">
        <v>120282</v>
      </c>
      <c r="F16" s="97">
        <f>[4]II_02_03_04Lis!$B$11+[4]II_02_03_04Lis!$C$11</f>
        <v>60951</v>
      </c>
      <c r="G16" s="89">
        <v>18834</v>
      </c>
      <c r="H16" s="89">
        <v>42117</v>
      </c>
      <c r="I16" s="97">
        <f>[4]II_02_03_04Lis!$B$12+[4]II_02_03_04Lis!$C$12</f>
        <v>47503</v>
      </c>
      <c r="J16" s="89">
        <v>14278</v>
      </c>
      <c r="K16" s="89">
        <v>33225</v>
      </c>
      <c r="L16" s="97">
        <f>[4]II_02_03_04Lis!$B$15+[4]II_02_03_04Lis!$C$15</f>
        <v>16839</v>
      </c>
      <c r="M16" s="89">
        <v>4852</v>
      </c>
      <c r="N16" s="89">
        <v>11987</v>
      </c>
      <c r="O16" s="89"/>
    </row>
    <row r="17" ht="15" customHeight="1" spans="2:14">
      <c r="B17" s="96" t="s">
        <v>91</v>
      </c>
      <c r="C17" s="97">
        <v>259788</v>
      </c>
      <c r="D17" s="89">
        <v>137297</v>
      </c>
      <c r="E17" s="98">
        <v>122491</v>
      </c>
      <c r="F17" s="97">
        <v>62931</v>
      </c>
      <c r="G17" s="89" t="s">
        <v>87</v>
      </c>
      <c r="H17" s="89" t="s">
        <v>87</v>
      </c>
      <c r="I17" s="97">
        <v>48537</v>
      </c>
      <c r="J17" s="89">
        <v>14878</v>
      </c>
      <c r="K17" s="89">
        <f>I17-J17</f>
        <v>33659</v>
      </c>
      <c r="L17" s="97">
        <v>17214</v>
      </c>
      <c r="M17" s="89">
        <v>4921</v>
      </c>
      <c r="N17" s="89">
        <f>L17-M17</f>
        <v>12293</v>
      </c>
    </row>
    <row r="18" ht="15" customHeight="1" spans="2:14">
      <c r="B18" s="96" t="s">
        <v>92</v>
      </c>
      <c r="C18" s="97">
        <v>262002</v>
      </c>
      <c r="D18" s="89">
        <v>139412</v>
      </c>
      <c r="E18" s="98">
        <v>122590</v>
      </c>
      <c r="F18" s="97">
        <v>64411</v>
      </c>
      <c r="G18" s="89">
        <v>20789</v>
      </c>
      <c r="H18" s="89">
        <v>43622</v>
      </c>
      <c r="I18" s="97">
        <v>49560</v>
      </c>
      <c r="J18" s="89">
        <v>15208</v>
      </c>
      <c r="K18" s="89">
        <v>34352</v>
      </c>
      <c r="L18" s="97">
        <v>17640</v>
      </c>
      <c r="M18" s="89">
        <v>5177</v>
      </c>
      <c r="N18" s="89">
        <v>12463</v>
      </c>
    </row>
    <row r="19" ht="15" customHeight="1" spans="2:14">
      <c r="B19" s="96" t="s">
        <v>93</v>
      </c>
      <c r="C19" s="97">
        <v>263887</v>
      </c>
      <c r="D19" s="89">
        <v>138168</v>
      </c>
      <c r="E19" s="98">
        <v>125719</v>
      </c>
      <c r="F19" s="97">
        <v>65260</v>
      </c>
      <c r="G19" s="89">
        <v>20153</v>
      </c>
      <c r="H19" s="89">
        <v>45107</v>
      </c>
      <c r="I19" s="97">
        <v>50489</v>
      </c>
      <c r="J19" s="89">
        <v>14821</v>
      </c>
      <c r="K19" s="89">
        <v>35668</v>
      </c>
      <c r="L19" s="97">
        <v>17761</v>
      </c>
      <c r="M19" s="89">
        <v>4480</v>
      </c>
      <c r="N19" s="89">
        <v>13281</v>
      </c>
    </row>
    <row r="20" ht="15" customHeight="1" spans="2:14">
      <c r="B20" s="96" t="s">
        <v>94</v>
      </c>
      <c r="C20" s="97">
        <v>266158</v>
      </c>
      <c r="D20" s="89">
        <v>141854</v>
      </c>
      <c r="E20" s="98">
        <v>124304</v>
      </c>
      <c r="F20" s="97">
        <v>66173</v>
      </c>
      <c r="G20" s="89">
        <v>21214</v>
      </c>
      <c r="H20" s="89">
        <v>44959</v>
      </c>
      <c r="I20" s="97">
        <v>50393</v>
      </c>
      <c r="J20" s="89">
        <v>15456</v>
      </c>
      <c r="K20" s="89">
        <v>34937</v>
      </c>
      <c r="L20" s="97">
        <v>17890</v>
      </c>
      <c r="M20" s="89">
        <v>4674</v>
      </c>
      <c r="N20" s="89">
        <v>13216</v>
      </c>
    </row>
    <row r="21" ht="15" customHeight="1" spans="2:14">
      <c r="B21" s="96" t="s">
        <v>95</v>
      </c>
      <c r="C21" s="97">
        <v>274628</v>
      </c>
      <c r="D21" s="89">
        <v>142347</v>
      </c>
      <c r="E21" s="98">
        <v>132281</v>
      </c>
      <c r="F21" s="97">
        <v>72019</v>
      </c>
      <c r="G21" s="89">
        <v>22465</v>
      </c>
      <c r="H21" s="89">
        <v>49554</v>
      </c>
      <c r="I21" s="97">
        <v>54241</v>
      </c>
      <c r="J21" s="89">
        <v>16412</v>
      </c>
      <c r="K21" s="89">
        <v>37829</v>
      </c>
      <c r="L21" s="97">
        <v>18490</v>
      </c>
      <c r="M21" s="89">
        <v>4906</v>
      </c>
      <c r="N21" s="89">
        <v>13584</v>
      </c>
    </row>
    <row r="22" ht="15" customHeight="1" spans="2:14">
      <c r="B22" s="96" t="s">
        <v>96</v>
      </c>
      <c r="C22" s="97">
        <v>274387</v>
      </c>
      <c r="D22" s="89">
        <v>141044</v>
      </c>
      <c r="E22" s="98">
        <v>133343</v>
      </c>
      <c r="F22" s="97">
        <v>73132</v>
      </c>
      <c r="G22" s="89">
        <v>23432</v>
      </c>
      <c r="H22" s="89">
        <v>49700</v>
      </c>
      <c r="I22" s="97">
        <v>54916</v>
      </c>
      <c r="J22" s="89">
        <v>17020</v>
      </c>
      <c r="K22" s="89">
        <v>37896</v>
      </c>
      <c r="L22" s="97">
        <v>18409</v>
      </c>
      <c r="M22" s="89">
        <v>4930</v>
      </c>
      <c r="N22" s="89">
        <v>13479</v>
      </c>
    </row>
    <row r="23" ht="15" customHeight="1" spans="2:14">
      <c r="B23" s="96" t="s">
        <v>97</v>
      </c>
      <c r="C23" s="97">
        <v>276125</v>
      </c>
      <c r="D23" s="89">
        <v>143472</v>
      </c>
      <c r="E23" s="98">
        <v>132653</v>
      </c>
      <c r="F23" s="97">
        <v>75597</v>
      </c>
      <c r="G23" s="89">
        <v>25909</v>
      </c>
      <c r="H23" s="89">
        <v>49688</v>
      </c>
      <c r="I23" s="97">
        <v>56387</v>
      </c>
      <c r="J23" s="89">
        <v>18670</v>
      </c>
      <c r="K23" s="89">
        <v>37717</v>
      </c>
      <c r="L23" s="97">
        <v>18337</v>
      </c>
      <c r="M23" s="89">
        <v>5179</v>
      </c>
      <c r="N23" s="89">
        <v>13158</v>
      </c>
    </row>
    <row r="24" ht="15" customHeight="1" spans="2:14">
      <c r="B24" s="96" t="s">
        <v>98</v>
      </c>
      <c r="C24" s="97">
        <v>272547</v>
      </c>
      <c r="D24" s="89">
        <v>144918</v>
      </c>
      <c r="E24" s="98">
        <v>127629</v>
      </c>
      <c r="F24" s="97">
        <v>76009</v>
      </c>
      <c r="G24" s="89">
        <v>27618</v>
      </c>
      <c r="H24" s="89">
        <v>48391</v>
      </c>
      <c r="I24" s="97">
        <v>56365</v>
      </c>
      <c r="J24" s="89">
        <v>19675</v>
      </c>
      <c r="K24" s="89">
        <v>36690</v>
      </c>
      <c r="L24" s="97">
        <v>18366</v>
      </c>
      <c r="M24" s="89">
        <v>5291</v>
      </c>
      <c r="N24" s="89">
        <v>13075</v>
      </c>
    </row>
    <row r="25" ht="15" customHeight="1" spans="2:14">
      <c r="B25" s="96" t="s">
        <v>99</v>
      </c>
      <c r="C25" s="97">
        <v>266666</v>
      </c>
      <c r="D25" s="89">
        <v>143584</v>
      </c>
      <c r="E25" s="98">
        <v>123082</v>
      </c>
      <c r="F25" s="97">
        <v>74971</v>
      </c>
      <c r="G25" s="89">
        <v>28445</v>
      </c>
      <c r="H25" s="89">
        <v>46526</v>
      </c>
      <c r="I25" s="97">
        <v>55695</v>
      </c>
      <c r="J25" s="89">
        <v>20411</v>
      </c>
      <c r="K25" s="89">
        <v>35284</v>
      </c>
      <c r="L25" s="97">
        <v>18009</v>
      </c>
      <c r="M25" s="89">
        <v>5400</v>
      </c>
      <c r="N25" s="89">
        <v>12609</v>
      </c>
    </row>
    <row r="26" ht="15" customHeight="1" spans="2:15">
      <c r="B26" s="96" t="s">
        <v>100</v>
      </c>
      <c r="C26" s="97">
        <v>265414</v>
      </c>
      <c r="D26" s="89">
        <v>141999</v>
      </c>
      <c r="E26" s="98">
        <v>123415</v>
      </c>
      <c r="F26" s="97">
        <v>75426</v>
      </c>
      <c r="G26" s="89">
        <v>29410</v>
      </c>
      <c r="H26" s="89">
        <v>46016</v>
      </c>
      <c r="I26" s="97">
        <v>55828</v>
      </c>
      <c r="J26" s="89">
        <v>20783</v>
      </c>
      <c r="K26" s="89">
        <v>35045</v>
      </c>
      <c r="L26" s="97">
        <v>18022</v>
      </c>
      <c r="M26" s="89">
        <v>5407</v>
      </c>
      <c r="N26" s="89">
        <v>12615</v>
      </c>
      <c r="O26" s="89"/>
    </row>
    <row r="27" ht="15" customHeight="1" spans="2:14">
      <c r="B27" s="96" t="s">
        <v>101</v>
      </c>
      <c r="C27" s="97">
        <v>264660</v>
      </c>
      <c r="D27" s="89">
        <v>141571</v>
      </c>
      <c r="E27" s="98">
        <v>123089</v>
      </c>
      <c r="F27" s="97">
        <v>76675</v>
      </c>
      <c r="G27" s="89">
        <v>30728</v>
      </c>
      <c r="H27" s="89">
        <v>45947</v>
      </c>
      <c r="I27" s="97">
        <v>56901</v>
      </c>
      <c r="J27" s="89">
        <v>21739</v>
      </c>
      <c r="K27" s="89">
        <v>35162</v>
      </c>
      <c r="L27" s="97">
        <v>18109</v>
      </c>
      <c r="M27" s="89">
        <v>5638</v>
      </c>
      <c r="N27" s="89">
        <v>12471</v>
      </c>
    </row>
    <row r="28" ht="15" customHeight="1" spans="2:14">
      <c r="B28" s="96" t="s">
        <v>102</v>
      </c>
      <c r="C28" s="97">
        <v>259850</v>
      </c>
      <c r="D28" s="89">
        <v>137573</v>
      </c>
      <c r="E28" s="98">
        <v>122277</v>
      </c>
      <c r="F28" s="97">
        <v>76624</v>
      </c>
      <c r="G28" s="89">
        <v>30910</v>
      </c>
      <c r="H28" s="89">
        <v>45714</v>
      </c>
      <c r="I28" s="97">
        <v>57110</v>
      </c>
      <c r="J28" s="89">
        <v>21867</v>
      </c>
      <c r="K28" s="89">
        <v>35243</v>
      </c>
      <c r="L28" s="97">
        <v>18284</v>
      </c>
      <c r="M28" s="89">
        <v>5660</v>
      </c>
      <c r="N28" s="89">
        <f>L28-M28</f>
        <v>12624</v>
      </c>
    </row>
    <row r="29" ht="15" customHeight="1" spans="2:14">
      <c r="B29" s="96" t="s">
        <v>103</v>
      </c>
      <c r="C29" s="97">
        <v>253959</v>
      </c>
      <c r="D29" s="89">
        <v>133930</v>
      </c>
      <c r="E29" s="98">
        <v>120029</v>
      </c>
      <c r="F29" s="97">
        <v>77060</v>
      </c>
      <c r="G29" s="89">
        <v>32216</v>
      </c>
      <c r="H29" s="89">
        <v>44844</v>
      </c>
      <c r="I29" s="97">
        <v>57103</v>
      </c>
      <c r="J29" s="89">
        <v>22545</v>
      </c>
      <c r="K29" s="89">
        <v>34558</v>
      </c>
      <c r="L29" s="97">
        <v>18289</v>
      </c>
      <c r="M29" s="89">
        <v>5844</v>
      </c>
      <c r="N29" s="89">
        <v>12445</v>
      </c>
    </row>
    <row r="30" spans="2:14">
      <c r="B30" s="96" t="s">
        <v>104</v>
      </c>
      <c r="C30" s="97">
        <v>240231</v>
      </c>
      <c r="D30" s="89">
        <v>127535</v>
      </c>
      <c r="E30" s="98">
        <v>112696</v>
      </c>
      <c r="F30" s="97">
        <v>73624</v>
      </c>
      <c r="G30" s="89">
        <v>32081</v>
      </c>
      <c r="H30" s="89">
        <v>41453</v>
      </c>
      <c r="I30" s="97">
        <v>54468</v>
      </c>
      <c r="J30" s="89">
        <v>22292</v>
      </c>
      <c r="K30" s="89">
        <v>32176</v>
      </c>
      <c r="L30" s="97">
        <v>17284</v>
      </c>
      <c r="M30" s="89">
        <v>5617</v>
      </c>
      <c r="N30" s="89">
        <v>11667</v>
      </c>
    </row>
    <row r="31" spans="2:14">
      <c r="B31" s="96" t="s">
        <v>105</v>
      </c>
      <c r="C31" s="97">
        <v>243719</v>
      </c>
      <c r="D31" s="89">
        <v>128512</v>
      </c>
      <c r="E31" s="98">
        <v>115207</v>
      </c>
      <c r="F31" s="97">
        <v>74641</v>
      </c>
      <c r="G31" s="89">
        <v>32006</v>
      </c>
      <c r="H31" s="89">
        <v>42635</v>
      </c>
      <c r="I31" s="97">
        <v>55268</v>
      </c>
      <c r="J31" s="89">
        <v>22448</v>
      </c>
      <c r="K31" s="89">
        <v>32820</v>
      </c>
      <c r="L31" s="97">
        <v>17852</v>
      </c>
      <c r="M31" s="89">
        <v>5548</v>
      </c>
      <c r="N31" s="89">
        <v>12304</v>
      </c>
    </row>
    <row r="40" spans="9:12">
      <c r="I40" s="100"/>
      <c r="J40" s="100"/>
      <c r="K40" s="100"/>
      <c r="L40" s="100"/>
    </row>
  </sheetData>
  <mergeCells count="8">
    <mergeCell ref="B6:P6"/>
    <mergeCell ref="B7:N7"/>
    <mergeCell ref="B8:N8"/>
    <mergeCell ref="C10:N10"/>
    <mergeCell ref="C11:E11"/>
    <mergeCell ref="F11:H11"/>
    <mergeCell ref="I11:K11"/>
    <mergeCell ref="L11:N11"/>
  </mergeCells>
  <conditionalFormatting sqref="O11:P11">
    <cfRule type="cellIs" dxfId="0" priority="113" operator="between">
      <formula>0.001</formula>
      <formula>0.045</formula>
    </cfRule>
    <cfRule type="cellIs" dxfId="0" priority="114" operator="between">
      <formula>0.0001</formula>
      <formula>0.045</formula>
    </cfRule>
    <cfRule type="cellIs" dxfId="0" priority="112" operator="between">
      <formula>0.0001</formula>
      <formula>0.045</formula>
    </cfRule>
  </conditionalFormatting>
  <conditionalFormatting sqref="D23:E23">
    <cfRule type="cellIs" dxfId="0" priority="59" operator="between">
      <formula>0.001</formula>
      <formula>0.045</formula>
    </cfRule>
    <cfRule type="cellIs" dxfId="0" priority="60" operator="between">
      <formula>0.0001</formula>
      <formula>0.045</formula>
    </cfRule>
    <cfRule type="cellIs" dxfId="0" priority="58" operator="between">
      <formula>0.0001</formula>
      <formula>0.045</formula>
    </cfRule>
  </conditionalFormatting>
  <conditionalFormatting sqref="G23:H23">
    <cfRule type="cellIs" dxfId="0" priority="56" operator="between">
      <formula>0.001</formula>
      <formula>0.045</formula>
    </cfRule>
    <cfRule type="cellIs" dxfId="0" priority="57" operator="between">
      <formula>0.0001</formula>
      <formula>0.045</formula>
    </cfRule>
    <cfRule type="cellIs" dxfId="0" priority="55" operator="between">
      <formula>0.0001</formula>
      <formula>0.045</formula>
    </cfRule>
  </conditionalFormatting>
  <conditionalFormatting sqref="J23:K23">
    <cfRule type="cellIs" dxfId="0" priority="53" operator="between">
      <formula>0.001</formula>
      <formula>0.045</formula>
    </cfRule>
    <cfRule type="cellIs" dxfId="0" priority="54" operator="between">
      <formula>0.0001</formula>
      <formula>0.045</formula>
    </cfRule>
    <cfRule type="cellIs" dxfId="0" priority="52" operator="between">
      <formula>0.0001</formula>
      <formula>0.045</formula>
    </cfRule>
  </conditionalFormatting>
  <conditionalFormatting sqref="M23:N23">
    <cfRule type="cellIs" dxfId="0" priority="50" operator="between">
      <formula>0.001</formula>
      <formula>0.045</formula>
    </cfRule>
    <cfRule type="cellIs" dxfId="0" priority="51" operator="between">
      <formula>0.0001</formula>
      <formula>0.045</formula>
    </cfRule>
    <cfRule type="cellIs" dxfId="0" priority="49" operator="between">
      <formula>0.0001</formula>
      <formula>0.045</formula>
    </cfRule>
  </conditionalFormatting>
  <conditionalFormatting sqref="D24:E24">
    <cfRule type="cellIs" dxfId="0" priority="92" operator="between">
      <formula>0.001</formula>
      <formula>0.045</formula>
    </cfRule>
    <cfRule type="cellIs" dxfId="0" priority="93" operator="between">
      <formula>0.0001</formula>
      <formula>0.045</formula>
    </cfRule>
    <cfRule type="cellIs" dxfId="0" priority="91" operator="between">
      <formula>0.0001</formula>
      <formula>0.045</formula>
    </cfRule>
  </conditionalFormatting>
  <conditionalFormatting sqref="G24:H24">
    <cfRule type="cellIs" dxfId="0" priority="89" operator="between">
      <formula>0.001</formula>
      <formula>0.045</formula>
    </cfRule>
    <cfRule type="cellIs" dxfId="0" priority="90" operator="between">
      <formula>0.0001</formula>
      <formula>0.045</formula>
    </cfRule>
    <cfRule type="cellIs" dxfId="0" priority="88" operator="between">
      <formula>0.0001</formula>
      <formula>0.045</formula>
    </cfRule>
  </conditionalFormatting>
  <conditionalFormatting sqref="J24:K24">
    <cfRule type="cellIs" dxfId="0" priority="86" operator="between">
      <formula>0.001</formula>
      <formula>0.045</formula>
    </cfRule>
    <cfRule type="cellIs" dxfId="0" priority="87" operator="between">
      <formula>0.0001</formula>
      <formula>0.045</formula>
    </cfRule>
    <cfRule type="cellIs" dxfId="0" priority="85" operator="between">
      <formula>0.0001</formula>
      <formula>0.045</formula>
    </cfRule>
  </conditionalFormatting>
  <conditionalFormatting sqref="M24:N24">
    <cfRule type="cellIs" dxfId="0" priority="83" operator="between">
      <formula>0.001</formula>
      <formula>0.045</formula>
    </cfRule>
    <cfRule type="cellIs" dxfId="0" priority="84" operator="between">
      <formula>0.0001</formula>
      <formula>0.045</formula>
    </cfRule>
    <cfRule type="cellIs" dxfId="0" priority="82" operator="between">
      <formula>0.0001</formula>
      <formula>0.045</formula>
    </cfRule>
  </conditionalFormatting>
  <conditionalFormatting sqref="D25:E25">
    <cfRule type="cellIs" dxfId="0" priority="104" operator="between">
      <formula>0.001</formula>
      <formula>0.045</formula>
    </cfRule>
    <cfRule type="cellIs" dxfId="0" priority="105" operator="between">
      <formula>0.0001</formula>
      <formula>0.045</formula>
    </cfRule>
    <cfRule type="cellIs" dxfId="0" priority="103" operator="between">
      <formula>0.0001</formula>
      <formula>0.045</formula>
    </cfRule>
  </conditionalFormatting>
  <conditionalFormatting sqref="G25:H25">
    <cfRule type="cellIs" dxfId="0" priority="101" operator="between">
      <formula>0.001</formula>
      <formula>0.045</formula>
    </cfRule>
    <cfRule type="cellIs" dxfId="0" priority="102" operator="between">
      <formula>0.0001</formula>
      <formula>0.045</formula>
    </cfRule>
    <cfRule type="cellIs" dxfId="0" priority="100" operator="between">
      <formula>0.0001</formula>
      <formula>0.045</formula>
    </cfRule>
  </conditionalFormatting>
  <conditionalFormatting sqref="J25:K25">
    <cfRule type="cellIs" dxfId="0" priority="98" operator="between">
      <formula>0.001</formula>
      <formula>0.045</formula>
    </cfRule>
    <cfRule type="cellIs" dxfId="0" priority="99" operator="between">
      <formula>0.0001</formula>
      <formula>0.045</formula>
    </cfRule>
    <cfRule type="cellIs" dxfId="0" priority="97" operator="between">
      <formula>0.0001</formula>
      <formula>0.045</formula>
    </cfRule>
  </conditionalFormatting>
  <conditionalFormatting sqref="M25:N25">
    <cfRule type="cellIs" dxfId="0" priority="95" operator="between">
      <formula>0.001</formula>
      <formula>0.045</formula>
    </cfRule>
    <cfRule type="cellIs" dxfId="0" priority="96" operator="between">
      <formula>0.0001</formula>
      <formula>0.045</formula>
    </cfRule>
    <cfRule type="cellIs" dxfId="0" priority="94" operator="between">
      <formula>0.0001</formula>
      <formula>0.045</formula>
    </cfRule>
  </conditionalFormatting>
  <conditionalFormatting sqref="D26:E26">
    <cfRule type="cellIs" dxfId="0" priority="116" operator="between">
      <formula>0.001</formula>
      <formula>0.045</formula>
    </cfRule>
    <cfRule type="cellIs" dxfId="0" priority="117" operator="between">
      <formula>0.0001</formula>
      <formula>0.045</formula>
    </cfRule>
    <cfRule type="cellIs" dxfId="0" priority="115" operator="between">
      <formula>0.0001</formula>
      <formula>0.045</formula>
    </cfRule>
  </conditionalFormatting>
  <conditionalFormatting sqref="G26:H26">
    <cfRule type="cellIs" dxfId="0" priority="110" operator="between">
      <formula>0.001</formula>
      <formula>0.045</formula>
    </cfRule>
    <cfRule type="cellIs" dxfId="0" priority="111" operator="between">
      <formula>0.0001</formula>
      <formula>0.045</formula>
    </cfRule>
    <cfRule type="cellIs" dxfId="0" priority="109" operator="between">
      <formula>0.0001</formula>
      <formula>0.045</formula>
    </cfRule>
  </conditionalFormatting>
  <conditionalFormatting sqref="M26:N26">
    <cfRule type="cellIs" dxfId="0" priority="107" operator="between">
      <formula>0.001</formula>
      <formula>0.045</formula>
    </cfRule>
    <cfRule type="cellIs" dxfId="0" priority="108" operator="between">
      <formula>0.0001</formula>
      <formula>0.045</formula>
    </cfRule>
    <cfRule type="cellIs" dxfId="0" priority="106" operator="between">
      <formula>0.0001</formula>
      <formula>0.045</formula>
    </cfRule>
  </conditionalFormatting>
  <conditionalFormatting sqref="D27:E27">
    <cfRule type="cellIs" dxfId="0" priority="80" operator="between">
      <formula>0.001</formula>
      <formula>0.045</formula>
    </cfRule>
    <cfRule type="cellIs" dxfId="0" priority="81" operator="between">
      <formula>0.0001</formula>
      <formula>0.045</formula>
    </cfRule>
    <cfRule type="cellIs" dxfId="0" priority="79" operator="between">
      <formula>0.0001</formula>
      <formula>0.045</formula>
    </cfRule>
  </conditionalFormatting>
  <conditionalFormatting sqref="G27:H27">
    <cfRule type="cellIs" dxfId="0" priority="77" operator="between">
      <formula>0.001</formula>
      <formula>0.045</formula>
    </cfRule>
    <cfRule type="cellIs" dxfId="0" priority="78" operator="between">
      <formula>0.0001</formula>
      <formula>0.045</formula>
    </cfRule>
    <cfRule type="cellIs" dxfId="0" priority="76" operator="between">
      <formula>0.0001</formula>
      <formula>0.045</formula>
    </cfRule>
  </conditionalFormatting>
  <conditionalFormatting sqref="J27:K27;M27:N27">
    <cfRule type="cellIs" dxfId="0" priority="65" operator="between">
      <formula>0.001</formula>
      <formula>0.045</formula>
    </cfRule>
    <cfRule type="cellIs" dxfId="0" priority="66" operator="between">
      <formula>0.0001</formula>
      <formula>0.045</formula>
    </cfRule>
    <cfRule type="cellIs" dxfId="0" priority="64" operator="between">
      <formula>0.0001</formula>
      <formula>0.045</formula>
    </cfRule>
  </conditionalFormatting>
  <conditionalFormatting sqref="G28:H29;J28:K29;M28:N29">
    <cfRule type="cellIs" dxfId="0" priority="11" operator="between">
      <formula>0.001</formula>
      <formula>0.045</formula>
    </cfRule>
    <cfRule type="cellIs" dxfId="0" priority="12" operator="between">
      <formula>0.0001</formula>
      <formula>0.045</formula>
    </cfRule>
    <cfRule type="cellIs" dxfId="0" priority="10" operator="between">
      <formula>0.0001</formula>
      <formula>0.045</formula>
    </cfRule>
  </conditionalFormatting>
  <conditionalFormatting sqref="G30:H30;J30:K30;M30:N30">
    <cfRule type="cellIs" dxfId="0" priority="6" operator="between">
      <formula>0.0001</formula>
      <formula>0.045</formula>
    </cfRule>
    <cfRule type="cellIs" dxfId="0" priority="4" operator="between">
      <formula>0.001</formula>
      <formula>0.045</formula>
    </cfRule>
    <cfRule type="cellIs" dxfId="0" priority="2" operator="between">
      <formula>0.0001</formula>
      <formula>0.045</formula>
    </cfRule>
  </conditionalFormatting>
  <conditionalFormatting sqref="G31:H31;J31:K31;M31:N31">
    <cfRule type="cellIs" dxfId="0" priority="5" operator="between">
      <formula>0.0001</formula>
      <formula>0.045</formula>
    </cfRule>
    <cfRule type="cellIs" dxfId="0" priority="3" operator="between">
      <formula>0.001</formula>
      <formula>0.045</formula>
    </cfRule>
    <cfRule type="cellIs" dxfId="0" priority="1" operator="between">
      <formula>0.0001</formula>
      <formula>0.045</formula>
    </cfRule>
  </conditionalFormatting>
  <pageMargins left="0.7" right="0.7" top="0.75" bottom="0.75" header="0.3" footer="0.3"/>
  <pageSetup paperSize="1"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X43"/>
  <sheetViews>
    <sheetView showRowColHeaders="0" workbookViewId="0">
      <pane ySplit="12" topLeftCell="A25" activePane="bottomLeft" state="frozen"/>
      <selection/>
      <selection pane="bottomLeft" activeCell="N32" sqref="N32"/>
    </sheetView>
  </sheetViews>
  <sheetFormatPr defaultColWidth="9" defaultRowHeight="12"/>
  <cols>
    <col min="1" max="1" width="9.14285714285714" style="66"/>
    <col min="2" max="14" width="9.71428571428571" style="66" customWidth="1"/>
    <col min="15" max="15" width="12.2857142857143" style="66" customWidth="1"/>
    <col min="16" max="16" width="9.14285714285714" style="65"/>
    <col min="17" max="17" width="18.4285714285714" style="65" customWidth="1"/>
    <col min="18" max="18" width="13.2857142857143" style="65" customWidth="1"/>
    <col min="19" max="19" width="12.7142857142857" style="65" customWidth="1"/>
    <col min="20" max="20" width="15.4285714285714" style="65" customWidth="1"/>
    <col min="21" max="21" width="13.5714285714286" style="65" customWidth="1"/>
    <col min="22" max="22" width="13.4285714285714" style="65" customWidth="1"/>
    <col min="23" max="24" width="9.14285714285714" style="65"/>
    <col min="25" max="16384" width="9.14285714285714" style="66"/>
  </cols>
  <sheetData>
    <row r="6" spans="1:14">
      <c r="A6" s="3" t="s">
        <v>4</v>
      </c>
      <c r="B6" s="4" t="s">
        <v>5</v>
      </c>
      <c r="C6" s="4"/>
      <c r="D6" s="4"/>
      <c r="E6" s="4"/>
      <c r="F6" s="4"/>
      <c r="G6" s="4"/>
      <c r="H6" s="4"/>
      <c r="I6" s="4"/>
      <c r="J6" s="4"/>
      <c r="K6" s="4"/>
      <c r="L6" s="4"/>
      <c r="M6" s="4"/>
      <c r="N6" s="4"/>
    </row>
    <row r="7" ht="21" customHeight="1" spans="1:14">
      <c r="A7" s="34"/>
      <c r="B7" s="85" t="s">
        <v>76</v>
      </c>
      <c r="C7" s="85"/>
      <c r="D7" s="85"/>
      <c r="E7" s="85"/>
      <c r="F7" s="85"/>
      <c r="G7" s="85"/>
      <c r="H7" s="85"/>
      <c r="I7" s="85"/>
      <c r="J7" s="85"/>
      <c r="K7" s="85"/>
      <c r="L7" s="85"/>
      <c r="M7" s="85"/>
      <c r="N7" s="85"/>
    </row>
    <row r="8" spans="2:14">
      <c r="B8" s="6" t="s">
        <v>77</v>
      </c>
      <c r="C8" s="6"/>
      <c r="D8" s="6"/>
      <c r="E8" s="6"/>
      <c r="F8" s="6"/>
      <c r="G8" s="6"/>
      <c r="H8" s="6"/>
      <c r="I8" s="6"/>
      <c r="J8" s="6"/>
      <c r="K8" s="6"/>
      <c r="L8" s="6"/>
      <c r="M8" s="6"/>
      <c r="N8" s="6"/>
    </row>
    <row r="9" spans="2:14">
      <c r="B9" s="6"/>
      <c r="C9" s="6"/>
      <c r="D9" s="6"/>
      <c r="E9" s="6"/>
      <c r="F9" s="6"/>
      <c r="G9" s="6"/>
      <c r="H9" s="6"/>
      <c r="I9" s="6"/>
      <c r="J9" s="6"/>
      <c r="K9" s="6"/>
      <c r="L9" s="6"/>
      <c r="M9" s="6"/>
      <c r="N9" s="6"/>
    </row>
    <row r="10" ht="24.95" customHeight="1" spans="3:14">
      <c r="C10" s="7" t="s">
        <v>5</v>
      </c>
      <c r="D10" s="7"/>
      <c r="E10" s="7"/>
      <c r="F10" s="7"/>
      <c r="G10" s="7"/>
      <c r="H10" s="7"/>
      <c r="I10" s="7"/>
      <c r="J10" s="7"/>
      <c r="K10" s="7"/>
      <c r="L10" s="7"/>
      <c r="M10" s="7"/>
      <c r="N10" s="7"/>
    </row>
    <row r="11" ht="24.75" customHeight="1" spans="3:14">
      <c r="C11" s="78" t="s">
        <v>78</v>
      </c>
      <c r="D11" s="78"/>
      <c r="E11" s="67"/>
      <c r="F11" s="76" t="s">
        <v>79</v>
      </c>
      <c r="G11" s="79"/>
      <c r="H11" s="80"/>
      <c r="I11" s="76" t="s">
        <v>80</v>
      </c>
      <c r="J11" s="79"/>
      <c r="K11" s="80"/>
      <c r="L11" s="79" t="s">
        <v>81</v>
      </c>
      <c r="M11" s="79"/>
      <c r="N11" s="79"/>
    </row>
    <row r="12" ht="24.75" customHeight="1" spans="2:14">
      <c r="B12" s="39" t="s">
        <v>82</v>
      </c>
      <c r="C12" s="70" t="s">
        <v>83</v>
      </c>
      <c r="D12" s="70" t="s">
        <v>84</v>
      </c>
      <c r="E12" s="71" t="s">
        <v>85</v>
      </c>
      <c r="F12" s="86" t="s">
        <v>83</v>
      </c>
      <c r="G12" s="87" t="s">
        <v>84</v>
      </c>
      <c r="H12" s="88" t="s">
        <v>85</v>
      </c>
      <c r="I12" s="70" t="s">
        <v>83</v>
      </c>
      <c r="J12" s="70" t="s">
        <v>84</v>
      </c>
      <c r="K12" s="71" t="s">
        <v>85</v>
      </c>
      <c r="L12" s="70" t="s">
        <v>83</v>
      </c>
      <c r="M12" s="70" t="s">
        <v>84</v>
      </c>
      <c r="N12" s="71" t="s">
        <v>85</v>
      </c>
    </row>
    <row r="13" ht="15" customHeight="1" spans="2:14">
      <c r="B13" s="21" t="s">
        <v>86</v>
      </c>
      <c r="C13" s="75">
        <v>535580</v>
      </c>
      <c r="D13" s="22" t="s">
        <v>87</v>
      </c>
      <c r="E13" s="22" t="s">
        <v>87</v>
      </c>
      <c r="F13" s="75">
        <v>166358</v>
      </c>
      <c r="G13" s="35" t="s">
        <v>87</v>
      </c>
      <c r="H13" s="35" t="s">
        <v>87</v>
      </c>
      <c r="I13" s="75">
        <v>92537</v>
      </c>
      <c r="J13" s="35" t="s">
        <v>87</v>
      </c>
      <c r="K13" s="35" t="s">
        <v>87</v>
      </c>
      <c r="L13" s="75">
        <v>30100</v>
      </c>
      <c r="M13" s="35" t="s">
        <v>87</v>
      </c>
      <c r="N13" s="35" t="s">
        <v>87</v>
      </c>
    </row>
    <row r="14" ht="15" customHeight="1" spans="2:14">
      <c r="B14" s="21" t="s">
        <v>88</v>
      </c>
      <c r="C14" s="75">
        <v>520211</v>
      </c>
      <c r="D14" s="22" t="s">
        <v>87</v>
      </c>
      <c r="E14" s="22" t="s">
        <v>87</v>
      </c>
      <c r="F14" s="75">
        <f>'[2]120'!$D$9+'[2]120'!$E$9</f>
        <v>159880</v>
      </c>
      <c r="G14" s="22">
        <v>132629</v>
      </c>
      <c r="H14" s="22">
        <v>27251</v>
      </c>
      <c r="I14" s="75">
        <f>'[2]120'!$D$24+'[2]120'!$E$24</f>
        <v>89245</v>
      </c>
      <c r="J14" s="22">
        <v>65764</v>
      </c>
      <c r="K14" s="22">
        <v>23481</v>
      </c>
      <c r="L14" s="75">
        <f>'[2]120'!$D$25+'[2]120'!$E$25</f>
        <v>28793</v>
      </c>
      <c r="M14" s="22">
        <v>16528</v>
      </c>
      <c r="N14" s="22">
        <v>12265</v>
      </c>
    </row>
    <row r="15" ht="15" customHeight="1" spans="2:14">
      <c r="B15" s="21" t="s">
        <v>89</v>
      </c>
      <c r="C15" s="75">
        <v>508472</v>
      </c>
      <c r="D15" s="22" t="s">
        <v>87</v>
      </c>
      <c r="E15" s="22" t="s">
        <v>87</v>
      </c>
      <c r="F15" s="75">
        <f>[3]II_2_2_03_04_Lx!$D$11+[3]II_2_2_03_04_Lx!$E$11</f>
        <v>123915</v>
      </c>
      <c r="G15" s="22">
        <v>98855</v>
      </c>
      <c r="H15" s="22">
        <v>25060</v>
      </c>
      <c r="I15" s="75">
        <f>[3]II_2_2_03_04_Lx!$E$12+[3]II_2_2_03_04_Lx!$F$12</f>
        <v>60893</v>
      </c>
      <c r="J15" s="22">
        <v>68382</v>
      </c>
      <c r="K15" s="22">
        <v>22499</v>
      </c>
      <c r="L15" s="75">
        <f>[3]II_2_2_03_04_Lx!$D$15+[3]II_2_2_03_04_Lx!$E$15</f>
        <v>28027</v>
      </c>
      <c r="M15" s="22">
        <v>16193</v>
      </c>
      <c r="N15" s="22">
        <v>11834</v>
      </c>
    </row>
    <row r="16" ht="15" customHeight="1" spans="2:14">
      <c r="B16" s="21" t="s">
        <v>90</v>
      </c>
      <c r="C16" s="75" t="s">
        <v>106</v>
      </c>
      <c r="D16" s="22">
        <v>456725</v>
      </c>
      <c r="E16" s="22">
        <v>49396</v>
      </c>
      <c r="F16" s="75">
        <f>[4]II_02_03_04Lis!$D$11+[4]II_02_03_04Lis!$E$11</f>
        <v>127213</v>
      </c>
      <c r="G16" s="22">
        <v>102430</v>
      </c>
      <c r="H16" s="22">
        <v>24783</v>
      </c>
      <c r="I16" s="75">
        <f>[4]II_02_03_04Lis!$D$12+[4]II_02_03_04Lis!$E$12</f>
        <v>91840</v>
      </c>
      <c r="J16" s="22">
        <v>69779</v>
      </c>
      <c r="K16" s="22">
        <v>22061</v>
      </c>
      <c r="L16" s="75">
        <f>[4]II_02_03_04Lis!$D$15+[4]II_02_03_04Lis!$E$15</f>
        <v>28240</v>
      </c>
      <c r="M16" s="22">
        <v>16876</v>
      </c>
      <c r="N16" s="22">
        <v>11364</v>
      </c>
    </row>
    <row r="17" ht="15" customHeight="1" spans="2:14">
      <c r="B17" s="21" t="s">
        <v>91</v>
      </c>
      <c r="C17" s="75">
        <v>504412</v>
      </c>
      <c r="D17" s="89" t="s">
        <v>87</v>
      </c>
      <c r="E17" s="89" t="s">
        <v>87</v>
      </c>
      <c r="F17" s="75">
        <v>128349</v>
      </c>
      <c r="G17" s="89" t="s">
        <v>87</v>
      </c>
      <c r="H17" s="89" t="s">
        <v>87</v>
      </c>
      <c r="I17" s="75">
        <v>92590</v>
      </c>
      <c r="J17" s="22">
        <v>70691</v>
      </c>
      <c r="K17" s="22">
        <f>I17-J17</f>
        <v>21899</v>
      </c>
      <c r="L17" s="75">
        <v>28273</v>
      </c>
      <c r="M17" s="22">
        <v>16780</v>
      </c>
      <c r="N17" s="89">
        <f>L17-M17</f>
        <v>11493</v>
      </c>
    </row>
    <row r="18" ht="15" customHeight="1" spans="2:14">
      <c r="B18" s="21" t="s">
        <v>92</v>
      </c>
      <c r="C18" s="75">
        <v>495628</v>
      </c>
      <c r="D18" s="22">
        <v>443906</v>
      </c>
      <c r="E18" s="22">
        <v>51722</v>
      </c>
      <c r="F18" s="75">
        <v>127528</v>
      </c>
      <c r="G18" s="22">
        <v>101573</v>
      </c>
      <c r="H18" s="22">
        <v>25955</v>
      </c>
      <c r="I18" s="75">
        <v>92187</v>
      </c>
      <c r="J18" s="22">
        <v>69291</v>
      </c>
      <c r="K18" s="22">
        <v>22896</v>
      </c>
      <c r="L18" s="75">
        <v>27949</v>
      </c>
      <c r="M18" s="22">
        <v>15836</v>
      </c>
      <c r="N18" s="22">
        <v>12113</v>
      </c>
    </row>
    <row r="19" ht="15" customHeight="1" spans="2:14">
      <c r="B19" s="21" t="s">
        <v>93</v>
      </c>
      <c r="C19" s="75">
        <v>500823</v>
      </c>
      <c r="D19" s="22">
        <v>447527</v>
      </c>
      <c r="E19" s="22">
        <v>53296</v>
      </c>
      <c r="F19" s="75">
        <v>131116</v>
      </c>
      <c r="G19" s="22">
        <v>104656</v>
      </c>
      <c r="H19" s="22">
        <v>26460</v>
      </c>
      <c r="I19" s="75">
        <v>94781</v>
      </c>
      <c r="J19" s="22">
        <v>71645</v>
      </c>
      <c r="K19" s="22">
        <v>23136</v>
      </c>
      <c r="L19" s="75">
        <v>28072</v>
      </c>
      <c r="M19" s="22">
        <v>16216</v>
      </c>
      <c r="N19" s="22">
        <v>11856</v>
      </c>
    </row>
    <row r="20" ht="15" customHeight="1" spans="2:14">
      <c r="B20" s="21" t="s">
        <v>94</v>
      </c>
      <c r="C20" s="75">
        <v>498592</v>
      </c>
      <c r="D20" s="22">
        <v>445768</v>
      </c>
      <c r="E20" s="22">
        <v>52824</v>
      </c>
      <c r="F20" s="75">
        <v>134703</v>
      </c>
      <c r="G20" s="22">
        <v>108184</v>
      </c>
      <c r="H20" s="22">
        <v>26519</v>
      </c>
      <c r="I20" s="75">
        <v>97382</v>
      </c>
      <c r="J20" s="22">
        <v>73965</v>
      </c>
      <c r="K20" s="22">
        <v>23417</v>
      </c>
      <c r="L20" s="75">
        <v>28297</v>
      </c>
      <c r="M20" s="22">
        <v>16169</v>
      </c>
      <c r="N20" s="22">
        <v>12128</v>
      </c>
    </row>
    <row r="21" ht="15" customHeight="1" spans="2:14">
      <c r="B21" s="21" t="s">
        <v>95</v>
      </c>
      <c r="C21" s="75">
        <v>488114</v>
      </c>
      <c r="D21" s="22">
        <v>433288</v>
      </c>
      <c r="E21" s="22">
        <v>54826</v>
      </c>
      <c r="F21" s="75">
        <v>134901</v>
      </c>
      <c r="G21" s="22">
        <v>107546</v>
      </c>
      <c r="H21" s="22">
        <v>27355</v>
      </c>
      <c r="I21" s="75">
        <v>97195</v>
      </c>
      <c r="J21" s="22">
        <v>73335</v>
      </c>
      <c r="K21" s="22">
        <v>23860</v>
      </c>
      <c r="L21" s="75">
        <v>28608</v>
      </c>
      <c r="M21" s="22">
        <v>16165</v>
      </c>
      <c r="N21" s="22">
        <v>12443</v>
      </c>
    </row>
    <row r="22" ht="15" customHeight="1" spans="2:14">
      <c r="B22" s="21" t="s">
        <v>96</v>
      </c>
      <c r="C22" s="75">
        <v>479519</v>
      </c>
      <c r="D22" s="22">
        <v>424587</v>
      </c>
      <c r="E22" s="22">
        <v>54932</v>
      </c>
      <c r="F22" s="75">
        <v>134234</v>
      </c>
      <c r="G22" s="22">
        <v>106531</v>
      </c>
      <c r="H22" s="22">
        <v>27703</v>
      </c>
      <c r="I22" s="75">
        <v>96753</v>
      </c>
      <c r="J22" s="22">
        <v>72662</v>
      </c>
      <c r="K22" s="22">
        <v>24091</v>
      </c>
      <c r="L22" s="75">
        <v>28151</v>
      </c>
      <c r="M22" s="22">
        <v>15706</v>
      </c>
      <c r="N22" s="22">
        <v>12445</v>
      </c>
    </row>
    <row r="23" ht="15" customHeight="1" spans="2:14">
      <c r="B23" s="21" t="s">
        <v>97</v>
      </c>
      <c r="C23" s="75">
        <v>464620</v>
      </c>
      <c r="D23" s="22">
        <v>410040</v>
      </c>
      <c r="E23" s="22">
        <v>54580</v>
      </c>
      <c r="F23" s="75">
        <v>132422</v>
      </c>
      <c r="G23" s="22">
        <v>104988</v>
      </c>
      <c r="H23" s="22">
        <v>27434</v>
      </c>
      <c r="I23" s="75">
        <v>95470</v>
      </c>
      <c r="J23" s="22">
        <v>71614</v>
      </c>
      <c r="K23" s="22">
        <v>23856</v>
      </c>
      <c r="L23" s="75">
        <v>27674</v>
      </c>
      <c r="M23" s="22">
        <v>15380</v>
      </c>
      <c r="N23" s="22">
        <v>12294</v>
      </c>
    </row>
    <row r="24" ht="15" customHeight="1" spans="2:14">
      <c r="B24" s="21" t="s">
        <v>98</v>
      </c>
      <c r="C24" s="75">
        <v>454003</v>
      </c>
      <c r="D24" s="22">
        <v>400439</v>
      </c>
      <c r="E24" s="22">
        <v>53564</v>
      </c>
      <c r="F24" s="75">
        <v>130966</v>
      </c>
      <c r="G24" s="22">
        <v>103643</v>
      </c>
      <c r="H24" s="22">
        <v>27323</v>
      </c>
      <c r="I24" s="75">
        <v>94424</v>
      </c>
      <c r="J24" s="22">
        <v>70712</v>
      </c>
      <c r="K24" s="22">
        <v>23712</v>
      </c>
      <c r="L24" s="75">
        <v>27482</v>
      </c>
      <c r="M24" s="22">
        <v>15340</v>
      </c>
      <c r="N24" s="22">
        <v>12142</v>
      </c>
    </row>
    <row r="25" ht="15" customHeight="1" spans="2:14">
      <c r="B25" s="21" t="s">
        <v>99</v>
      </c>
      <c r="C25" s="75">
        <v>440378</v>
      </c>
      <c r="D25" s="22">
        <v>388658</v>
      </c>
      <c r="E25" s="22">
        <v>51720</v>
      </c>
      <c r="F25" s="75">
        <v>128368</v>
      </c>
      <c r="G25" s="22">
        <v>101779</v>
      </c>
      <c r="H25" s="22">
        <v>26589</v>
      </c>
      <c r="I25" s="75">
        <v>92698</v>
      </c>
      <c r="J25" s="22">
        <v>69562</v>
      </c>
      <c r="K25" s="22">
        <v>23136</v>
      </c>
      <c r="L25" s="75">
        <v>27039</v>
      </c>
      <c r="M25" s="22">
        <v>15195</v>
      </c>
      <c r="N25" s="22">
        <v>11844</v>
      </c>
    </row>
    <row r="26" ht="15" customHeight="1" spans="2:14">
      <c r="B26" s="21" t="s">
        <v>100</v>
      </c>
      <c r="C26" s="75">
        <v>424284</v>
      </c>
      <c r="D26" s="22">
        <v>373644</v>
      </c>
      <c r="E26" s="22">
        <v>50640</v>
      </c>
      <c r="F26" s="75">
        <v>124272</v>
      </c>
      <c r="G26" s="22">
        <v>98235</v>
      </c>
      <c r="H26" s="22">
        <v>26037</v>
      </c>
      <c r="I26" s="75">
        <v>89890</v>
      </c>
      <c r="J26" s="22">
        <v>67328</v>
      </c>
      <c r="K26" s="22">
        <v>22562</v>
      </c>
      <c r="L26" s="75">
        <v>26534</v>
      </c>
      <c r="M26" s="22">
        <v>14881</v>
      </c>
      <c r="N26" s="22">
        <v>11653</v>
      </c>
    </row>
    <row r="27" ht="15" customHeight="1" spans="2:14">
      <c r="B27" s="21" t="s">
        <v>101</v>
      </c>
      <c r="C27" s="75">
        <v>418145</v>
      </c>
      <c r="D27" s="22">
        <v>367667</v>
      </c>
      <c r="E27" s="22">
        <v>50478</v>
      </c>
      <c r="F27" s="75">
        <v>123911</v>
      </c>
      <c r="G27" s="22">
        <v>97980</v>
      </c>
      <c r="H27" s="22">
        <v>25931</v>
      </c>
      <c r="I27" s="75">
        <v>89337</v>
      </c>
      <c r="J27" s="22">
        <v>66943</v>
      </c>
      <c r="K27" s="22">
        <v>22394</v>
      </c>
      <c r="L27" s="75">
        <v>26521</v>
      </c>
      <c r="M27" s="22">
        <v>15017</v>
      </c>
      <c r="N27" s="22">
        <v>11504</v>
      </c>
    </row>
    <row r="28" s="84" customFormat="1" ht="15" customHeight="1" spans="2:24">
      <c r="B28" s="21" t="s">
        <v>102</v>
      </c>
      <c r="C28" s="75">
        <v>408041</v>
      </c>
      <c r="D28" s="22">
        <v>357232</v>
      </c>
      <c r="E28" s="22">
        <v>50809</v>
      </c>
      <c r="F28" s="75">
        <v>122374</v>
      </c>
      <c r="G28" s="22">
        <v>96212</v>
      </c>
      <c r="H28" s="22">
        <v>26162</v>
      </c>
      <c r="I28" s="75">
        <v>88405</v>
      </c>
      <c r="J28" s="22">
        <v>65868</v>
      </c>
      <c r="K28" s="22">
        <v>22537</v>
      </c>
      <c r="L28" s="75">
        <v>26342</v>
      </c>
      <c r="M28" s="22">
        <v>14829</v>
      </c>
      <c r="N28" s="22">
        <f>L28-M28</f>
        <v>11513</v>
      </c>
      <c r="P28" s="90"/>
      <c r="Q28" s="90"/>
      <c r="R28" s="90"/>
      <c r="S28" s="90"/>
      <c r="T28" s="90"/>
      <c r="U28" s="90"/>
      <c r="V28" s="90"/>
      <c r="W28" s="90"/>
      <c r="X28" s="90"/>
    </row>
    <row r="29" ht="15" customHeight="1" spans="2:14">
      <c r="B29" s="21" t="s">
        <v>103</v>
      </c>
      <c r="C29" s="75">
        <v>404010</v>
      </c>
      <c r="D29" s="22">
        <v>352382</v>
      </c>
      <c r="E29" s="22">
        <v>51628</v>
      </c>
      <c r="F29" s="75">
        <v>123709</v>
      </c>
      <c r="G29" s="22">
        <v>96938</v>
      </c>
      <c r="H29" s="22">
        <v>26771</v>
      </c>
      <c r="I29" s="75">
        <v>89721</v>
      </c>
      <c r="J29" s="22">
        <v>66751</v>
      </c>
      <c r="K29" s="22">
        <v>22970</v>
      </c>
      <c r="L29" s="75">
        <v>26686</v>
      </c>
      <c r="M29" s="22">
        <v>15083</v>
      </c>
      <c r="N29" s="22">
        <v>11603</v>
      </c>
    </row>
    <row r="30" spans="2:14">
      <c r="B30" s="21" t="s">
        <v>104</v>
      </c>
      <c r="C30" s="75">
        <v>401476</v>
      </c>
      <c r="D30" s="22">
        <v>349067</v>
      </c>
      <c r="E30" s="22">
        <v>52409</v>
      </c>
      <c r="F30" s="75">
        <v>124280</v>
      </c>
      <c r="G30" s="22">
        <v>97055</v>
      </c>
      <c r="H30" s="22">
        <v>27255</v>
      </c>
      <c r="I30" s="75">
        <v>90179</v>
      </c>
      <c r="J30" s="22">
        <v>66825</v>
      </c>
      <c r="K30" s="22">
        <v>23354</v>
      </c>
      <c r="L30" s="75">
        <v>26670</v>
      </c>
      <c r="M30" s="22">
        <v>15066</v>
      </c>
      <c r="N30" s="22">
        <v>11604</v>
      </c>
    </row>
    <row r="31" spans="2:15">
      <c r="B31" s="21" t="s">
        <v>105</v>
      </c>
      <c r="C31" s="75">
        <v>393793</v>
      </c>
      <c r="D31" s="22">
        <v>341463</v>
      </c>
      <c r="E31" s="22">
        <v>52330</v>
      </c>
      <c r="F31" s="75">
        <v>123403</v>
      </c>
      <c r="G31" s="22">
        <v>96112</v>
      </c>
      <c r="H31" s="22">
        <v>27291</v>
      </c>
      <c r="I31" s="75">
        <v>89344</v>
      </c>
      <c r="J31" s="22">
        <v>66008</v>
      </c>
      <c r="K31" s="22">
        <v>23336</v>
      </c>
      <c r="L31" s="75">
        <v>26583</v>
      </c>
      <c r="M31" s="22">
        <v>14656</v>
      </c>
      <c r="N31" s="22">
        <v>11927</v>
      </c>
      <c r="O31" s="65"/>
    </row>
    <row r="32" spans="9:16">
      <c r="I32" s="65"/>
      <c r="J32" s="65"/>
      <c r="K32" s="65"/>
      <c r="L32" s="91"/>
      <c r="M32" s="91"/>
      <c r="N32" s="91"/>
      <c r="O32" s="91"/>
      <c r="P32" s="91"/>
    </row>
    <row r="33" ht="15" spans="9:16">
      <c r="I33" s="65"/>
      <c r="J33" s="65"/>
      <c r="K33" s="65"/>
      <c r="L33" s="92"/>
      <c r="M33" s="92"/>
      <c r="N33" s="92"/>
      <c r="O33" s="92"/>
      <c r="P33" s="92"/>
    </row>
    <row r="34" ht="15" spans="9:16">
      <c r="I34" s="65"/>
      <c r="J34" s="65"/>
      <c r="K34" s="65"/>
      <c r="L34" s="92"/>
      <c r="M34" s="92"/>
      <c r="N34" s="92"/>
      <c r="O34" s="92"/>
      <c r="P34" s="92"/>
    </row>
    <row r="35" ht="15" spans="9:16">
      <c r="I35" s="65"/>
      <c r="J35" s="65"/>
      <c r="K35" s="65"/>
      <c r="L35" s="92"/>
      <c r="M35" s="92"/>
      <c r="N35" s="92"/>
      <c r="O35" s="92"/>
      <c r="P35" s="92"/>
    </row>
    <row r="36" ht="15" spans="9:16">
      <c r="I36" s="65"/>
      <c r="J36" s="65"/>
      <c r="K36" s="65"/>
      <c r="L36" s="92"/>
      <c r="M36" s="92"/>
      <c r="N36" s="92"/>
      <c r="O36" s="92"/>
      <c r="P36" s="92"/>
    </row>
    <row r="37" ht="15" spans="9:16">
      <c r="I37" s="65"/>
      <c r="J37" s="65"/>
      <c r="K37" s="65"/>
      <c r="L37" s="92"/>
      <c r="M37" s="92"/>
      <c r="N37" s="92"/>
      <c r="O37" s="92"/>
      <c r="P37" s="92"/>
    </row>
    <row r="38" ht="15" spans="9:16">
      <c r="I38" s="65"/>
      <c r="J38" s="65"/>
      <c r="K38" s="65"/>
      <c r="L38" s="92"/>
      <c r="M38" s="92"/>
      <c r="N38" s="92"/>
      <c r="O38" s="92"/>
      <c r="P38" s="92"/>
    </row>
    <row r="39" ht="15" spans="9:16">
      <c r="I39" s="65"/>
      <c r="J39" s="65"/>
      <c r="K39" s="65"/>
      <c r="L39" s="92"/>
      <c r="M39" s="92"/>
      <c r="N39" s="92"/>
      <c r="O39" s="92"/>
      <c r="P39" s="92"/>
    </row>
    <row r="40" ht="15" spans="9:16">
      <c r="I40" s="65"/>
      <c r="J40" s="65"/>
      <c r="K40" s="65"/>
      <c r="L40" s="92"/>
      <c r="M40" s="92"/>
      <c r="N40" s="92"/>
      <c r="O40" s="92"/>
      <c r="P40" s="92"/>
    </row>
    <row r="41" ht="15" spans="9:16">
      <c r="I41" s="65"/>
      <c r="J41" s="65"/>
      <c r="K41" s="65"/>
      <c r="L41" s="92"/>
      <c r="M41" s="92"/>
      <c r="N41" s="92"/>
      <c r="O41" s="92"/>
      <c r="P41" s="92"/>
    </row>
    <row r="42" spans="9:16">
      <c r="I42" s="65"/>
      <c r="J42" s="65"/>
      <c r="K42" s="65"/>
      <c r="L42" s="93"/>
      <c r="M42" s="93"/>
      <c r="N42" s="93"/>
      <c r="O42" s="93"/>
      <c r="P42" s="93"/>
    </row>
    <row r="43" spans="9:15">
      <c r="I43" s="65"/>
      <c r="J43" s="65"/>
      <c r="K43" s="65"/>
      <c r="L43" s="65"/>
      <c r="M43" s="65"/>
      <c r="N43" s="65"/>
      <c r="O43" s="65"/>
    </row>
  </sheetData>
  <mergeCells count="8">
    <mergeCell ref="B6:N6"/>
    <mergeCell ref="B7:N7"/>
    <mergeCell ref="B8:N8"/>
    <mergeCell ref="C10:N10"/>
    <mergeCell ref="C11:E11"/>
    <mergeCell ref="F11:H11"/>
    <mergeCell ref="I11:K11"/>
    <mergeCell ref="L11:N11"/>
  </mergeCells>
  <conditionalFormatting sqref="D23:E23">
    <cfRule type="cellIs" dxfId="0" priority="86" operator="between">
      <formula>0.001</formula>
      <formula>0.045</formula>
    </cfRule>
    <cfRule type="cellIs" dxfId="0" priority="87" operator="between">
      <formula>0.0001</formula>
      <formula>0.045</formula>
    </cfRule>
    <cfRule type="cellIs" dxfId="0" priority="85" operator="between">
      <formula>0.0001</formula>
      <formula>0.045</formula>
    </cfRule>
  </conditionalFormatting>
  <conditionalFormatting sqref="G23:H23">
    <cfRule type="cellIs" dxfId="0" priority="83" operator="between">
      <formula>0.001</formula>
      <formula>0.045</formula>
    </cfRule>
    <cfRule type="cellIs" dxfId="0" priority="84" operator="between">
      <formula>0.0001</formula>
      <formula>0.045</formula>
    </cfRule>
    <cfRule type="cellIs" dxfId="0" priority="82" operator="between">
      <formula>0.0001</formula>
      <formula>0.045</formula>
    </cfRule>
  </conditionalFormatting>
  <conditionalFormatting sqref="J23:K23">
    <cfRule type="cellIs" dxfId="0" priority="80" operator="between">
      <formula>0.001</formula>
      <formula>0.045</formula>
    </cfRule>
    <cfRule type="cellIs" dxfId="0" priority="81" operator="between">
      <formula>0.0001</formula>
      <formula>0.045</formula>
    </cfRule>
    <cfRule type="cellIs" dxfId="0" priority="79" operator="between">
      <formula>0.0001</formula>
      <formula>0.045</formula>
    </cfRule>
  </conditionalFormatting>
  <conditionalFormatting sqref="M23:N23">
    <cfRule type="cellIs" dxfId="0" priority="77" operator="between">
      <formula>0.001</formula>
      <formula>0.045</formula>
    </cfRule>
    <cfRule type="cellIs" dxfId="0" priority="78" operator="between">
      <formula>0.0001</formula>
      <formula>0.045</formula>
    </cfRule>
    <cfRule type="cellIs" dxfId="0" priority="76" operator="between">
      <formula>0.0001</formula>
      <formula>0.045</formula>
    </cfRule>
  </conditionalFormatting>
  <conditionalFormatting sqref="D24:E24">
    <cfRule type="cellIs" dxfId="0" priority="116" operator="between">
      <formula>0.001</formula>
      <formula>0.045</formula>
    </cfRule>
    <cfRule type="cellIs" dxfId="0" priority="117" operator="between">
      <formula>0.0001</formula>
      <formula>0.045</formula>
    </cfRule>
    <cfRule type="cellIs" dxfId="0" priority="115" operator="between">
      <formula>0.0001</formula>
      <formula>0.045</formula>
    </cfRule>
  </conditionalFormatting>
  <conditionalFormatting sqref="G24:H24">
    <cfRule type="cellIs" dxfId="0" priority="113" operator="between">
      <formula>0.001</formula>
      <formula>0.045</formula>
    </cfRule>
    <cfRule type="cellIs" dxfId="0" priority="114" operator="between">
      <formula>0.0001</formula>
      <formula>0.045</formula>
    </cfRule>
    <cfRule type="cellIs" dxfId="0" priority="112" operator="between">
      <formula>0.0001</formula>
      <formula>0.045</formula>
    </cfRule>
  </conditionalFormatting>
  <conditionalFormatting sqref="J24:K24">
    <cfRule type="cellIs" dxfId="0" priority="110" operator="between">
      <formula>0.001</formula>
      <formula>0.045</formula>
    </cfRule>
    <cfRule type="cellIs" dxfId="0" priority="111" operator="between">
      <formula>0.0001</formula>
      <formula>0.045</formula>
    </cfRule>
    <cfRule type="cellIs" dxfId="0" priority="109" operator="between">
      <formula>0.0001</formula>
      <formula>0.045</formula>
    </cfRule>
  </conditionalFormatting>
  <conditionalFormatting sqref="M24:N24">
    <cfRule type="cellIs" dxfId="0" priority="107" operator="between">
      <formula>0.001</formula>
      <formula>0.045</formula>
    </cfRule>
    <cfRule type="cellIs" dxfId="0" priority="108" operator="between">
      <formula>0.0001</formula>
      <formula>0.045</formula>
    </cfRule>
    <cfRule type="cellIs" dxfId="0" priority="106" operator="between">
      <formula>0.0001</formula>
      <formula>0.045</formula>
    </cfRule>
  </conditionalFormatting>
  <conditionalFormatting sqref="J26:K26">
    <cfRule type="cellIs" dxfId="0" priority="89" operator="between">
      <formula>0.001</formula>
      <formula>0.045</formula>
    </cfRule>
    <cfRule type="cellIs" dxfId="0" priority="90" operator="between">
      <formula>0.0001</formula>
      <formula>0.045</formula>
    </cfRule>
    <cfRule type="cellIs" dxfId="0" priority="88" operator="between">
      <formula>0.0001</formula>
      <formula>0.045</formula>
    </cfRule>
  </conditionalFormatting>
  <conditionalFormatting sqref="J27:K27">
    <cfRule type="cellIs" dxfId="0" priority="95" operator="between">
      <formula>0.001</formula>
      <formula>0.045</formula>
    </cfRule>
    <cfRule type="cellIs" dxfId="0" priority="96" operator="between">
      <formula>0.0001</formula>
      <formula>0.045</formula>
    </cfRule>
    <cfRule type="cellIs" dxfId="0" priority="94" operator="between">
      <formula>0.0001</formula>
      <formula>0.045</formula>
    </cfRule>
  </conditionalFormatting>
  <conditionalFormatting sqref="J28:K28">
    <cfRule type="cellIs" dxfId="0" priority="32" operator="between">
      <formula>0.001</formula>
      <formula>0.045</formula>
    </cfRule>
    <cfRule type="cellIs" dxfId="0" priority="33" operator="between">
      <formula>0.0001</formula>
      <formula>0.045</formula>
    </cfRule>
    <cfRule type="cellIs" dxfId="0" priority="31" operator="between">
      <formula>0.0001</formula>
      <formula>0.045</formula>
    </cfRule>
  </conditionalFormatting>
  <conditionalFormatting sqref="G29">
    <cfRule type="cellIs" dxfId="0" priority="71" operator="between">
      <formula>0.001</formula>
      <formula>0.045</formula>
    </cfRule>
    <cfRule type="cellIs" dxfId="0" priority="72" operator="between">
      <formula>0.0001</formula>
      <formula>0.045</formula>
    </cfRule>
    <cfRule type="cellIs" dxfId="0" priority="70" operator="between">
      <formula>0.0001</formula>
      <formula>0.045</formula>
    </cfRule>
  </conditionalFormatting>
  <conditionalFormatting sqref="H29">
    <cfRule type="cellIs" dxfId="0" priority="68" operator="between">
      <formula>0.001</formula>
      <formula>0.045</formula>
    </cfRule>
    <cfRule type="cellIs" dxfId="0" priority="69" operator="between">
      <formula>0.0001</formula>
      <formula>0.045</formula>
    </cfRule>
    <cfRule type="cellIs" dxfId="0" priority="67" operator="between">
      <formula>0.0001</formula>
      <formula>0.045</formula>
    </cfRule>
  </conditionalFormatting>
  <conditionalFormatting sqref="I29">
    <cfRule type="cellIs" dxfId="0" priority="59" operator="between">
      <formula>0.001</formula>
      <formula>0.045</formula>
    </cfRule>
    <cfRule type="cellIs" dxfId="0" priority="60" operator="between">
      <formula>0.0001</formula>
      <formula>0.045</formula>
    </cfRule>
    <cfRule type="cellIs" dxfId="0" priority="58" operator="between">
      <formula>0.0001</formula>
      <formula>0.045</formula>
    </cfRule>
  </conditionalFormatting>
  <conditionalFormatting sqref="J29">
    <cfRule type="cellIs" dxfId="0" priority="56" operator="between">
      <formula>0.001</formula>
      <formula>0.045</formula>
    </cfRule>
    <cfRule type="cellIs" dxfId="0" priority="57" operator="between">
      <formula>0.0001</formula>
      <formula>0.045</formula>
    </cfRule>
    <cfRule type="cellIs" dxfId="0" priority="55" operator="between">
      <formula>0.0001</formula>
      <formula>0.045</formula>
    </cfRule>
  </conditionalFormatting>
  <conditionalFormatting sqref="K29">
    <cfRule type="cellIs" dxfId="0" priority="53" operator="between">
      <formula>0.001</formula>
      <formula>0.045</formula>
    </cfRule>
    <cfRule type="cellIs" dxfId="0" priority="54" operator="between">
      <formula>0.0001</formula>
      <formula>0.045</formula>
    </cfRule>
    <cfRule type="cellIs" dxfId="0" priority="52" operator="between">
      <formula>0.0001</formula>
      <formula>0.045</formula>
    </cfRule>
  </conditionalFormatting>
  <conditionalFormatting sqref="G30">
    <cfRule type="cellIs" dxfId="0" priority="30" operator="between">
      <formula>0.0001</formula>
      <formula>0.045</formula>
    </cfRule>
    <cfRule type="cellIs" dxfId="0" priority="28" operator="between">
      <formula>0.001</formula>
      <formula>0.045</formula>
    </cfRule>
    <cfRule type="cellIs" dxfId="0" priority="26" operator="between">
      <formula>0.0001</formula>
      <formula>0.045</formula>
    </cfRule>
  </conditionalFormatting>
  <conditionalFormatting sqref="H30">
    <cfRule type="cellIs" dxfId="0" priority="24" operator="between">
      <formula>0.0001</formula>
      <formula>0.045</formula>
    </cfRule>
    <cfRule type="cellIs" dxfId="0" priority="22" operator="between">
      <formula>0.001</formula>
      <formula>0.045</formula>
    </cfRule>
    <cfRule type="cellIs" dxfId="0" priority="20" operator="between">
      <formula>0.0001</formula>
      <formula>0.045</formula>
    </cfRule>
  </conditionalFormatting>
  <conditionalFormatting sqref="I30">
    <cfRule type="cellIs" dxfId="0" priority="18" operator="between">
      <formula>0.0001</formula>
      <formula>0.045</formula>
    </cfRule>
    <cfRule type="cellIs" dxfId="0" priority="16" operator="between">
      <formula>0.001</formula>
      <formula>0.045</formula>
    </cfRule>
    <cfRule type="cellIs" dxfId="0" priority="14" operator="between">
      <formula>0.0001</formula>
      <formula>0.045</formula>
    </cfRule>
  </conditionalFormatting>
  <conditionalFormatting sqref="J30">
    <cfRule type="cellIs" dxfId="0" priority="12" operator="between">
      <formula>0.0001</formula>
      <formula>0.045</formula>
    </cfRule>
    <cfRule type="cellIs" dxfId="0" priority="10" operator="between">
      <formula>0.001</formula>
      <formula>0.045</formula>
    </cfRule>
    <cfRule type="cellIs" dxfId="0" priority="8" operator="between">
      <formula>0.0001</formula>
      <formula>0.045</formula>
    </cfRule>
  </conditionalFormatting>
  <conditionalFormatting sqref="K30">
    <cfRule type="cellIs" dxfId="0" priority="6" operator="between">
      <formula>0.0001</formula>
      <formula>0.045</formula>
    </cfRule>
    <cfRule type="cellIs" dxfId="0" priority="4" operator="between">
      <formula>0.001</formula>
      <formula>0.045</formula>
    </cfRule>
    <cfRule type="cellIs" dxfId="0" priority="2" operator="between">
      <formula>0.0001</formula>
      <formula>0.045</formula>
    </cfRule>
  </conditionalFormatting>
  <conditionalFormatting sqref="G31">
    <cfRule type="cellIs" dxfId="0" priority="29" operator="between">
      <formula>0.0001</formula>
      <formula>0.045</formula>
    </cfRule>
    <cfRule type="cellIs" dxfId="0" priority="27" operator="between">
      <formula>0.001</formula>
      <formula>0.045</formula>
    </cfRule>
    <cfRule type="cellIs" dxfId="0" priority="25" operator="between">
      <formula>0.0001</formula>
      <formula>0.045</formula>
    </cfRule>
  </conditionalFormatting>
  <conditionalFormatting sqref="H31">
    <cfRule type="cellIs" dxfId="0" priority="23" operator="between">
      <formula>0.0001</formula>
      <formula>0.045</formula>
    </cfRule>
    <cfRule type="cellIs" dxfId="0" priority="21" operator="between">
      <formula>0.001</formula>
      <formula>0.045</formula>
    </cfRule>
    <cfRule type="cellIs" dxfId="0" priority="19" operator="between">
      <formula>0.0001</formula>
      <formula>0.045</formula>
    </cfRule>
  </conditionalFormatting>
  <conditionalFormatting sqref="I31">
    <cfRule type="cellIs" dxfId="0" priority="17" operator="between">
      <formula>0.0001</formula>
      <formula>0.045</formula>
    </cfRule>
    <cfRule type="cellIs" dxfId="0" priority="15" operator="between">
      <formula>0.001</formula>
      <formula>0.045</formula>
    </cfRule>
    <cfRule type="cellIs" dxfId="0" priority="13" operator="between">
      <formula>0.0001</formula>
      <formula>0.045</formula>
    </cfRule>
  </conditionalFormatting>
  <conditionalFormatting sqref="J31">
    <cfRule type="cellIs" dxfId="0" priority="11" operator="between">
      <formula>0.0001</formula>
      <formula>0.045</formula>
    </cfRule>
    <cfRule type="cellIs" dxfId="0" priority="9" operator="between">
      <formula>0.001</formula>
      <formula>0.045</formula>
    </cfRule>
    <cfRule type="cellIs" dxfId="0" priority="7" operator="between">
      <formula>0.0001</formula>
      <formula>0.045</formula>
    </cfRule>
  </conditionalFormatting>
  <conditionalFormatting sqref="K31">
    <cfRule type="cellIs" dxfId="0" priority="5" operator="between">
      <formula>0.0001</formula>
      <formula>0.045</formula>
    </cfRule>
    <cfRule type="cellIs" dxfId="0" priority="3" operator="between">
      <formula>0.001</formula>
      <formula>0.045</formula>
    </cfRule>
    <cfRule type="cellIs" dxfId="0" priority="1" operator="between">
      <formula>0.0001</formula>
      <formula>0.045</formula>
    </cfRule>
  </conditionalFormatting>
  <pageMargins left="0.7" right="0.7" top="0.75" bottom="0.75" header="0.3" footer="0.3"/>
  <pageSetup paperSize="1" orientation="portrait"/>
  <headerFooter/>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AG31"/>
  <sheetViews>
    <sheetView showRowColHeaders="0" tabSelected="1" workbookViewId="0">
      <pane ySplit="12" topLeftCell="A25" activePane="bottomLeft" state="frozen"/>
      <selection/>
      <selection pane="bottomLeft" activeCell="K32" sqref="K32"/>
    </sheetView>
  </sheetViews>
  <sheetFormatPr defaultColWidth="9" defaultRowHeight="12"/>
  <cols>
    <col min="1" max="1" width="9.14285714285714" style="66"/>
    <col min="2" max="14" width="9.71428571428571" style="66" customWidth="1"/>
    <col min="15" max="15" width="10" style="66" customWidth="1"/>
    <col min="16" max="16" width="9.42857142857143" style="66" customWidth="1"/>
    <col min="17" max="17" width="9.85714285714286" style="66" customWidth="1"/>
    <col min="18" max="19" width="10.5714285714286" style="66" customWidth="1"/>
    <col min="20" max="20" width="12.4285714285714" style="66" customWidth="1"/>
    <col min="21" max="21" width="14.8571428571429" style="66" customWidth="1"/>
    <col min="22" max="22" width="9.14285714285714" style="65"/>
    <col min="23" max="23" width="18.4285714285714" style="65" customWidth="1"/>
    <col min="24" max="24" width="13.2857142857143" style="65" customWidth="1"/>
    <col min="25" max="25" width="12.7142857142857" style="65" customWidth="1"/>
    <col min="26" max="26" width="15.4285714285714" style="65" customWidth="1"/>
    <col min="27" max="27" width="13.5714285714286" style="65" customWidth="1"/>
    <col min="28" max="28" width="13.4285714285714" style="65" customWidth="1"/>
    <col min="29" max="30" width="9.14285714285714" style="65"/>
    <col min="31" max="16384" width="9.14285714285714" style="66"/>
  </cols>
  <sheetData>
    <row r="6" s="65" customFormat="1" spans="1:33">
      <c r="A6" s="3" t="s">
        <v>6</v>
      </c>
      <c r="B6" s="4" t="s">
        <v>7</v>
      </c>
      <c r="C6" s="4"/>
      <c r="D6" s="4"/>
      <c r="E6" s="4"/>
      <c r="F6" s="4"/>
      <c r="G6" s="4"/>
      <c r="H6" s="4"/>
      <c r="I6" s="4"/>
      <c r="J6" s="4"/>
      <c r="K6" s="4"/>
      <c r="L6" s="4"/>
      <c r="M6" s="4"/>
      <c r="N6" s="4"/>
      <c r="O6" s="66"/>
      <c r="P6" s="66"/>
      <c r="Q6" s="66"/>
      <c r="R6" s="66"/>
      <c r="S6" s="66"/>
      <c r="T6" s="66"/>
      <c r="U6" s="66"/>
      <c r="AE6" s="66"/>
      <c r="AF6" s="66"/>
      <c r="AG6" s="66"/>
    </row>
    <row r="7" s="65" customFormat="1" ht="21" customHeight="1" spans="1:33">
      <c r="A7" s="3"/>
      <c r="B7" s="5" t="s">
        <v>76</v>
      </c>
      <c r="C7" s="5"/>
      <c r="D7" s="5"/>
      <c r="E7" s="5"/>
      <c r="F7" s="5"/>
      <c r="G7" s="5"/>
      <c r="H7" s="5"/>
      <c r="I7" s="5"/>
      <c r="J7" s="5"/>
      <c r="K7" s="5"/>
      <c r="L7" s="5"/>
      <c r="M7" s="5"/>
      <c r="N7" s="5"/>
      <c r="O7" s="42"/>
      <c r="P7" s="66"/>
      <c r="Q7" s="66"/>
      <c r="R7" s="66"/>
      <c r="S7" s="66"/>
      <c r="T7" s="66"/>
      <c r="U7" s="66"/>
      <c r="AE7" s="66"/>
      <c r="AF7" s="66"/>
      <c r="AG7" s="66"/>
    </row>
    <row r="8" s="65" customFormat="1" spans="1:33">
      <c r="A8" s="3"/>
      <c r="B8" s="6" t="s">
        <v>77</v>
      </c>
      <c r="C8" s="6"/>
      <c r="D8" s="6"/>
      <c r="E8" s="6"/>
      <c r="F8" s="6"/>
      <c r="G8" s="6"/>
      <c r="H8" s="6"/>
      <c r="I8" s="6"/>
      <c r="J8" s="6"/>
      <c r="K8" s="6"/>
      <c r="L8" s="6"/>
      <c r="M8" s="6"/>
      <c r="N8" s="6"/>
      <c r="O8" s="42"/>
      <c r="P8" s="66"/>
      <c r="Q8" s="66"/>
      <c r="R8" s="66"/>
      <c r="S8" s="66"/>
      <c r="T8" s="66"/>
      <c r="U8" s="66"/>
      <c r="AE8" s="66"/>
      <c r="AF8" s="66"/>
      <c r="AG8" s="66"/>
    </row>
    <row r="9" s="65" customFormat="1" spans="1:33">
      <c r="A9" s="34"/>
      <c r="B9" s="66"/>
      <c r="C9" s="66"/>
      <c r="D9" s="66"/>
      <c r="E9" s="66"/>
      <c r="F9" s="66"/>
      <c r="G9" s="66"/>
      <c r="H9" s="66"/>
      <c r="I9" s="66"/>
      <c r="J9" s="66"/>
      <c r="K9" s="66"/>
      <c r="L9" s="66"/>
      <c r="M9" s="66"/>
      <c r="N9" s="66"/>
      <c r="O9" s="66"/>
      <c r="P9" s="66"/>
      <c r="Q9" s="66"/>
      <c r="R9" s="66"/>
      <c r="S9" s="66"/>
      <c r="T9" s="66"/>
      <c r="U9" s="66"/>
      <c r="AE9" s="66"/>
      <c r="AF9" s="66"/>
      <c r="AG9" s="66"/>
    </row>
    <row r="10" ht="24.95" customHeight="1" spans="3:14">
      <c r="C10" s="7" t="s">
        <v>107</v>
      </c>
      <c r="D10" s="7"/>
      <c r="E10" s="7"/>
      <c r="F10" s="7"/>
      <c r="G10" s="7"/>
      <c r="H10" s="7"/>
      <c r="I10" s="7"/>
      <c r="J10" s="7"/>
      <c r="K10" s="7"/>
      <c r="L10" s="7"/>
      <c r="M10" s="7"/>
      <c r="N10" s="7"/>
    </row>
    <row r="11" ht="24.95" customHeight="1" spans="3:14">
      <c r="C11" s="67" t="s">
        <v>78</v>
      </c>
      <c r="D11" s="68"/>
      <c r="E11" s="68"/>
      <c r="F11" s="69" t="s">
        <v>79</v>
      </c>
      <c r="G11" s="69"/>
      <c r="H11" s="69"/>
      <c r="I11" s="69" t="s">
        <v>80</v>
      </c>
      <c r="J11" s="69"/>
      <c r="K11" s="69"/>
      <c r="L11" s="69" t="s">
        <v>81</v>
      </c>
      <c r="M11" s="69"/>
      <c r="N11" s="76"/>
    </row>
    <row r="12" ht="24.95" customHeight="1" spans="2:14">
      <c r="B12" s="39" t="s">
        <v>82</v>
      </c>
      <c r="C12" s="70" t="s">
        <v>83</v>
      </c>
      <c r="D12" s="70" t="s">
        <v>84</v>
      </c>
      <c r="E12" s="71" t="s">
        <v>85</v>
      </c>
      <c r="F12" s="70" t="s">
        <v>83</v>
      </c>
      <c r="G12" s="70" t="s">
        <v>84</v>
      </c>
      <c r="H12" s="71" t="s">
        <v>85</v>
      </c>
      <c r="I12" s="70" t="s">
        <v>83</v>
      </c>
      <c r="J12" s="70" t="s">
        <v>84</v>
      </c>
      <c r="K12" s="71" t="s">
        <v>85</v>
      </c>
      <c r="L12" s="70" t="s">
        <v>83</v>
      </c>
      <c r="M12" s="70" t="s">
        <v>84</v>
      </c>
      <c r="N12" s="71" t="s">
        <v>85</v>
      </c>
    </row>
    <row r="13" ht="15" customHeight="1" spans="2:14">
      <c r="B13" s="21" t="s">
        <v>86</v>
      </c>
      <c r="C13" s="81">
        <v>271793</v>
      </c>
      <c r="D13" s="35" t="s">
        <v>87</v>
      </c>
      <c r="E13" s="35" t="s">
        <v>87</v>
      </c>
      <c r="F13" s="82">
        <v>83573</v>
      </c>
      <c r="G13" s="35" t="s">
        <v>87</v>
      </c>
      <c r="H13" s="35" t="s">
        <v>87</v>
      </c>
      <c r="I13" s="82">
        <v>45726</v>
      </c>
      <c r="J13" s="35" t="s">
        <v>87</v>
      </c>
      <c r="K13" s="35" t="s">
        <v>87</v>
      </c>
      <c r="L13" s="82">
        <v>14935</v>
      </c>
      <c r="M13" s="35" t="s">
        <v>87</v>
      </c>
      <c r="N13" s="35" t="s">
        <v>87</v>
      </c>
    </row>
    <row r="14" ht="15" customHeight="1" spans="2:14">
      <c r="B14" s="21" t="s">
        <v>88</v>
      </c>
      <c r="C14" s="81">
        <v>270825</v>
      </c>
      <c r="D14" s="35" t="s">
        <v>87</v>
      </c>
      <c r="E14" s="35" t="s">
        <v>87</v>
      </c>
      <c r="F14" s="82">
        <f>'[2]120'!$F$9+'[2]120'!$G$9</f>
        <v>82876</v>
      </c>
      <c r="G14" s="35">
        <v>71432</v>
      </c>
      <c r="H14" s="35">
        <v>11444</v>
      </c>
      <c r="I14" s="82">
        <f>'[2]120'!$F$24+'[2]120'!$G$24</f>
        <v>45487</v>
      </c>
      <c r="J14" s="35">
        <v>36460</v>
      </c>
      <c r="K14" s="35">
        <v>9027</v>
      </c>
      <c r="L14" s="82">
        <f>'[2]120'!$F$25+'[2]120'!$G$25</f>
        <v>14563</v>
      </c>
      <c r="M14" s="35">
        <v>9459</v>
      </c>
      <c r="N14" s="35">
        <v>5104</v>
      </c>
    </row>
    <row r="15" ht="15" customHeight="1" spans="2:14">
      <c r="B15" s="21" t="s">
        <v>89</v>
      </c>
      <c r="C15" s="82">
        <v>274169</v>
      </c>
      <c r="D15" s="35" t="s">
        <v>87</v>
      </c>
      <c r="E15" s="35" t="s">
        <v>87</v>
      </c>
      <c r="F15" s="82">
        <f>[3]II_2_2_03_04_Lx!$F$11+[3]II_2_2_03_04_Lx!$G$11</f>
        <v>65351</v>
      </c>
      <c r="G15" s="35">
        <v>55410</v>
      </c>
      <c r="H15" s="35">
        <v>9941</v>
      </c>
      <c r="I15" s="82">
        <f>[3]II_2_2_03_04_Lx!$F$12+[3]II_2_2_03_04_Lx!$G$12</f>
        <v>47611</v>
      </c>
      <c r="J15" s="35">
        <v>38394</v>
      </c>
      <c r="K15" s="35">
        <v>9217</v>
      </c>
      <c r="L15" s="82">
        <f>[3]II_2_2_03_04_Lx!$F$15+[3]II_2_2_03_04_Lx!$G$15</f>
        <v>14663</v>
      </c>
      <c r="M15" s="35">
        <v>9591</v>
      </c>
      <c r="N15" s="35">
        <v>5072</v>
      </c>
    </row>
    <row r="16" ht="15" customHeight="1" spans="2:14">
      <c r="B16" s="21" t="s">
        <v>90</v>
      </c>
      <c r="C16" s="82">
        <v>274123</v>
      </c>
      <c r="D16" s="35">
        <v>243650</v>
      </c>
      <c r="E16" s="35">
        <v>30473</v>
      </c>
      <c r="F16" s="82">
        <f>[4]II_02_03_04Lis!$F$11+[4]II_02_03_04Lis!$G$11</f>
        <v>66434</v>
      </c>
      <c r="G16" s="35">
        <v>56364</v>
      </c>
      <c r="H16" s="35">
        <v>10070</v>
      </c>
      <c r="I16" s="82">
        <f>[4]II_02_03_04Lis!$F$12+[4]II_02_03_04Lis!$G$12</f>
        <v>48291</v>
      </c>
      <c r="J16" s="35">
        <v>39133</v>
      </c>
      <c r="K16" s="35">
        <v>9158</v>
      </c>
      <c r="L16" s="82">
        <f>[4]II_02_03_04Lis!$F$15+[4]II_02_03_04Lis!$G$15</f>
        <v>14486</v>
      </c>
      <c r="M16" s="35">
        <v>9563</v>
      </c>
      <c r="N16" s="35">
        <v>4923</v>
      </c>
    </row>
    <row r="17" ht="15" customHeight="1" spans="2:14">
      <c r="B17" s="21" t="s">
        <v>91</v>
      </c>
      <c r="C17" s="82">
        <v>267742</v>
      </c>
      <c r="D17" s="35" t="s">
        <v>87</v>
      </c>
      <c r="E17" s="35" t="s">
        <v>87</v>
      </c>
      <c r="F17" s="82">
        <v>65279</v>
      </c>
      <c r="G17" s="35" t="s">
        <v>87</v>
      </c>
      <c r="H17" s="35" t="s">
        <v>87</v>
      </c>
      <c r="I17" s="82">
        <v>47168</v>
      </c>
      <c r="J17" s="35">
        <v>38394</v>
      </c>
      <c r="K17" s="35">
        <f>I17-J17</f>
        <v>8774</v>
      </c>
      <c r="L17" s="82">
        <v>14150</v>
      </c>
      <c r="M17" s="35">
        <v>9323</v>
      </c>
      <c r="N17" s="35">
        <f>L17-M17</f>
        <v>4827</v>
      </c>
    </row>
    <row r="18" ht="15" customHeight="1" spans="2:14">
      <c r="B18" s="21" t="s">
        <v>92</v>
      </c>
      <c r="C18" s="82">
        <v>256252</v>
      </c>
      <c r="D18" s="35">
        <v>226488</v>
      </c>
      <c r="E18" s="35">
        <v>29764</v>
      </c>
      <c r="F18" s="82">
        <v>64316</v>
      </c>
      <c r="G18" s="35">
        <v>54301</v>
      </c>
      <c r="H18" s="35">
        <v>10015</v>
      </c>
      <c r="I18" s="82">
        <v>46255</v>
      </c>
      <c r="J18" s="35">
        <v>37171</v>
      </c>
      <c r="K18" s="35">
        <v>9084</v>
      </c>
      <c r="L18" s="82">
        <v>13832</v>
      </c>
      <c r="M18" s="35">
        <v>8986</v>
      </c>
      <c r="N18" s="35">
        <v>4846</v>
      </c>
    </row>
    <row r="19" ht="15" customHeight="1" spans="2:14">
      <c r="B19" s="21" t="s">
        <v>93</v>
      </c>
      <c r="C19" s="82">
        <v>255766</v>
      </c>
      <c r="D19" s="35">
        <v>225426</v>
      </c>
      <c r="E19" s="35">
        <v>30340</v>
      </c>
      <c r="F19" s="82">
        <v>65407</v>
      </c>
      <c r="G19" s="35">
        <v>55082</v>
      </c>
      <c r="H19" s="35">
        <v>10325</v>
      </c>
      <c r="I19" s="82">
        <v>47137</v>
      </c>
      <c r="J19" s="35">
        <v>37761</v>
      </c>
      <c r="K19" s="35">
        <v>9376</v>
      </c>
      <c r="L19" s="82">
        <v>14067</v>
      </c>
      <c r="M19" s="35">
        <v>9150</v>
      </c>
      <c r="N19" s="35">
        <v>4917</v>
      </c>
    </row>
    <row r="20" ht="15" customHeight="1" spans="2:14">
      <c r="B20" s="21" t="s">
        <v>94</v>
      </c>
      <c r="C20" s="82">
        <v>263324</v>
      </c>
      <c r="D20" s="35">
        <v>233272</v>
      </c>
      <c r="E20" s="35">
        <v>30052</v>
      </c>
      <c r="F20" s="82">
        <v>68646</v>
      </c>
      <c r="G20" s="35">
        <v>58451</v>
      </c>
      <c r="H20" s="35">
        <v>10195</v>
      </c>
      <c r="I20" s="82">
        <v>49004</v>
      </c>
      <c r="J20" s="35">
        <v>39669</v>
      </c>
      <c r="K20" s="35">
        <v>9335</v>
      </c>
      <c r="L20" s="82">
        <v>14631</v>
      </c>
      <c r="M20" s="35">
        <v>9642</v>
      </c>
      <c r="N20" s="35">
        <v>4989</v>
      </c>
    </row>
    <row r="21" ht="15" customHeight="1" spans="2:14">
      <c r="B21" s="21" t="s">
        <v>95</v>
      </c>
      <c r="C21" s="82">
        <v>271924</v>
      </c>
      <c r="D21" s="35">
        <v>236174</v>
      </c>
      <c r="E21" s="35">
        <v>35750</v>
      </c>
      <c r="F21" s="82">
        <v>70691</v>
      </c>
      <c r="G21" s="35">
        <v>60027</v>
      </c>
      <c r="H21" s="35">
        <v>10664</v>
      </c>
      <c r="I21" s="82">
        <v>50620</v>
      </c>
      <c r="J21" s="35">
        <v>41001</v>
      </c>
      <c r="K21" s="35">
        <v>9619</v>
      </c>
      <c r="L21" s="82">
        <v>14990</v>
      </c>
      <c r="M21" s="35">
        <v>9812</v>
      </c>
      <c r="N21" s="35">
        <v>5178</v>
      </c>
    </row>
    <row r="22" ht="15" customHeight="1" spans="2:14">
      <c r="B22" s="21" t="s">
        <v>96</v>
      </c>
      <c r="C22" s="82">
        <v>273248</v>
      </c>
      <c r="D22" s="35">
        <v>236023</v>
      </c>
      <c r="E22" s="35">
        <v>37225</v>
      </c>
      <c r="F22" s="82">
        <v>72421</v>
      </c>
      <c r="G22" s="35">
        <v>61279</v>
      </c>
      <c r="H22" s="35">
        <v>11142</v>
      </c>
      <c r="I22" s="82">
        <v>52064</v>
      </c>
      <c r="J22" s="35">
        <v>42047</v>
      </c>
      <c r="K22" s="35">
        <v>10017</v>
      </c>
      <c r="L22" s="82">
        <v>15048</v>
      </c>
      <c r="M22" s="35">
        <v>9958</v>
      </c>
      <c r="N22" s="35">
        <v>5090</v>
      </c>
    </row>
    <row r="23" ht="15" customHeight="1" spans="2:14">
      <c r="B23" s="21" t="s">
        <v>97</v>
      </c>
      <c r="C23" s="82">
        <v>278263</v>
      </c>
      <c r="D23" s="35">
        <v>241652</v>
      </c>
      <c r="E23" s="35">
        <v>36611</v>
      </c>
      <c r="F23" s="82">
        <v>75594</v>
      </c>
      <c r="G23" s="35">
        <v>64072</v>
      </c>
      <c r="H23" s="35">
        <v>11522</v>
      </c>
      <c r="I23" s="82">
        <v>54700</v>
      </c>
      <c r="J23" s="35">
        <v>44346</v>
      </c>
      <c r="K23" s="35">
        <v>10354</v>
      </c>
      <c r="L23" s="82">
        <v>15587</v>
      </c>
      <c r="M23" s="35">
        <v>10423</v>
      </c>
      <c r="N23" s="35">
        <v>5164</v>
      </c>
    </row>
    <row r="24" ht="15" customHeight="1" spans="2:14">
      <c r="B24" s="21" t="s">
        <v>98</v>
      </c>
      <c r="C24" s="82">
        <v>266095</v>
      </c>
      <c r="D24" s="35">
        <v>230961</v>
      </c>
      <c r="E24" s="35">
        <v>35134</v>
      </c>
      <c r="F24" s="82">
        <v>73439</v>
      </c>
      <c r="G24" s="35">
        <v>62081</v>
      </c>
      <c r="H24" s="35">
        <v>11358</v>
      </c>
      <c r="I24" s="82">
        <v>52901</v>
      </c>
      <c r="J24" s="35">
        <v>42723</v>
      </c>
      <c r="K24" s="35">
        <v>10178</v>
      </c>
      <c r="L24" s="82">
        <v>15090</v>
      </c>
      <c r="M24" s="35">
        <v>10099</v>
      </c>
      <c r="N24" s="35">
        <v>4991</v>
      </c>
    </row>
    <row r="25" ht="15" customHeight="1" spans="2:14">
      <c r="B25" s="21" t="s">
        <v>99</v>
      </c>
      <c r="C25" s="82">
        <v>252667</v>
      </c>
      <c r="D25" s="35">
        <v>221667</v>
      </c>
      <c r="E25" s="35">
        <v>31000</v>
      </c>
      <c r="F25" s="82">
        <v>71609</v>
      </c>
      <c r="G25" s="35">
        <v>60675</v>
      </c>
      <c r="H25" s="35">
        <v>10934</v>
      </c>
      <c r="I25" s="82">
        <v>51110</v>
      </c>
      <c r="J25" s="35">
        <v>41277</v>
      </c>
      <c r="K25" s="35">
        <v>9833</v>
      </c>
      <c r="L25" s="82">
        <v>14954</v>
      </c>
      <c r="M25" s="35">
        <v>10040</v>
      </c>
      <c r="N25" s="35">
        <v>4914</v>
      </c>
    </row>
    <row r="26" ht="15" customHeight="1" spans="2:18">
      <c r="B26" s="21" t="s">
        <v>100</v>
      </c>
      <c r="C26" s="82">
        <v>249754</v>
      </c>
      <c r="D26" s="35">
        <v>219003</v>
      </c>
      <c r="E26" s="35">
        <v>30751</v>
      </c>
      <c r="F26" s="82">
        <v>70505</v>
      </c>
      <c r="G26" s="35">
        <v>59657</v>
      </c>
      <c r="H26" s="35">
        <v>10848</v>
      </c>
      <c r="I26" s="82">
        <v>50397</v>
      </c>
      <c r="J26" s="35">
        <v>40686</v>
      </c>
      <c r="K26" s="35">
        <v>9711</v>
      </c>
      <c r="L26" s="82">
        <v>14933</v>
      </c>
      <c r="M26" s="35">
        <v>9954</v>
      </c>
      <c r="N26" s="35">
        <v>4979</v>
      </c>
      <c r="O26" s="35"/>
      <c r="P26" s="35"/>
      <c r="Q26" s="35"/>
      <c r="R26" s="35"/>
    </row>
    <row r="27" ht="15" customHeight="1" spans="2:14">
      <c r="B27" s="21" t="s">
        <v>101</v>
      </c>
      <c r="C27" s="82">
        <v>238582</v>
      </c>
      <c r="D27" s="35">
        <v>207369</v>
      </c>
      <c r="E27" s="35">
        <v>31213</v>
      </c>
      <c r="F27" s="82">
        <v>68396</v>
      </c>
      <c r="G27" s="35">
        <v>57283</v>
      </c>
      <c r="H27" s="35">
        <v>11113</v>
      </c>
      <c r="I27" s="82">
        <v>49338</v>
      </c>
      <c r="J27" s="35">
        <v>39430</v>
      </c>
      <c r="K27" s="35">
        <v>9908</v>
      </c>
      <c r="L27" s="82">
        <v>14635</v>
      </c>
      <c r="M27" s="35">
        <v>9733</v>
      </c>
      <c r="N27" s="35">
        <v>4902</v>
      </c>
    </row>
    <row r="28" ht="15" customHeight="1" spans="2:14">
      <c r="B28" s="21" t="s">
        <v>102</v>
      </c>
      <c r="C28" s="82">
        <v>230842</v>
      </c>
      <c r="D28" s="83">
        <v>198871</v>
      </c>
      <c r="E28" s="83">
        <v>31971</v>
      </c>
      <c r="F28" s="82">
        <v>67386</v>
      </c>
      <c r="G28" s="35">
        <v>55725</v>
      </c>
      <c r="H28" s="35">
        <v>11661</v>
      </c>
      <c r="I28" s="82">
        <v>48597</v>
      </c>
      <c r="J28" s="35">
        <v>38170</v>
      </c>
      <c r="K28" s="35">
        <v>10427</v>
      </c>
      <c r="L28" s="82">
        <v>14598</v>
      </c>
      <c r="M28" s="83">
        <v>9448</v>
      </c>
      <c r="N28" s="83">
        <f>L28-M28</f>
        <v>5150</v>
      </c>
    </row>
    <row r="29" ht="15" customHeight="1" spans="2:14">
      <c r="B29" s="21" t="s">
        <v>103</v>
      </c>
      <c r="C29" s="82">
        <v>225794</v>
      </c>
      <c r="D29" s="35">
        <v>196158</v>
      </c>
      <c r="E29" s="35">
        <v>29636</v>
      </c>
      <c r="F29" s="82">
        <v>67166</v>
      </c>
      <c r="G29" s="35">
        <v>55388</v>
      </c>
      <c r="H29" s="35">
        <v>11778</v>
      </c>
      <c r="I29" s="82">
        <v>48302</v>
      </c>
      <c r="J29" s="35">
        <v>37786</v>
      </c>
      <c r="K29" s="35">
        <v>10516</v>
      </c>
      <c r="L29" s="82">
        <v>14476</v>
      </c>
      <c r="M29" s="35">
        <v>9403</v>
      </c>
      <c r="N29" s="35">
        <v>5073</v>
      </c>
    </row>
    <row r="30" spans="2:14">
      <c r="B30" s="21" t="s">
        <v>104</v>
      </c>
      <c r="C30" s="82">
        <v>220184</v>
      </c>
      <c r="D30" s="35">
        <v>193563</v>
      </c>
      <c r="E30" s="35">
        <v>26621</v>
      </c>
      <c r="F30" s="82">
        <v>66783</v>
      </c>
      <c r="G30" s="35">
        <v>55049</v>
      </c>
      <c r="H30" s="35">
        <v>11734</v>
      </c>
      <c r="I30" s="82">
        <v>47902</v>
      </c>
      <c r="J30" s="35">
        <v>37516</v>
      </c>
      <c r="K30" s="35">
        <v>10386</v>
      </c>
      <c r="L30" s="82">
        <v>14323</v>
      </c>
      <c r="M30" s="35">
        <v>9279</v>
      </c>
      <c r="N30" s="35">
        <v>5044</v>
      </c>
    </row>
    <row r="31" spans="2:14">
      <c r="B31" s="21" t="s">
        <v>105</v>
      </c>
      <c r="C31" s="82">
        <v>218907</v>
      </c>
      <c r="D31" s="35">
        <v>192896</v>
      </c>
      <c r="E31" s="35">
        <v>26011</v>
      </c>
      <c r="F31" s="82">
        <v>67377</v>
      </c>
      <c r="G31" s="35">
        <v>55299</v>
      </c>
      <c r="H31" s="35">
        <v>12078</v>
      </c>
      <c r="I31" s="82">
        <v>48365</v>
      </c>
      <c r="J31" s="35">
        <v>37774</v>
      </c>
      <c r="K31" s="35">
        <v>10591</v>
      </c>
      <c r="L31" s="82">
        <v>14700</v>
      </c>
      <c r="M31" s="35">
        <v>9213</v>
      </c>
      <c r="N31" s="35">
        <v>5487</v>
      </c>
    </row>
  </sheetData>
  <mergeCells count="8">
    <mergeCell ref="B6:N6"/>
    <mergeCell ref="B7:N7"/>
    <mergeCell ref="B8:N8"/>
    <mergeCell ref="C10:N10"/>
    <mergeCell ref="C11:E11"/>
    <mergeCell ref="F11:H11"/>
    <mergeCell ref="I11:K11"/>
    <mergeCell ref="L11:N11"/>
  </mergeCells>
  <conditionalFormatting sqref="D23:E23">
    <cfRule type="cellIs" dxfId="0" priority="104" operator="between">
      <formula>0.001</formula>
      <formula>0.045</formula>
    </cfRule>
    <cfRule type="cellIs" dxfId="0" priority="105" operator="between">
      <formula>0.0001</formula>
      <formula>0.045</formula>
    </cfRule>
    <cfRule type="cellIs" dxfId="0" priority="103" operator="between">
      <formula>0.0001</formula>
      <formula>0.045</formula>
    </cfRule>
  </conditionalFormatting>
  <conditionalFormatting sqref="G23:H23">
    <cfRule type="cellIs" dxfId="0" priority="101" operator="between">
      <formula>0.001</formula>
      <formula>0.045</formula>
    </cfRule>
    <cfRule type="cellIs" dxfId="0" priority="102" operator="between">
      <formula>0.0001</formula>
      <formula>0.045</formula>
    </cfRule>
    <cfRule type="cellIs" dxfId="0" priority="100" operator="between">
      <formula>0.0001</formula>
      <formula>0.045</formula>
    </cfRule>
  </conditionalFormatting>
  <conditionalFormatting sqref="J23:K23">
    <cfRule type="cellIs" dxfId="0" priority="98" operator="between">
      <formula>0.001</formula>
      <formula>0.045</formula>
    </cfRule>
    <cfRule type="cellIs" dxfId="0" priority="99" operator="between">
      <formula>0.0001</formula>
      <formula>0.045</formula>
    </cfRule>
    <cfRule type="cellIs" dxfId="0" priority="97" operator="between">
      <formula>0.0001</formula>
      <formula>0.045</formula>
    </cfRule>
  </conditionalFormatting>
  <conditionalFormatting sqref="M23:N23">
    <cfRule type="cellIs" dxfId="0" priority="95" operator="between">
      <formula>0.001</formula>
      <formula>0.045</formula>
    </cfRule>
    <cfRule type="cellIs" dxfId="0" priority="96" operator="between">
      <formula>0.0001</formula>
      <formula>0.045</formula>
    </cfRule>
    <cfRule type="cellIs" dxfId="0" priority="94" operator="between">
      <formula>0.0001</formula>
      <formula>0.045</formula>
    </cfRule>
  </conditionalFormatting>
  <conditionalFormatting sqref="D24:E24">
    <cfRule type="cellIs" dxfId="0" priority="137" operator="between">
      <formula>0.001</formula>
      <formula>0.045</formula>
    </cfRule>
    <cfRule type="cellIs" dxfId="0" priority="138" operator="between">
      <formula>0.0001</formula>
      <formula>0.045</formula>
    </cfRule>
    <cfRule type="cellIs" dxfId="0" priority="136" operator="between">
      <formula>0.0001</formula>
      <formula>0.045</formula>
    </cfRule>
  </conditionalFormatting>
  <conditionalFormatting sqref="G24:H24">
    <cfRule type="cellIs" dxfId="0" priority="134" operator="between">
      <formula>0.001</formula>
      <formula>0.045</formula>
    </cfRule>
    <cfRule type="cellIs" dxfId="0" priority="135" operator="between">
      <formula>0.0001</formula>
      <formula>0.045</formula>
    </cfRule>
    <cfRule type="cellIs" dxfId="0" priority="133" operator="between">
      <formula>0.0001</formula>
      <formula>0.045</formula>
    </cfRule>
  </conditionalFormatting>
  <conditionalFormatting sqref="J24:K24">
    <cfRule type="cellIs" dxfId="0" priority="131" operator="between">
      <formula>0.001</formula>
      <formula>0.045</formula>
    </cfRule>
    <cfRule type="cellIs" dxfId="0" priority="132" operator="between">
      <formula>0.0001</formula>
      <formula>0.045</formula>
    </cfRule>
    <cfRule type="cellIs" dxfId="0" priority="130" operator="between">
      <formula>0.0001</formula>
      <formula>0.045</formula>
    </cfRule>
  </conditionalFormatting>
  <conditionalFormatting sqref="M24:N24">
    <cfRule type="cellIs" dxfId="0" priority="128" operator="between">
      <formula>0.001</formula>
      <formula>0.045</formula>
    </cfRule>
    <cfRule type="cellIs" dxfId="0" priority="129" operator="between">
      <formula>0.0001</formula>
      <formula>0.045</formula>
    </cfRule>
    <cfRule type="cellIs" dxfId="0" priority="127" operator="between">
      <formula>0.0001</formula>
      <formula>0.045</formula>
    </cfRule>
  </conditionalFormatting>
  <conditionalFormatting sqref="D25:E25">
    <cfRule type="cellIs" dxfId="0" priority="149" operator="between">
      <formula>0.001</formula>
      <formula>0.045</formula>
    </cfRule>
    <cfRule type="cellIs" dxfId="0" priority="150" operator="between">
      <formula>0.0001</formula>
      <formula>0.045</formula>
    </cfRule>
    <cfRule type="cellIs" dxfId="0" priority="148" operator="between">
      <formula>0.0001</formula>
      <formula>0.045</formula>
    </cfRule>
  </conditionalFormatting>
  <conditionalFormatting sqref="G25:H25">
    <cfRule type="cellIs" dxfId="0" priority="146" operator="between">
      <formula>0.001</formula>
      <formula>0.045</formula>
    </cfRule>
    <cfRule type="cellIs" dxfId="0" priority="147" operator="between">
      <formula>0.0001</formula>
      <formula>0.045</formula>
    </cfRule>
    <cfRule type="cellIs" dxfId="0" priority="145" operator="between">
      <formula>0.0001</formula>
      <formula>0.045</formula>
    </cfRule>
  </conditionalFormatting>
  <conditionalFormatting sqref="J25:K25">
    <cfRule type="cellIs" dxfId="0" priority="143" operator="between">
      <formula>0.001</formula>
      <formula>0.045</formula>
    </cfRule>
    <cfRule type="cellIs" dxfId="0" priority="144" operator="between">
      <formula>0.0001</formula>
      <formula>0.045</formula>
    </cfRule>
    <cfRule type="cellIs" dxfId="0" priority="142" operator="between">
      <formula>0.0001</formula>
      <formula>0.045</formula>
    </cfRule>
  </conditionalFormatting>
  <conditionalFormatting sqref="M25:N25">
    <cfRule type="cellIs" dxfId="0" priority="140" operator="between">
      <formula>0.001</formula>
      <formula>0.045</formula>
    </cfRule>
    <cfRule type="cellIs" dxfId="0" priority="141" operator="between">
      <formula>0.0001</formula>
      <formula>0.045</formula>
    </cfRule>
    <cfRule type="cellIs" dxfId="0" priority="139" operator="between">
      <formula>0.0001</formula>
      <formula>0.045</formula>
    </cfRule>
  </conditionalFormatting>
  <conditionalFormatting sqref="D26:E26">
    <cfRule type="cellIs" dxfId="0" priority="164" operator="between">
      <formula>0.001</formula>
      <formula>0.045</formula>
    </cfRule>
    <cfRule type="cellIs" dxfId="0" priority="165" operator="between">
      <formula>0.0001</formula>
      <formula>0.045</formula>
    </cfRule>
    <cfRule type="cellIs" dxfId="0" priority="163" operator="between">
      <formula>0.0001</formula>
      <formula>0.045</formula>
    </cfRule>
  </conditionalFormatting>
  <conditionalFormatting sqref="G26:H26">
    <cfRule type="cellIs" dxfId="0" priority="161" operator="between">
      <formula>0.001</formula>
      <formula>0.045</formula>
    </cfRule>
    <cfRule type="cellIs" dxfId="0" priority="162" operator="between">
      <formula>0.0001</formula>
      <formula>0.045</formula>
    </cfRule>
    <cfRule type="cellIs" dxfId="0" priority="160" operator="between">
      <formula>0.0001</formula>
      <formula>0.045</formula>
    </cfRule>
  </conditionalFormatting>
  <conditionalFormatting sqref="L26:R26">
    <cfRule type="cellIs" dxfId="0" priority="152" operator="between">
      <formula>0.001</formula>
      <formula>0.045</formula>
    </cfRule>
    <cfRule type="cellIs" dxfId="0" priority="153" operator="between">
      <formula>0.0001</formula>
      <formula>0.045</formula>
    </cfRule>
    <cfRule type="cellIs" dxfId="0" priority="151" operator="between">
      <formula>0.0001</formula>
      <formula>0.045</formula>
    </cfRule>
  </conditionalFormatting>
  <conditionalFormatting sqref="D27:E27">
    <cfRule type="cellIs" dxfId="0" priority="125" operator="between">
      <formula>0.001</formula>
      <formula>0.045</formula>
    </cfRule>
    <cfRule type="cellIs" dxfId="0" priority="126" operator="between">
      <formula>0.0001</formula>
      <formula>0.045</formula>
    </cfRule>
    <cfRule type="cellIs" dxfId="0" priority="124" operator="between">
      <formula>0.0001</formula>
      <formula>0.045</formula>
    </cfRule>
  </conditionalFormatting>
  <conditionalFormatting sqref="G27:H27">
    <cfRule type="cellIs" dxfId="0" priority="122" operator="between">
      <formula>0.001</formula>
      <formula>0.045</formula>
    </cfRule>
    <cfRule type="cellIs" dxfId="0" priority="123" operator="between">
      <formula>0.0001</formula>
      <formula>0.045</formula>
    </cfRule>
    <cfRule type="cellIs" dxfId="0" priority="121" operator="between">
      <formula>0.0001</formula>
      <formula>0.045</formula>
    </cfRule>
  </conditionalFormatting>
  <conditionalFormatting sqref="M27:N27">
    <cfRule type="cellIs" dxfId="0" priority="119" operator="between">
      <formula>0.001</formula>
      <formula>0.045</formula>
    </cfRule>
    <cfRule type="cellIs" dxfId="0" priority="120" operator="between">
      <formula>0.0001</formula>
      <formula>0.045</formula>
    </cfRule>
    <cfRule type="cellIs" dxfId="0" priority="118" operator="between">
      <formula>0.0001</formula>
      <formula>0.045</formula>
    </cfRule>
  </conditionalFormatting>
  <conditionalFormatting sqref="D28:E28">
    <cfRule type="cellIs" dxfId="0" priority="92" operator="between">
      <formula>0.001</formula>
      <formula>0.045</formula>
    </cfRule>
    <cfRule type="cellIs" dxfId="0" priority="93" operator="between">
      <formula>0.0001</formula>
      <formula>0.045</formula>
    </cfRule>
    <cfRule type="cellIs" dxfId="0" priority="91" operator="between">
      <formula>0.0001</formula>
      <formula>0.045</formula>
    </cfRule>
  </conditionalFormatting>
  <conditionalFormatting sqref="G28:H28">
    <cfRule type="cellIs" dxfId="0" priority="38" operator="between">
      <formula>0.001</formula>
      <formula>0.045</formula>
    </cfRule>
    <cfRule type="cellIs" dxfId="0" priority="39" operator="between">
      <formula>0.0001</formula>
      <formula>0.045</formula>
    </cfRule>
    <cfRule type="cellIs" dxfId="0" priority="37" operator="between">
      <formula>0.0001</formula>
      <formula>0.045</formula>
    </cfRule>
  </conditionalFormatting>
  <conditionalFormatting sqref="M28:N28">
    <cfRule type="cellIs" dxfId="0" priority="86" operator="between">
      <formula>0.001</formula>
      <formula>0.045</formula>
    </cfRule>
    <cfRule type="cellIs" dxfId="0" priority="87" operator="between">
      <formula>0.0001</formula>
      <formula>0.045</formula>
    </cfRule>
    <cfRule type="cellIs" dxfId="0" priority="85" operator="between">
      <formula>0.0001</formula>
      <formula>0.045</formula>
    </cfRule>
  </conditionalFormatting>
  <conditionalFormatting sqref="D29:E29">
    <cfRule type="cellIs" dxfId="0" priority="71" operator="between">
      <formula>0.001</formula>
      <formula>0.045</formula>
    </cfRule>
    <cfRule type="cellIs" dxfId="0" priority="72" operator="between">
      <formula>0.0001</formula>
      <formula>0.045</formula>
    </cfRule>
    <cfRule type="cellIs" dxfId="0" priority="70" operator="between">
      <formula>0.0001</formula>
      <formula>0.045</formula>
    </cfRule>
  </conditionalFormatting>
  <conditionalFormatting sqref="G29:H29">
    <cfRule type="cellIs" dxfId="0" priority="68" operator="between">
      <formula>0.001</formula>
      <formula>0.045</formula>
    </cfRule>
    <cfRule type="cellIs" dxfId="0" priority="69" operator="between">
      <formula>0.0001</formula>
      <formula>0.045</formula>
    </cfRule>
    <cfRule type="cellIs" dxfId="0" priority="67" operator="between">
      <formula>0.0001</formula>
      <formula>0.045</formula>
    </cfRule>
  </conditionalFormatting>
  <conditionalFormatting sqref="I29">
    <cfRule type="cellIs" dxfId="0" priority="62" operator="between">
      <formula>0.001</formula>
      <formula>0.045</formula>
    </cfRule>
    <cfRule type="cellIs" dxfId="0" priority="63" operator="between">
      <formula>0.0001</formula>
      <formula>0.045</formula>
    </cfRule>
    <cfRule type="cellIs" dxfId="0" priority="61" operator="between">
      <formula>0.0001</formula>
      <formula>0.045</formula>
    </cfRule>
  </conditionalFormatting>
  <conditionalFormatting sqref="J29">
    <cfRule type="cellIs" dxfId="0" priority="59" operator="between">
      <formula>0.001</formula>
      <formula>0.045</formula>
    </cfRule>
    <cfRule type="cellIs" dxfId="0" priority="60" operator="between">
      <formula>0.0001</formula>
      <formula>0.045</formula>
    </cfRule>
    <cfRule type="cellIs" dxfId="0" priority="58" operator="between">
      <formula>0.0001</formula>
      <formula>0.045</formula>
    </cfRule>
  </conditionalFormatting>
  <conditionalFormatting sqref="K29">
    <cfRule type="cellIs" dxfId="0" priority="56" operator="between">
      <formula>0.001</formula>
      <formula>0.045</formula>
    </cfRule>
    <cfRule type="cellIs" dxfId="0" priority="57" operator="between">
      <formula>0.0001</formula>
      <formula>0.045</formula>
    </cfRule>
    <cfRule type="cellIs" dxfId="0" priority="55" operator="between">
      <formula>0.0001</formula>
      <formula>0.045</formula>
    </cfRule>
  </conditionalFormatting>
  <conditionalFormatting sqref="L29:N29">
    <cfRule type="cellIs" dxfId="0" priority="65" operator="between">
      <formula>0.001</formula>
      <formula>0.045</formula>
    </cfRule>
    <cfRule type="cellIs" dxfId="0" priority="66" operator="between">
      <formula>0.0001</formula>
      <formula>0.045</formula>
    </cfRule>
    <cfRule type="cellIs" dxfId="0" priority="64" operator="between">
      <formula>0.0001</formula>
      <formula>0.045</formula>
    </cfRule>
  </conditionalFormatting>
  <conditionalFormatting sqref="D30:E30">
    <cfRule type="cellIs" dxfId="0" priority="36" operator="between">
      <formula>0.0001</formula>
      <formula>0.045</formula>
    </cfRule>
    <cfRule type="cellIs" dxfId="0" priority="34" operator="between">
      <formula>0.001</formula>
      <formula>0.045</formula>
    </cfRule>
    <cfRule type="cellIs" dxfId="0" priority="32" operator="between">
      <formula>0.0001</formula>
      <formula>0.045</formula>
    </cfRule>
  </conditionalFormatting>
  <conditionalFormatting sqref="G30:H30">
    <cfRule type="cellIs" dxfId="0" priority="30" operator="between">
      <formula>0.0001</formula>
      <formula>0.045</formula>
    </cfRule>
    <cfRule type="cellIs" dxfId="0" priority="28" operator="between">
      <formula>0.001</formula>
      <formula>0.045</formula>
    </cfRule>
    <cfRule type="cellIs" dxfId="0" priority="26" operator="between">
      <formula>0.0001</formula>
      <formula>0.045</formula>
    </cfRule>
  </conditionalFormatting>
  <conditionalFormatting sqref="I30">
    <cfRule type="cellIs" dxfId="0" priority="18" operator="between">
      <formula>0.0001</formula>
      <formula>0.045</formula>
    </cfRule>
    <cfRule type="cellIs" dxfId="0" priority="16" operator="between">
      <formula>0.001</formula>
      <formula>0.045</formula>
    </cfRule>
    <cfRule type="cellIs" dxfId="0" priority="14" operator="between">
      <formula>0.0001</formula>
      <formula>0.045</formula>
    </cfRule>
  </conditionalFormatting>
  <conditionalFormatting sqref="J30">
    <cfRule type="cellIs" dxfId="0" priority="12" operator="between">
      <formula>0.0001</formula>
      <formula>0.045</formula>
    </cfRule>
    <cfRule type="cellIs" dxfId="0" priority="10" operator="between">
      <formula>0.001</formula>
      <formula>0.045</formula>
    </cfRule>
    <cfRule type="cellIs" dxfId="0" priority="8" operator="between">
      <formula>0.0001</formula>
      <formula>0.045</formula>
    </cfRule>
  </conditionalFormatting>
  <conditionalFormatting sqref="K30">
    <cfRule type="cellIs" dxfId="0" priority="6" operator="between">
      <formula>0.0001</formula>
      <formula>0.045</formula>
    </cfRule>
    <cfRule type="cellIs" dxfId="0" priority="4" operator="between">
      <formula>0.001</formula>
      <formula>0.045</formula>
    </cfRule>
    <cfRule type="cellIs" dxfId="0" priority="2" operator="between">
      <formula>0.0001</formula>
      <formula>0.045</formula>
    </cfRule>
  </conditionalFormatting>
  <conditionalFormatting sqref="L30:N30">
    <cfRule type="cellIs" dxfId="0" priority="24" operator="between">
      <formula>0.0001</formula>
      <formula>0.045</formula>
    </cfRule>
    <cfRule type="cellIs" dxfId="0" priority="22" operator="between">
      <formula>0.001</formula>
      <formula>0.045</formula>
    </cfRule>
    <cfRule type="cellIs" dxfId="0" priority="20" operator="between">
      <formula>0.0001</formula>
      <formula>0.045</formula>
    </cfRule>
  </conditionalFormatting>
  <conditionalFormatting sqref="D31:E31">
    <cfRule type="cellIs" dxfId="0" priority="35" operator="between">
      <formula>0.0001</formula>
      <formula>0.045</formula>
    </cfRule>
    <cfRule type="cellIs" dxfId="0" priority="33" operator="between">
      <formula>0.001</formula>
      <formula>0.045</formula>
    </cfRule>
    <cfRule type="cellIs" dxfId="0" priority="31" operator="between">
      <formula>0.0001</formula>
      <formula>0.045</formula>
    </cfRule>
  </conditionalFormatting>
  <conditionalFormatting sqref="G31:H31">
    <cfRule type="cellIs" dxfId="0" priority="29" operator="between">
      <formula>0.0001</formula>
      <formula>0.045</formula>
    </cfRule>
    <cfRule type="cellIs" dxfId="0" priority="27" operator="between">
      <formula>0.001</formula>
      <formula>0.045</formula>
    </cfRule>
    <cfRule type="cellIs" dxfId="0" priority="25" operator="between">
      <formula>0.0001</formula>
      <formula>0.045</formula>
    </cfRule>
  </conditionalFormatting>
  <conditionalFormatting sqref="I31">
    <cfRule type="cellIs" dxfId="0" priority="17" operator="between">
      <formula>0.0001</formula>
      <formula>0.045</formula>
    </cfRule>
    <cfRule type="cellIs" dxfId="0" priority="15" operator="between">
      <formula>0.001</formula>
      <formula>0.045</formula>
    </cfRule>
    <cfRule type="cellIs" dxfId="0" priority="13" operator="between">
      <formula>0.0001</formula>
      <formula>0.045</formula>
    </cfRule>
  </conditionalFormatting>
  <conditionalFormatting sqref="J31">
    <cfRule type="cellIs" dxfId="0" priority="11" operator="between">
      <formula>0.0001</formula>
      <formula>0.045</formula>
    </cfRule>
    <cfRule type="cellIs" dxfId="0" priority="9" operator="between">
      <formula>0.001</formula>
      <formula>0.045</formula>
    </cfRule>
    <cfRule type="cellIs" dxfId="0" priority="7" operator="between">
      <formula>0.0001</formula>
      <formula>0.045</formula>
    </cfRule>
  </conditionalFormatting>
  <conditionalFormatting sqref="K31">
    <cfRule type="cellIs" dxfId="0" priority="5" operator="between">
      <formula>0.0001</formula>
      <formula>0.045</formula>
    </cfRule>
    <cfRule type="cellIs" dxfId="0" priority="3" operator="between">
      <formula>0.001</formula>
      <formula>0.045</formula>
    </cfRule>
    <cfRule type="cellIs" dxfId="0" priority="1" operator="between">
      <formula>0.0001</formula>
      <formula>0.045</formula>
    </cfRule>
  </conditionalFormatting>
  <conditionalFormatting sqref="L31:N31">
    <cfRule type="cellIs" dxfId="0" priority="23" operator="between">
      <formula>0.0001</formula>
      <formula>0.045</formula>
    </cfRule>
    <cfRule type="cellIs" dxfId="0" priority="21" operator="between">
      <formula>0.001</formula>
      <formula>0.045</formula>
    </cfRule>
    <cfRule type="cellIs" dxfId="0" priority="19" operator="between">
      <formula>0.0001</formula>
      <formula>0.045</formula>
    </cfRule>
  </conditionalFormatting>
  <pageMargins left="0.7" right="0.7" top="0.75" bottom="0.75" header="0.3" footer="0.3"/>
  <pageSetup paperSize="1" orientation="portrait"/>
  <headerFooter/>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AF31"/>
  <sheetViews>
    <sheetView showRowColHeaders="0" workbookViewId="0">
      <pane ySplit="12" topLeftCell="A28" activePane="bottomLeft" state="frozen"/>
      <selection/>
      <selection pane="bottomLeft" activeCell="K32" sqref="K32"/>
    </sheetView>
  </sheetViews>
  <sheetFormatPr defaultColWidth="9" defaultRowHeight="12"/>
  <cols>
    <col min="1" max="1" width="9.14285714285714" style="66"/>
    <col min="2" max="14" width="9.71428571428571" style="66" customWidth="1"/>
    <col min="15" max="15" width="10" style="66" customWidth="1"/>
    <col min="16" max="16" width="9.42857142857143" style="66" customWidth="1"/>
    <col min="17" max="17" width="9.85714285714286" style="66" customWidth="1"/>
    <col min="18" max="19" width="10.5714285714286" style="66" customWidth="1"/>
    <col min="20" max="20" width="12.4285714285714" style="66" customWidth="1"/>
    <col min="21" max="21" width="9.14285714285714" style="65"/>
    <col min="22" max="22" width="18.4285714285714" style="65" customWidth="1"/>
    <col min="23" max="23" width="13.2857142857143" style="65" customWidth="1"/>
    <col min="24" max="24" width="12.7142857142857" style="65" customWidth="1"/>
    <col min="25" max="25" width="15.4285714285714" style="65" customWidth="1"/>
    <col min="26" max="26" width="13.5714285714286" style="65" customWidth="1"/>
    <col min="27" max="27" width="13.4285714285714" style="65" customWidth="1"/>
    <col min="28" max="29" width="9.14285714285714" style="65"/>
    <col min="30" max="16384" width="9.14285714285714" style="66"/>
  </cols>
  <sheetData>
    <row r="6" s="65" customFormat="1" spans="1:32">
      <c r="A6" s="3" t="s">
        <v>8</v>
      </c>
      <c r="B6" s="4" t="s">
        <v>9</v>
      </c>
      <c r="C6" s="4"/>
      <c r="D6" s="4"/>
      <c r="E6" s="4"/>
      <c r="F6" s="4"/>
      <c r="G6" s="4"/>
      <c r="H6" s="4"/>
      <c r="I6" s="4"/>
      <c r="J6" s="4"/>
      <c r="K6" s="4"/>
      <c r="L6" s="4"/>
      <c r="M6" s="4"/>
      <c r="N6" s="4"/>
      <c r="O6" s="66"/>
      <c r="P6" s="66"/>
      <c r="Q6" s="66"/>
      <c r="R6" s="66"/>
      <c r="S6" s="66"/>
      <c r="T6" s="66"/>
      <c r="AD6" s="66"/>
      <c r="AE6" s="66"/>
      <c r="AF6" s="66"/>
    </row>
    <row r="7" s="65" customFormat="1" ht="21" customHeight="1" spans="1:32">
      <c r="A7" s="77"/>
      <c r="B7" s="5" t="s">
        <v>76</v>
      </c>
      <c r="C7" s="5"/>
      <c r="D7" s="5"/>
      <c r="E7" s="5"/>
      <c r="F7" s="5"/>
      <c r="G7" s="5"/>
      <c r="H7" s="5"/>
      <c r="I7" s="5"/>
      <c r="J7" s="5"/>
      <c r="K7" s="5"/>
      <c r="L7" s="5"/>
      <c r="M7" s="5"/>
      <c r="N7" s="5"/>
      <c r="O7" s="5"/>
      <c r="P7" s="5"/>
      <c r="Q7" s="66"/>
      <c r="R7" s="66"/>
      <c r="S7" s="66"/>
      <c r="T7" s="66"/>
      <c r="AD7" s="66"/>
      <c r="AE7" s="66"/>
      <c r="AF7" s="66"/>
    </row>
    <row r="8" s="65" customFormat="1" spans="1:32">
      <c r="A8" s="77"/>
      <c r="B8" s="6" t="s">
        <v>77</v>
      </c>
      <c r="C8" s="6"/>
      <c r="D8" s="6"/>
      <c r="E8" s="6"/>
      <c r="F8" s="6"/>
      <c r="G8" s="6"/>
      <c r="H8" s="6"/>
      <c r="I8" s="6"/>
      <c r="J8" s="6"/>
      <c r="K8" s="6"/>
      <c r="L8" s="6"/>
      <c r="M8" s="6"/>
      <c r="N8" s="6"/>
      <c r="O8" s="42"/>
      <c r="P8" s="66"/>
      <c r="Q8" s="66"/>
      <c r="R8" s="66"/>
      <c r="S8" s="66"/>
      <c r="T8" s="66"/>
      <c r="AD8" s="66"/>
      <c r="AE8" s="66"/>
      <c r="AF8" s="66"/>
    </row>
    <row r="9" s="65" customFormat="1" spans="1:32">
      <c r="A9" s="77"/>
      <c r="B9" s="6"/>
      <c r="C9" s="6"/>
      <c r="D9" s="6"/>
      <c r="E9" s="6"/>
      <c r="F9" s="6"/>
      <c r="G9" s="6"/>
      <c r="H9" s="6"/>
      <c r="I9" s="6"/>
      <c r="J9" s="6"/>
      <c r="K9" s="6"/>
      <c r="L9" s="6"/>
      <c r="M9" s="6"/>
      <c r="N9" s="6"/>
      <c r="O9" s="42"/>
      <c r="P9" s="66"/>
      <c r="Q9" s="66"/>
      <c r="R9" s="66"/>
      <c r="S9" s="66"/>
      <c r="T9" s="66"/>
      <c r="AD9" s="66"/>
      <c r="AE9" s="66"/>
      <c r="AF9" s="66"/>
    </row>
    <row r="10" s="65" customFormat="1" ht="24.95" customHeight="1" spans="1:32">
      <c r="A10" s="34"/>
      <c r="B10" s="66"/>
      <c r="C10" s="7" t="s">
        <v>108</v>
      </c>
      <c r="D10" s="7"/>
      <c r="E10" s="7"/>
      <c r="F10" s="7"/>
      <c r="G10" s="7"/>
      <c r="H10" s="7"/>
      <c r="I10" s="7"/>
      <c r="J10" s="7"/>
      <c r="K10" s="7"/>
      <c r="L10" s="7"/>
      <c r="M10" s="7"/>
      <c r="N10" s="7"/>
      <c r="O10" s="66"/>
      <c r="P10" s="66"/>
      <c r="Q10" s="66"/>
      <c r="R10" s="66"/>
      <c r="S10" s="66"/>
      <c r="T10" s="66"/>
      <c r="AD10" s="66"/>
      <c r="AE10" s="66"/>
      <c r="AF10" s="66"/>
    </row>
    <row r="11" s="65" customFormat="1" ht="24.95" customHeight="1" spans="1:32">
      <c r="A11" s="34"/>
      <c r="C11" s="78" t="s">
        <v>78</v>
      </c>
      <c r="D11" s="78"/>
      <c r="E11" s="67"/>
      <c r="F11" s="76" t="s">
        <v>79</v>
      </c>
      <c r="G11" s="79"/>
      <c r="H11" s="80"/>
      <c r="I11" s="76" t="s">
        <v>80</v>
      </c>
      <c r="J11" s="79"/>
      <c r="K11" s="80"/>
      <c r="L11" s="79" t="s">
        <v>81</v>
      </c>
      <c r="M11" s="79"/>
      <c r="N11" s="79"/>
      <c r="O11" s="66"/>
      <c r="P11" s="66"/>
      <c r="Q11" s="66"/>
      <c r="R11" s="66"/>
      <c r="S11" s="66"/>
      <c r="T11" s="66"/>
      <c r="AD11" s="66"/>
      <c r="AE11" s="66"/>
      <c r="AF11" s="66"/>
    </row>
    <row r="12" s="65" customFormat="1" ht="24.95" customHeight="1" spans="1:32">
      <c r="A12" s="34"/>
      <c r="B12" s="39" t="s">
        <v>82</v>
      </c>
      <c r="C12" s="70" t="s">
        <v>83</v>
      </c>
      <c r="D12" s="70" t="s">
        <v>84</v>
      </c>
      <c r="E12" s="71" t="s">
        <v>85</v>
      </c>
      <c r="F12" s="70" t="s">
        <v>83</v>
      </c>
      <c r="G12" s="70" t="s">
        <v>84</v>
      </c>
      <c r="H12" s="71" t="s">
        <v>85</v>
      </c>
      <c r="I12" s="70" t="s">
        <v>83</v>
      </c>
      <c r="J12" s="70" t="s">
        <v>84</v>
      </c>
      <c r="K12" s="71" t="s">
        <v>85</v>
      </c>
      <c r="L12" s="70" t="s">
        <v>83</v>
      </c>
      <c r="M12" s="70" t="s">
        <v>84</v>
      </c>
      <c r="N12" s="71" t="s">
        <v>85</v>
      </c>
      <c r="O12" s="66"/>
      <c r="P12" s="66"/>
      <c r="Q12" s="66"/>
      <c r="R12" s="66"/>
      <c r="S12" s="66"/>
      <c r="T12" s="66"/>
      <c r="AD12" s="66"/>
      <c r="AE12" s="66"/>
      <c r="AF12" s="66"/>
    </row>
    <row r="13" s="65" customFormat="1" ht="15" customHeight="1" spans="1:32">
      <c r="A13" s="34"/>
      <c r="B13" s="21" t="s">
        <v>86</v>
      </c>
      <c r="C13" s="75">
        <v>415778</v>
      </c>
      <c r="D13" s="22" t="s">
        <v>87</v>
      </c>
      <c r="E13" s="22" t="s">
        <v>87</v>
      </c>
      <c r="F13" s="75">
        <v>126361</v>
      </c>
      <c r="G13" s="22" t="s">
        <v>87</v>
      </c>
      <c r="H13" s="22" t="s">
        <v>87</v>
      </c>
      <c r="I13" s="75">
        <v>66838</v>
      </c>
      <c r="J13" s="22" t="s">
        <v>87</v>
      </c>
      <c r="K13" s="22" t="s">
        <v>87</v>
      </c>
      <c r="L13" s="75">
        <v>21191</v>
      </c>
      <c r="M13" s="22" t="s">
        <v>87</v>
      </c>
      <c r="N13" s="22" t="s">
        <v>87</v>
      </c>
      <c r="O13" s="66"/>
      <c r="P13" s="66"/>
      <c r="Q13" s="66"/>
      <c r="R13" s="66"/>
      <c r="S13" s="66"/>
      <c r="T13" s="66"/>
      <c r="AD13" s="66"/>
      <c r="AE13" s="66"/>
      <c r="AF13" s="66"/>
    </row>
    <row r="14" ht="15" customHeight="1" spans="2:14">
      <c r="B14" s="21" t="s">
        <v>88</v>
      </c>
      <c r="C14" s="75">
        <v>401895</v>
      </c>
      <c r="D14" s="22" t="s">
        <v>87</v>
      </c>
      <c r="E14" s="22" t="s">
        <v>87</v>
      </c>
      <c r="F14" s="75">
        <f>'[2]120'!$H$9+'[2]120'!$I$9</f>
        <v>122638</v>
      </c>
      <c r="G14" s="22">
        <v>107523</v>
      </c>
      <c r="H14" s="22">
        <v>15115</v>
      </c>
      <c r="I14" s="75">
        <f>'[2]120'!$H$24+'[2]120'!$I$24</f>
        <v>65062</v>
      </c>
      <c r="J14" s="22">
        <v>54060</v>
      </c>
      <c r="K14" s="22">
        <v>11002</v>
      </c>
      <c r="L14" s="75">
        <f>'[2]120'!$H$25+'[2]120'!$I$25</f>
        <v>20241</v>
      </c>
      <c r="M14" s="22">
        <v>14062</v>
      </c>
      <c r="N14" s="22">
        <v>6179</v>
      </c>
    </row>
    <row r="15" ht="15" customHeight="1" spans="2:14">
      <c r="B15" s="21" t="s">
        <v>89</v>
      </c>
      <c r="C15" s="75">
        <v>391771</v>
      </c>
      <c r="D15" s="22" t="s">
        <v>87</v>
      </c>
      <c r="E15" s="22" t="s">
        <v>87</v>
      </c>
      <c r="F15" s="75">
        <f>[3]II_2_2_03_04_Lx!$H$11+[3]II_2_2_03_04_Lx!$I$11</f>
        <v>92091</v>
      </c>
      <c r="G15" s="22">
        <v>79924</v>
      </c>
      <c r="H15" s="22">
        <v>12167</v>
      </c>
      <c r="I15" s="75">
        <f>[3]II_2_2_03_04_Lx!$H$12+[3]II_2_2_03_04_Lx!$I$12</f>
        <v>65733</v>
      </c>
      <c r="J15" s="22">
        <v>54302</v>
      </c>
      <c r="K15" s="22">
        <v>11431</v>
      </c>
      <c r="L15" s="75">
        <f>[3]II_2_2_03_04_Lx!$H$15+[3]II_2_2_03_04_Lx!$I$15</f>
        <v>19915</v>
      </c>
      <c r="M15" s="22">
        <v>13826</v>
      </c>
      <c r="N15" s="22">
        <v>6089</v>
      </c>
    </row>
    <row r="16" ht="15" customHeight="1" spans="2:14">
      <c r="B16" s="21" t="s">
        <v>90</v>
      </c>
      <c r="C16" s="75">
        <v>386033</v>
      </c>
      <c r="D16" s="22">
        <v>341590</v>
      </c>
      <c r="E16" s="22">
        <v>44443</v>
      </c>
      <c r="F16" s="75">
        <f>[4]II_02_03_04Lis!$H$11+[4]II_02_03_04Lis!$I$11</f>
        <v>92114</v>
      </c>
      <c r="G16" s="22">
        <v>79624</v>
      </c>
      <c r="H16" s="22">
        <v>12490</v>
      </c>
      <c r="I16" s="75">
        <f>[4]II_02_03_04Lis!$H$12+[4]II_02_03_04Lis!$I$12</f>
        <v>66861</v>
      </c>
      <c r="J16" s="22">
        <v>55113</v>
      </c>
      <c r="K16" s="22">
        <v>11748</v>
      </c>
      <c r="L16" s="75">
        <f>[4]II_02_03_04Lis!$H$15+[4]II_02_03_04Lis!$I$15</f>
        <v>19934</v>
      </c>
      <c r="M16" s="22">
        <v>13790</v>
      </c>
      <c r="N16" s="22">
        <v>6144</v>
      </c>
    </row>
    <row r="17" ht="15" customHeight="1" spans="2:14">
      <c r="B17" s="21" t="s">
        <v>91</v>
      </c>
      <c r="C17" s="75">
        <v>380903</v>
      </c>
      <c r="D17" s="35" t="s">
        <v>87</v>
      </c>
      <c r="E17" s="35" t="s">
        <v>87</v>
      </c>
      <c r="F17" s="75">
        <v>91609</v>
      </c>
      <c r="G17" s="35" t="s">
        <v>87</v>
      </c>
      <c r="H17" s="35" t="s">
        <v>87</v>
      </c>
      <c r="I17" s="75">
        <v>67003</v>
      </c>
      <c r="J17" s="22">
        <v>55332</v>
      </c>
      <c r="K17" s="22">
        <f>I17-J17</f>
        <v>11671</v>
      </c>
      <c r="L17" s="75">
        <v>20527</v>
      </c>
      <c r="M17" s="22">
        <v>14219</v>
      </c>
      <c r="N17" s="22">
        <f>L17-M17</f>
        <v>6308</v>
      </c>
    </row>
    <row r="18" ht="15" customHeight="1" spans="2:14">
      <c r="B18" s="21" t="s">
        <v>92</v>
      </c>
      <c r="C18" s="75">
        <v>393354</v>
      </c>
      <c r="D18" s="22">
        <v>346973</v>
      </c>
      <c r="E18" s="22">
        <v>46381</v>
      </c>
      <c r="F18" s="75">
        <v>95778</v>
      </c>
      <c r="G18" s="22">
        <v>82703</v>
      </c>
      <c r="H18" s="22">
        <v>13075</v>
      </c>
      <c r="I18" s="75">
        <v>69784</v>
      </c>
      <c r="J18" s="22">
        <v>57626</v>
      </c>
      <c r="K18" s="22">
        <v>12158</v>
      </c>
      <c r="L18" s="75">
        <v>20979</v>
      </c>
      <c r="M18" s="22">
        <v>14500</v>
      </c>
      <c r="N18" s="22">
        <v>6479</v>
      </c>
    </row>
    <row r="19" ht="15" customHeight="1" spans="2:14">
      <c r="B19" s="21" t="s">
        <v>93</v>
      </c>
      <c r="C19" s="75">
        <v>398592</v>
      </c>
      <c r="D19" s="22">
        <v>350856</v>
      </c>
      <c r="E19" s="22">
        <v>47736</v>
      </c>
      <c r="F19" s="75">
        <v>98414</v>
      </c>
      <c r="G19" s="22">
        <v>84571</v>
      </c>
      <c r="H19" s="22">
        <v>13843</v>
      </c>
      <c r="I19" s="75">
        <v>71629</v>
      </c>
      <c r="J19" s="22">
        <v>58831</v>
      </c>
      <c r="K19" s="22">
        <v>12798</v>
      </c>
      <c r="L19" s="75">
        <v>21185</v>
      </c>
      <c r="M19" s="22">
        <v>14536</v>
      </c>
      <c r="N19" s="22">
        <v>6649</v>
      </c>
    </row>
    <row r="20" ht="15" customHeight="1" spans="2:14">
      <c r="B20" s="21" t="s">
        <v>94</v>
      </c>
      <c r="C20" s="75">
        <v>425268</v>
      </c>
      <c r="D20" s="22">
        <v>372344</v>
      </c>
      <c r="E20" s="22">
        <v>52924</v>
      </c>
      <c r="F20" s="75">
        <v>106054</v>
      </c>
      <c r="G20" s="22">
        <v>91479</v>
      </c>
      <c r="H20" s="22">
        <v>14575</v>
      </c>
      <c r="I20" s="75">
        <v>76844</v>
      </c>
      <c r="J20" s="22">
        <v>63339</v>
      </c>
      <c r="K20" s="22">
        <v>13505</v>
      </c>
      <c r="L20" s="75">
        <v>22615</v>
      </c>
      <c r="M20" s="22">
        <v>15728</v>
      </c>
      <c r="N20" s="22">
        <v>6887</v>
      </c>
    </row>
    <row r="21" ht="15" customHeight="1" spans="2:14">
      <c r="B21" s="21" t="s">
        <v>95</v>
      </c>
      <c r="C21" s="75">
        <v>523155</v>
      </c>
      <c r="D21" s="22">
        <v>424806</v>
      </c>
      <c r="E21" s="22">
        <v>98349</v>
      </c>
      <c r="F21" s="75">
        <v>122316</v>
      </c>
      <c r="G21" s="22">
        <v>103038</v>
      </c>
      <c r="H21" s="22">
        <v>19278</v>
      </c>
      <c r="I21" s="75">
        <v>90111</v>
      </c>
      <c r="J21" s="22">
        <v>72867</v>
      </c>
      <c r="K21" s="22">
        <v>17244</v>
      </c>
      <c r="L21" s="75">
        <v>28591</v>
      </c>
      <c r="M21" s="22">
        <v>19734</v>
      </c>
      <c r="N21" s="22">
        <v>8857</v>
      </c>
    </row>
    <row r="22" ht="15" customHeight="1" spans="2:14">
      <c r="B22" s="21" t="s">
        <v>96</v>
      </c>
      <c r="C22" s="75">
        <v>503695</v>
      </c>
      <c r="D22" s="22">
        <v>409416</v>
      </c>
      <c r="E22" s="22">
        <v>94279</v>
      </c>
      <c r="F22" s="75">
        <v>120547</v>
      </c>
      <c r="G22" s="22">
        <v>102209</v>
      </c>
      <c r="H22" s="22">
        <v>18338</v>
      </c>
      <c r="I22" s="75">
        <v>87217</v>
      </c>
      <c r="J22" s="22">
        <v>71197</v>
      </c>
      <c r="K22" s="22">
        <v>16020</v>
      </c>
      <c r="L22" s="75">
        <v>26275</v>
      </c>
      <c r="M22" s="22">
        <v>18668</v>
      </c>
      <c r="N22" s="22">
        <v>7607</v>
      </c>
    </row>
    <row r="23" ht="15" customHeight="1" spans="2:14">
      <c r="B23" s="21" t="s">
        <v>97</v>
      </c>
      <c r="C23" s="75">
        <v>463833</v>
      </c>
      <c r="D23" s="22">
        <v>389692</v>
      </c>
      <c r="E23" s="22">
        <v>74141</v>
      </c>
      <c r="F23" s="75">
        <v>116870</v>
      </c>
      <c r="G23" s="22">
        <v>99954</v>
      </c>
      <c r="H23" s="22">
        <v>16916</v>
      </c>
      <c r="I23" s="75">
        <v>85297</v>
      </c>
      <c r="J23" s="22">
        <v>70095</v>
      </c>
      <c r="K23" s="22">
        <v>15202</v>
      </c>
      <c r="L23" s="75">
        <v>25570</v>
      </c>
      <c r="M23" s="22">
        <v>18013</v>
      </c>
      <c r="N23" s="22">
        <v>7557</v>
      </c>
    </row>
    <row r="24" ht="15" customHeight="1" spans="2:14">
      <c r="B24" s="21" t="s">
        <v>98</v>
      </c>
      <c r="C24" s="75">
        <v>437713</v>
      </c>
      <c r="D24" s="22">
        <v>371889</v>
      </c>
      <c r="E24" s="22">
        <v>65824</v>
      </c>
      <c r="F24" s="75">
        <v>113262</v>
      </c>
      <c r="G24" s="22">
        <v>97977</v>
      </c>
      <c r="H24" s="22">
        <v>15285</v>
      </c>
      <c r="I24" s="75">
        <v>81347</v>
      </c>
      <c r="J24" s="22">
        <v>67944</v>
      </c>
      <c r="K24" s="22">
        <v>13403</v>
      </c>
      <c r="L24" s="75">
        <v>23376</v>
      </c>
      <c r="M24" s="22">
        <v>17121</v>
      </c>
      <c r="N24" s="22">
        <v>6255</v>
      </c>
    </row>
    <row r="25" ht="15" customHeight="1" spans="2:14">
      <c r="B25" s="21" t="s">
        <v>99</v>
      </c>
      <c r="C25" s="75">
        <v>400478</v>
      </c>
      <c r="D25" s="22">
        <v>349617</v>
      </c>
      <c r="E25" s="22">
        <v>50861</v>
      </c>
      <c r="F25" s="75">
        <v>107820</v>
      </c>
      <c r="G25" s="22">
        <v>93989</v>
      </c>
      <c r="H25" s="22">
        <v>13831</v>
      </c>
      <c r="I25" s="75">
        <v>77575</v>
      </c>
      <c r="J25" s="22">
        <v>65108</v>
      </c>
      <c r="K25" s="22">
        <v>12467</v>
      </c>
      <c r="L25" s="75">
        <v>22336</v>
      </c>
      <c r="M25" s="22">
        <v>16561</v>
      </c>
      <c r="N25" s="22">
        <v>5775</v>
      </c>
    </row>
    <row r="26" ht="15" customHeight="1" spans="2:14">
      <c r="B26" s="21" t="s">
        <v>100</v>
      </c>
      <c r="C26" s="75">
        <v>383421</v>
      </c>
      <c r="D26" s="22">
        <v>335894</v>
      </c>
      <c r="E26" s="22">
        <v>47527</v>
      </c>
      <c r="F26" s="75">
        <v>104617</v>
      </c>
      <c r="G26" s="22">
        <v>90280</v>
      </c>
      <c r="H26" s="22">
        <v>14337</v>
      </c>
      <c r="I26" s="75">
        <v>75355</v>
      </c>
      <c r="J26" s="22">
        <v>62309</v>
      </c>
      <c r="K26" s="22">
        <v>13046</v>
      </c>
      <c r="L26" s="75">
        <v>22038</v>
      </c>
      <c r="M26" s="22">
        <v>15951</v>
      </c>
      <c r="N26" s="22">
        <v>6087</v>
      </c>
    </row>
    <row r="27" ht="15" customHeight="1" spans="2:14">
      <c r="B27" s="21" t="s">
        <v>101</v>
      </c>
      <c r="C27" s="75">
        <v>384971</v>
      </c>
      <c r="D27" s="22">
        <v>336527</v>
      </c>
      <c r="E27" s="22">
        <v>48444</v>
      </c>
      <c r="F27" s="75">
        <v>106227</v>
      </c>
      <c r="G27" s="22">
        <v>91366</v>
      </c>
      <c r="H27" s="22">
        <v>14861</v>
      </c>
      <c r="I27" s="75">
        <v>76344</v>
      </c>
      <c r="J27" s="22">
        <v>62949</v>
      </c>
      <c r="K27" s="22">
        <v>13395</v>
      </c>
      <c r="L27" s="75">
        <v>22329</v>
      </c>
      <c r="M27" s="22">
        <v>16119</v>
      </c>
      <c r="N27" s="22">
        <v>6210</v>
      </c>
    </row>
    <row r="28" ht="15" customHeight="1" spans="2:14">
      <c r="B28" s="21" t="s">
        <v>102</v>
      </c>
      <c r="C28" s="75">
        <v>374514</v>
      </c>
      <c r="D28" s="22">
        <v>323435</v>
      </c>
      <c r="E28" s="22">
        <v>51079</v>
      </c>
      <c r="F28" s="75">
        <v>105115</v>
      </c>
      <c r="G28" s="22">
        <v>88989</v>
      </c>
      <c r="H28" s="22">
        <v>16126</v>
      </c>
      <c r="I28" s="75">
        <v>75725</v>
      </c>
      <c r="J28" s="22">
        <v>61178</v>
      </c>
      <c r="K28" s="22">
        <v>14547</v>
      </c>
      <c r="L28" s="75">
        <v>22612</v>
      </c>
      <c r="M28" s="22">
        <v>15752</v>
      </c>
      <c r="N28" s="22">
        <f>L28-M28</f>
        <v>6860</v>
      </c>
    </row>
    <row r="29" ht="15" customHeight="1" spans="2:14">
      <c r="B29" s="21" t="s">
        <v>103</v>
      </c>
      <c r="C29" s="75">
        <v>370202</v>
      </c>
      <c r="D29" s="22">
        <v>320358</v>
      </c>
      <c r="E29" s="22">
        <v>49844</v>
      </c>
      <c r="F29" s="75">
        <v>105408</v>
      </c>
      <c r="G29" s="22">
        <v>89301</v>
      </c>
      <c r="H29" s="22">
        <v>16107</v>
      </c>
      <c r="I29" s="75">
        <v>76111</v>
      </c>
      <c r="J29" s="22">
        <v>61691</v>
      </c>
      <c r="K29" s="22">
        <v>14420</v>
      </c>
      <c r="L29" s="75">
        <v>22859</v>
      </c>
      <c r="M29" s="22">
        <v>16017</v>
      </c>
      <c r="N29" s="22">
        <v>6842</v>
      </c>
    </row>
    <row r="30" ht="15" customHeight="1" spans="2:14">
      <c r="B30" s="21" t="s">
        <v>104</v>
      </c>
      <c r="C30" s="75">
        <v>366044</v>
      </c>
      <c r="D30" s="22">
        <v>318711</v>
      </c>
      <c r="E30" s="22">
        <v>47333</v>
      </c>
      <c r="F30" s="75">
        <v>106209</v>
      </c>
      <c r="G30" s="22">
        <v>89641</v>
      </c>
      <c r="H30" s="22">
        <v>16568</v>
      </c>
      <c r="I30" s="75">
        <v>76625</v>
      </c>
      <c r="J30" s="22">
        <v>61802</v>
      </c>
      <c r="K30" s="22">
        <v>14823</v>
      </c>
      <c r="L30" s="75">
        <v>23136</v>
      </c>
      <c r="M30" s="22">
        <v>16066</v>
      </c>
      <c r="N30" s="22">
        <v>7070</v>
      </c>
    </row>
    <row r="31" spans="2:14">
      <c r="B31" s="21" t="s">
        <v>105</v>
      </c>
      <c r="C31" s="75">
        <v>357529</v>
      </c>
      <c r="D31" s="22">
        <v>314351</v>
      </c>
      <c r="E31" s="22">
        <v>43178</v>
      </c>
      <c r="F31" s="75">
        <v>105110</v>
      </c>
      <c r="G31" s="22">
        <v>88444</v>
      </c>
      <c r="H31" s="22">
        <v>16666</v>
      </c>
      <c r="I31" s="75">
        <v>75401</v>
      </c>
      <c r="J31" s="22">
        <v>60544</v>
      </c>
      <c r="K31" s="22">
        <v>14857</v>
      </c>
      <c r="L31" s="75">
        <v>22628</v>
      </c>
      <c r="M31" s="22">
        <v>15221</v>
      </c>
      <c r="N31" s="22">
        <v>7407</v>
      </c>
    </row>
  </sheetData>
  <mergeCells count="8">
    <mergeCell ref="B6:N6"/>
    <mergeCell ref="B7:P7"/>
    <mergeCell ref="B8:N8"/>
    <mergeCell ref="C10:N10"/>
    <mergeCell ref="C11:E11"/>
    <mergeCell ref="F11:H11"/>
    <mergeCell ref="I11:K11"/>
    <mergeCell ref="L11:N11"/>
  </mergeCells>
  <pageMargins left="0.7" right="0.7" top="0.75" bottom="0.75" header="0.3" footer="0.3"/>
  <pageSetup paperSize="1" orientation="portrait"/>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6:AG31"/>
  <sheetViews>
    <sheetView showRowColHeaders="0" workbookViewId="0">
      <pane ySplit="12" topLeftCell="A27" activePane="bottomLeft" state="frozen"/>
      <selection/>
      <selection pane="bottomLeft" activeCell="K32" sqref="K32"/>
    </sheetView>
  </sheetViews>
  <sheetFormatPr defaultColWidth="9" defaultRowHeight="12"/>
  <cols>
    <col min="1" max="1" width="9.14285714285714" style="66"/>
    <col min="2" max="14" width="9.71428571428571" style="66" customWidth="1"/>
    <col min="15" max="15" width="10" style="66" customWidth="1"/>
    <col min="16" max="16" width="9.42857142857143" style="66" customWidth="1"/>
    <col min="17" max="17" width="9.85714285714286" style="66" customWidth="1"/>
    <col min="18" max="19" width="10.5714285714286" style="66" customWidth="1"/>
    <col min="20" max="20" width="13.4285714285714" style="66" customWidth="1"/>
    <col min="21" max="21" width="14.8571428571429" style="66" customWidth="1"/>
    <col min="22" max="22" width="9.14285714285714" style="65"/>
    <col min="23" max="23" width="18.4285714285714" style="65" customWidth="1"/>
    <col min="24" max="24" width="13.2857142857143" style="65" customWidth="1"/>
    <col min="25" max="25" width="12.7142857142857" style="65" customWidth="1"/>
    <col min="26" max="26" width="15.4285714285714" style="65" customWidth="1"/>
    <col min="27" max="27" width="13.5714285714286" style="65" customWidth="1"/>
    <col min="28" max="28" width="13.4285714285714" style="65" customWidth="1"/>
    <col min="29" max="30" width="9.14285714285714" style="65"/>
    <col min="31" max="16384" width="9.14285714285714" style="66"/>
  </cols>
  <sheetData>
    <row r="6" s="65" customFormat="1" spans="1:33">
      <c r="A6" s="3" t="s">
        <v>10</v>
      </c>
      <c r="B6" s="4" t="s">
        <v>11</v>
      </c>
      <c r="C6" s="4"/>
      <c r="D6" s="4"/>
      <c r="E6" s="4"/>
      <c r="F6" s="4"/>
      <c r="G6" s="4"/>
      <c r="H6" s="4"/>
      <c r="I6" s="4"/>
      <c r="J6" s="4"/>
      <c r="K6" s="4"/>
      <c r="L6" s="4"/>
      <c r="M6" s="4"/>
      <c r="N6" s="4"/>
      <c r="O6" s="4"/>
      <c r="P6" s="66"/>
      <c r="Q6" s="66"/>
      <c r="R6" s="66"/>
      <c r="S6" s="66"/>
      <c r="T6" s="66"/>
      <c r="U6" s="66"/>
      <c r="AE6" s="66"/>
      <c r="AF6" s="66"/>
      <c r="AG6" s="66"/>
    </row>
    <row r="7" s="65" customFormat="1" ht="21" customHeight="1" spans="1:33">
      <c r="A7" s="34"/>
      <c r="B7" s="5" t="s">
        <v>76</v>
      </c>
      <c r="C7" s="5"/>
      <c r="D7" s="5"/>
      <c r="E7" s="5"/>
      <c r="F7" s="5"/>
      <c r="G7" s="5"/>
      <c r="H7" s="5"/>
      <c r="I7" s="5"/>
      <c r="J7" s="5"/>
      <c r="K7" s="5"/>
      <c r="L7" s="5"/>
      <c r="M7" s="5"/>
      <c r="N7" s="5"/>
      <c r="O7" s="5"/>
      <c r="P7" s="66"/>
      <c r="Q7" s="66"/>
      <c r="R7" s="66"/>
      <c r="S7" s="66"/>
      <c r="T7" s="66"/>
      <c r="U7" s="66"/>
      <c r="AE7" s="66"/>
      <c r="AF7" s="66"/>
      <c r="AG7" s="66"/>
    </row>
    <row r="8" s="65" customFormat="1" spans="1:33">
      <c r="A8" s="34"/>
      <c r="B8" s="6" t="s">
        <v>77</v>
      </c>
      <c r="C8" s="6"/>
      <c r="D8" s="6"/>
      <c r="E8" s="6"/>
      <c r="F8" s="6"/>
      <c r="G8" s="6"/>
      <c r="H8" s="6"/>
      <c r="I8" s="6"/>
      <c r="J8" s="6"/>
      <c r="K8" s="6"/>
      <c r="L8" s="6"/>
      <c r="M8" s="6"/>
      <c r="N8" s="6"/>
      <c r="O8" s="42"/>
      <c r="P8" s="66"/>
      <c r="Q8" s="66"/>
      <c r="R8" s="66"/>
      <c r="S8" s="66"/>
      <c r="T8" s="66"/>
      <c r="U8" s="66"/>
      <c r="AE8" s="66"/>
      <c r="AF8" s="66"/>
      <c r="AG8" s="66"/>
    </row>
    <row r="9" s="65" customFormat="1" spans="1:33">
      <c r="A9" s="34"/>
      <c r="B9" s="6"/>
      <c r="C9" s="6"/>
      <c r="D9" s="6"/>
      <c r="E9" s="6"/>
      <c r="F9" s="6"/>
      <c r="G9" s="6"/>
      <c r="H9" s="6"/>
      <c r="I9" s="6"/>
      <c r="J9" s="6"/>
      <c r="K9" s="6"/>
      <c r="L9" s="6"/>
      <c r="M9" s="6"/>
      <c r="N9" s="6"/>
      <c r="O9" s="42"/>
      <c r="P9" s="66"/>
      <c r="Q9" s="66"/>
      <c r="R9" s="66"/>
      <c r="S9" s="66"/>
      <c r="T9" s="66"/>
      <c r="U9" s="66"/>
      <c r="AE9" s="66"/>
      <c r="AF9" s="66"/>
      <c r="AG9" s="66"/>
    </row>
    <row r="10" ht="24.95" customHeight="1" spans="3:14">
      <c r="C10" s="7" t="s">
        <v>109</v>
      </c>
      <c r="D10" s="7"/>
      <c r="E10" s="7"/>
      <c r="F10" s="7"/>
      <c r="G10" s="7"/>
      <c r="H10" s="7"/>
      <c r="I10" s="7"/>
      <c r="J10" s="7"/>
      <c r="K10" s="7"/>
      <c r="L10" s="7"/>
      <c r="M10" s="7"/>
      <c r="N10" s="7"/>
    </row>
    <row r="11" ht="24.95" customHeight="1" spans="3:14">
      <c r="C11" s="67" t="s">
        <v>78</v>
      </c>
      <c r="D11" s="68"/>
      <c r="E11" s="68"/>
      <c r="F11" s="69" t="s">
        <v>79</v>
      </c>
      <c r="G11" s="69"/>
      <c r="H11" s="69"/>
      <c r="I11" s="69" t="s">
        <v>80</v>
      </c>
      <c r="J11" s="69"/>
      <c r="K11" s="69"/>
      <c r="L11" s="69" t="s">
        <v>81</v>
      </c>
      <c r="M11" s="69"/>
      <c r="N11" s="76"/>
    </row>
    <row r="12" ht="24.95" customHeight="1" spans="2:14">
      <c r="B12" s="39" t="s">
        <v>82</v>
      </c>
      <c r="C12" s="70" t="s">
        <v>83</v>
      </c>
      <c r="D12" s="70" t="s">
        <v>84</v>
      </c>
      <c r="E12" s="71" t="s">
        <v>85</v>
      </c>
      <c r="F12" s="70" t="s">
        <v>83</v>
      </c>
      <c r="G12" s="70" t="s">
        <v>84</v>
      </c>
      <c r="H12" s="71" t="s">
        <v>85</v>
      </c>
      <c r="I12" s="70" t="s">
        <v>83</v>
      </c>
      <c r="J12" s="70" t="s">
        <v>84</v>
      </c>
      <c r="K12" s="71" t="s">
        <v>85</v>
      </c>
      <c r="L12" s="70" t="s">
        <v>83</v>
      </c>
      <c r="M12" s="70" t="s">
        <v>84</v>
      </c>
      <c r="N12" s="71" t="s">
        <v>85</v>
      </c>
    </row>
    <row r="13" ht="15" customHeight="1" spans="2:14">
      <c r="B13" s="21" t="s">
        <v>86</v>
      </c>
      <c r="C13" s="72">
        <v>413748</v>
      </c>
      <c r="D13" s="22" t="s">
        <v>87</v>
      </c>
      <c r="E13" s="22" t="s">
        <v>87</v>
      </c>
      <c r="F13" s="73">
        <f>'[1]085'!$H$7+'[1]085'!$I$7</f>
        <v>129644</v>
      </c>
      <c r="G13" s="22">
        <v>115955</v>
      </c>
      <c r="H13" s="22">
        <v>13689</v>
      </c>
      <c r="I13" s="73">
        <f>'[1]085'!$H$22+'[1]085'!$I$22</f>
        <v>73286</v>
      </c>
      <c r="J13" s="22">
        <v>63652</v>
      </c>
      <c r="K13" s="22">
        <v>9634</v>
      </c>
      <c r="L13" s="73">
        <f>'[1]085'!$H$25+'[1]085'!$I$25</f>
        <v>27713</v>
      </c>
      <c r="M13" s="22">
        <v>21231</v>
      </c>
      <c r="N13" s="22">
        <v>6482</v>
      </c>
    </row>
    <row r="14" ht="15" customHeight="1" spans="2:15">
      <c r="B14" s="21" t="s">
        <v>88</v>
      </c>
      <c r="C14" s="74">
        <v>397532</v>
      </c>
      <c r="D14" s="22" t="s">
        <v>87</v>
      </c>
      <c r="E14" s="22" t="s">
        <v>87</v>
      </c>
      <c r="F14" s="75">
        <f>'[2]120'!$J$9+'[2]120'!$K$9</f>
        <v>127364</v>
      </c>
      <c r="G14" s="22">
        <v>112864</v>
      </c>
      <c r="H14" s="22">
        <v>14500</v>
      </c>
      <c r="I14" s="75">
        <f>'[2]120'!$J$24+'[2]120'!$K$24</f>
        <v>71521</v>
      </c>
      <c r="J14" s="22">
        <v>61183</v>
      </c>
      <c r="K14" s="22">
        <v>10338</v>
      </c>
      <c r="L14" s="75">
        <f>'[2]120'!$J$25+'[2]120'!$K$25</f>
        <v>26745</v>
      </c>
      <c r="M14" s="22">
        <v>19954</v>
      </c>
      <c r="N14" s="22">
        <v>6791</v>
      </c>
      <c r="O14" s="22"/>
    </row>
    <row r="15" ht="15" customHeight="1" spans="2:15">
      <c r="B15" s="21" t="s">
        <v>89</v>
      </c>
      <c r="C15" s="74">
        <v>385589</v>
      </c>
      <c r="D15" s="22" t="s">
        <v>87</v>
      </c>
      <c r="E15" s="22" t="s">
        <v>87</v>
      </c>
      <c r="F15" s="75">
        <f>[3]II_2_2_03_04_Lx!$J$11+[3]II_2_2_03_04_Lx!$K$11</f>
        <v>93658</v>
      </c>
      <c r="G15" s="22">
        <v>83739</v>
      </c>
      <c r="H15" s="22">
        <v>9919</v>
      </c>
      <c r="I15" s="75">
        <v>68183</v>
      </c>
      <c r="J15" s="22">
        <v>58754</v>
      </c>
      <c r="K15" s="22">
        <v>9429</v>
      </c>
      <c r="L15" s="75">
        <v>24619</v>
      </c>
      <c r="M15" s="22">
        <v>18086</v>
      </c>
      <c r="N15" s="22">
        <v>6533</v>
      </c>
      <c r="O15" s="22"/>
    </row>
    <row r="16" ht="15" customHeight="1" spans="2:15">
      <c r="B16" s="21" t="s">
        <v>90</v>
      </c>
      <c r="C16" s="74">
        <v>382212</v>
      </c>
      <c r="D16" s="22">
        <v>315066</v>
      </c>
      <c r="E16" s="22">
        <v>67146</v>
      </c>
      <c r="F16" s="75">
        <f>[4]II_02_03_04Lis!$J$11+[4]II_02_03_04Lis!$K$11</f>
        <v>102504</v>
      </c>
      <c r="G16" s="22">
        <v>86508</v>
      </c>
      <c r="H16" s="22">
        <v>15996</v>
      </c>
      <c r="I16" s="75">
        <f>[4]II_02_03_04Lis!$J$12+[4]II_02_03_04Lis!$K$12</f>
        <v>75120</v>
      </c>
      <c r="J16" s="22">
        <v>61179</v>
      </c>
      <c r="K16" s="22">
        <v>13941</v>
      </c>
      <c r="L16" s="75">
        <f>[4]II_02_03_04Lis!$J$15+[4]II_02_03_04Lis!$K$15</f>
        <v>28771</v>
      </c>
      <c r="M16" s="22">
        <v>18858</v>
      </c>
      <c r="N16" s="22">
        <v>9913</v>
      </c>
      <c r="O16" s="22"/>
    </row>
    <row r="17" ht="15" customHeight="1" spans="2:15">
      <c r="B17" s="21" t="s">
        <v>91</v>
      </c>
      <c r="C17" s="74">
        <v>376896</v>
      </c>
      <c r="D17" s="22" t="s">
        <v>87</v>
      </c>
      <c r="E17" s="22" t="s">
        <v>87</v>
      </c>
      <c r="F17" s="75">
        <v>101392</v>
      </c>
      <c r="G17" s="22" t="s">
        <v>87</v>
      </c>
      <c r="H17" s="22" t="s">
        <v>87</v>
      </c>
      <c r="I17" s="75">
        <v>73920</v>
      </c>
      <c r="J17" s="22">
        <v>60561</v>
      </c>
      <c r="K17" s="22">
        <f>I17-J17</f>
        <v>13359</v>
      </c>
      <c r="L17" s="75">
        <v>27630</v>
      </c>
      <c r="M17" s="22">
        <v>18422</v>
      </c>
      <c r="N17" s="22">
        <f>L17-M17</f>
        <v>9208</v>
      </c>
      <c r="O17" s="22"/>
    </row>
    <row r="18" ht="15" customHeight="1" spans="2:15">
      <c r="B18" s="21" t="s">
        <v>92</v>
      </c>
      <c r="C18" s="74">
        <v>347400</v>
      </c>
      <c r="D18" s="22">
        <v>282424</v>
      </c>
      <c r="E18" s="22">
        <v>64976</v>
      </c>
      <c r="F18" s="75">
        <v>92772</v>
      </c>
      <c r="G18" s="22">
        <v>78711</v>
      </c>
      <c r="H18" s="22">
        <v>14061</v>
      </c>
      <c r="I18" s="75">
        <v>67155</v>
      </c>
      <c r="J18" s="22">
        <v>54439</v>
      </c>
      <c r="K18" s="22">
        <v>12716</v>
      </c>
      <c r="L18" s="75">
        <v>25205</v>
      </c>
      <c r="M18" s="22">
        <v>16559</v>
      </c>
      <c r="N18" s="22">
        <v>8646</v>
      </c>
      <c r="O18" s="22"/>
    </row>
    <row r="19" ht="15" customHeight="1" spans="2:15">
      <c r="B19" s="21" t="s">
        <v>93</v>
      </c>
      <c r="C19" s="74">
        <v>356711</v>
      </c>
      <c r="D19" s="22">
        <v>289714</v>
      </c>
      <c r="E19" s="22">
        <v>66997</v>
      </c>
      <c r="F19" s="75">
        <v>95796</v>
      </c>
      <c r="G19" s="22">
        <v>80049</v>
      </c>
      <c r="H19" s="22">
        <v>15747</v>
      </c>
      <c r="I19" s="75">
        <v>69984</v>
      </c>
      <c r="J19" s="22">
        <v>56056</v>
      </c>
      <c r="K19" s="22">
        <v>13928</v>
      </c>
      <c r="L19" s="75">
        <v>26862</v>
      </c>
      <c r="M19" s="22">
        <v>17019</v>
      </c>
      <c r="N19" s="22">
        <v>9843</v>
      </c>
      <c r="O19" s="22"/>
    </row>
    <row r="20" ht="15" customHeight="1" spans="2:15">
      <c r="B20" s="21" t="s">
        <v>94</v>
      </c>
      <c r="C20" s="74">
        <v>349477</v>
      </c>
      <c r="D20" s="22">
        <v>280286</v>
      </c>
      <c r="E20" s="22">
        <v>69191</v>
      </c>
      <c r="F20" s="75">
        <v>92898</v>
      </c>
      <c r="G20" s="22">
        <v>77021</v>
      </c>
      <c r="H20" s="22">
        <v>15877</v>
      </c>
      <c r="I20" s="75">
        <v>69205</v>
      </c>
      <c r="J20" s="22">
        <v>55395</v>
      </c>
      <c r="K20" s="22">
        <v>13810</v>
      </c>
      <c r="L20" s="75">
        <v>26404</v>
      </c>
      <c r="M20" s="22">
        <v>17288</v>
      </c>
      <c r="N20" s="22">
        <v>9116</v>
      </c>
      <c r="O20" s="22"/>
    </row>
    <row r="21" ht="15" customHeight="1" spans="2:15">
      <c r="B21" s="21" t="s">
        <v>95</v>
      </c>
      <c r="C21" s="74">
        <v>498327</v>
      </c>
      <c r="D21" s="22">
        <v>377981</v>
      </c>
      <c r="E21" s="22">
        <v>120346</v>
      </c>
      <c r="F21" s="75">
        <v>129843</v>
      </c>
      <c r="G21" s="22">
        <v>105523</v>
      </c>
      <c r="H21" s="22">
        <v>24320</v>
      </c>
      <c r="I21" s="75">
        <v>97978</v>
      </c>
      <c r="J21" s="22">
        <v>77830</v>
      </c>
      <c r="K21" s="22">
        <v>20148</v>
      </c>
      <c r="L21" s="75">
        <v>38674</v>
      </c>
      <c r="M21" s="22">
        <v>26051</v>
      </c>
      <c r="N21" s="22">
        <v>12623</v>
      </c>
      <c r="O21" s="22"/>
    </row>
    <row r="22" ht="15" customHeight="1" spans="2:15">
      <c r="B22" s="21" t="s">
        <v>96</v>
      </c>
      <c r="C22" s="74">
        <v>483982</v>
      </c>
      <c r="D22" s="22">
        <v>369979</v>
      </c>
      <c r="E22" s="22">
        <v>114003</v>
      </c>
      <c r="F22" s="75">
        <v>126601</v>
      </c>
      <c r="G22" s="22">
        <v>103569</v>
      </c>
      <c r="H22" s="22">
        <v>23032</v>
      </c>
      <c r="I22" s="75">
        <v>95823</v>
      </c>
      <c r="J22" s="22">
        <v>76659</v>
      </c>
      <c r="K22" s="22">
        <v>19164</v>
      </c>
      <c r="L22" s="75">
        <v>37510</v>
      </c>
      <c r="M22" s="22">
        <v>25209</v>
      </c>
      <c r="N22" s="22">
        <v>12301</v>
      </c>
      <c r="O22" s="22"/>
    </row>
    <row r="23" ht="15" customHeight="1" spans="2:15">
      <c r="B23" s="21" t="s">
        <v>97</v>
      </c>
      <c r="C23" s="74">
        <v>440895</v>
      </c>
      <c r="D23" s="22">
        <v>343341</v>
      </c>
      <c r="E23" s="22">
        <v>97554</v>
      </c>
      <c r="F23" s="75">
        <v>116354</v>
      </c>
      <c r="G23" s="22">
        <v>95484</v>
      </c>
      <c r="H23" s="22">
        <v>20870</v>
      </c>
      <c r="I23" s="75">
        <v>85690</v>
      </c>
      <c r="J23" s="22">
        <v>68297</v>
      </c>
      <c r="K23" s="22">
        <v>17393</v>
      </c>
      <c r="L23" s="75">
        <v>33538</v>
      </c>
      <c r="M23" s="22">
        <v>22157</v>
      </c>
      <c r="N23" s="22">
        <v>11381</v>
      </c>
      <c r="O23" s="22"/>
    </row>
    <row r="24" ht="15" customHeight="1" spans="2:15">
      <c r="B24" s="21" t="s">
        <v>98</v>
      </c>
      <c r="C24" s="74">
        <v>411238</v>
      </c>
      <c r="D24" s="22">
        <v>319542</v>
      </c>
      <c r="E24" s="22">
        <v>91696</v>
      </c>
      <c r="F24" s="75">
        <v>107819</v>
      </c>
      <c r="G24" s="22">
        <v>87227</v>
      </c>
      <c r="H24" s="22">
        <v>20592</v>
      </c>
      <c r="I24" s="75">
        <v>81134</v>
      </c>
      <c r="J24" s="22">
        <v>63932</v>
      </c>
      <c r="K24" s="22">
        <v>17202</v>
      </c>
      <c r="L24" s="75">
        <v>32660</v>
      </c>
      <c r="M24" s="22">
        <v>21647</v>
      </c>
      <c r="N24" s="22">
        <v>11013</v>
      </c>
      <c r="O24" s="22"/>
    </row>
    <row r="25" ht="15" customHeight="1" spans="2:15">
      <c r="B25" s="21" t="s">
        <v>99</v>
      </c>
      <c r="C25" s="74">
        <v>398447</v>
      </c>
      <c r="D25" s="22">
        <v>315014</v>
      </c>
      <c r="E25" s="22">
        <v>83433</v>
      </c>
      <c r="F25" s="75">
        <v>107540</v>
      </c>
      <c r="G25" s="22">
        <v>88087</v>
      </c>
      <c r="H25" s="22">
        <v>19453</v>
      </c>
      <c r="I25" s="75">
        <v>80081</v>
      </c>
      <c r="J25" s="22">
        <v>63771</v>
      </c>
      <c r="K25" s="22">
        <v>16310</v>
      </c>
      <c r="L25" s="75">
        <v>32642</v>
      </c>
      <c r="M25" s="22">
        <v>22122</v>
      </c>
      <c r="N25" s="22">
        <v>10520</v>
      </c>
      <c r="O25" s="22"/>
    </row>
    <row r="26" ht="15" customHeight="1" spans="2:15">
      <c r="B26" s="21" t="s">
        <v>100</v>
      </c>
      <c r="C26" s="74">
        <v>385210</v>
      </c>
      <c r="D26" s="22">
        <v>305613</v>
      </c>
      <c r="E26" s="22">
        <v>79597</v>
      </c>
      <c r="F26" s="75">
        <v>104788</v>
      </c>
      <c r="G26" s="22">
        <v>85679</v>
      </c>
      <c r="H26" s="22">
        <v>19109</v>
      </c>
      <c r="I26" s="75">
        <v>78234</v>
      </c>
      <c r="J26" s="22">
        <v>62087</v>
      </c>
      <c r="K26" s="22">
        <v>16147</v>
      </c>
      <c r="L26" s="75">
        <v>31925</v>
      </c>
      <c r="M26" s="22">
        <v>21516</v>
      </c>
      <c r="N26" s="22">
        <v>10409</v>
      </c>
      <c r="O26" s="22"/>
    </row>
    <row r="27" ht="15" customHeight="1" spans="2:15">
      <c r="B27" s="21" t="s">
        <v>101</v>
      </c>
      <c r="C27" s="74">
        <v>393618</v>
      </c>
      <c r="D27" s="22">
        <v>312497</v>
      </c>
      <c r="E27" s="22">
        <v>81121</v>
      </c>
      <c r="F27" s="75">
        <v>108483</v>
      </c>
      <c r="G27" s="22">
        <v>88338</v>
      </c>
      <c r="H27" s="22">
        <v>20145</v>
      </c>
      <c r="I27" s="75">
        <v>81146</v>
      </c>
      <c r="J27" s="22">
        <v>64065</v>
      </c>
      <c r="K27" s="22">
        <v>17081</v>
      </c>
      <c r="L27" s="75">
        <v>33089</v>
      </c>
      <c r="M27" s="22">
        <v>22127</v>
      </c>
      <c r="N27" s="22">
        <v>10962</v>
      </c>
      <c r="O27" s="22"/>
    </row>
    <row r="28" ht="15" customHeight="1" spans="2:15">
      <c r="B28" s="21" t="s">
        <v>102</v>
      </c>
      <c r="C28" s="74">
        <v>391538</v>
      </c>
      <c r="D28" s="22">
        <v>307984</v>
      </c>
      <c r="E28" s="22">
        <v>83554</v>
      </c>
      <c r="F28" s="75">
        <v>108677</v>
      </c>
      <c r="G28" s="22">
        <v>87821</v>
      </c>
      <c r="H28" s="22">
        <v>20856</v>
      </c>
      <c r="I28" s="75">
        <v>81395</v>
      </c>
      <c r="J28" s="22">
        <v>63634</v>
      </c>
      <c r="K28" s="22">
        <v>17761</v>
      </c>
      <c r="L28" s="75">
        <v>33506</v>
      </c>
      <c r="M28" s="22">
        <v>22179</v>
      </c>
      <c r="N28" s="22">
        <f>L28-M28</f>
        <v>11327</v>
      </c>
      <c r="O28" s="22"/>
    </row>
    <row r="29" ht="15" customHeight="1" spans="2:15">
      <c r="B29" s="21" t="s">
        <v>103</v>
      </c>
      <c r="C29" s="74">
        <v>399775</v>
      </c>
      <c r="D29" s="22">
        <v>314478</v>
      </c>
      <c r="E29" s="22">
        <v>85297</v>
      </c>
      <c r="F29" s="75">
        <v>112441</v>
      </c>
      <c r="G29" s="22">
        <v>90575</v>
      </c>
      <c r="H29" s="22">
        <v>21866</v>
      </c>
      <c r="I29" s="75">
        <v>83748</v>
      </c>
      <c r="J29" s="22">
        <v>65254</v>
      </c>
      <c r="K29" s="22">
        <v>18494</v>
      </c>
      <c r="L29" s="75">
        <v>34021</v>
      </c>
      <c r="M29" s="22">
        <v>22377</v>
      </c>
      <c r="N29" s="22">
        <v>11644</v>
      </c>
      <c r="O29" s="22"/>
    </row>
    <row r="30" spans="2:15">
      <c r="B30" s="21" t="s">
        <v>104</v>
      </c>
      <c r="C30" s="74">
        <v>401050</v>
      </c>
      <c r="D30" s="22">
        <v>315522</v>
      </c>
      <c r="E30" s="22">
        <v>85528</v>
      </c>
      <c r="F30" s="75">
        <v>113641</v>
      </c>
      <c r="G30" s="22">
        <v>91048</v>
      </c>
      <c r="H30" s="22">
        <v>22593</v>
      </c>
      <c r="I30" s="75">
        <v>84756</v>
      </c>
      <c r="J30" s="22">
        <v>65810</v>
      </c>
      <c r="K30" s="22">
        <v>18946</v>
      </c>
      <c r="L30" s="75">
        <v>33938</v>
      </c>
      <c r="M30" s="22">
        <v>22141</v>
      </c>
      <c r="N30" s="22">
        <v>11797</v>
      </c>
      <c r="O30" s="22"/>
    </row>
    <row r="31" spans="2:14">
      <c r="B31" s="21" t="s">
        <v>105</v>
      </c>
      <c r="C31" s="74">
        <v>399386</v>
      </c>
      <c r="D31" s="22">
        <v>314703</v>
      </c>
      <c r="E31" s="22">
        <v>84683</v>
      </c>
      <c r="F31" s="75">
        <v>116010</v>
      </c>
      <c r="G31" s="22">
        <v>92136</v>
      </c>
      <c r="H31" s="22">
        <v>23874</v>
      </c>
      <c r="I31" s="75">
        <v>86078</v>
      </c>
      <c r="J31" s="22">
        <v>66243</v>
      </c>
      <c r="K31" s="22">
        <v>19835</v>
      </c>
      <c r="L31" s="75">
        <v>34786</v>
      </c>
      <c r="M31" s="22">
        <v>22233</v>
      </c>
      <c r="N31" s="22">
        <v>12553</v>
      </c>
    </row>
  </sheetData>
  <mergeCells count="8">
    <mergeCell ref="B6:O6"/>
    <mergeCell ref="B7:O7"/>
    <mergeCell ref="B8:N8"/>
    <mergeCell ref="C10:N10"/>
    <mergeCell ref="C11:E11"/>
    <mergeCell ref="F11:H11"/>
    <mergeCell ref="I11:K11"/>
    <mergeCell ref="L11:N11"/>
  </mergeCells>
  <pageMargins left="0.7" right="0.7" top="0.75" bottom="0.75" header="0.3" footer="0.3"/>
  <pageSetup paperSize="1" orientation="portrait"/>
  <headerFooter/>
  <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30"/>
  <sheetViews>
    <sheetView showRowColHeaders="0" workbookViewId="0">
      <pane ySplit="11" topLeftCell="A24" activePane="bottomLeft" state="frozen"/>
      <selection/>
      <selection pane="bottomLeft" activeCell="E31" sqref="E31"/>
    </sheetView>
  </sheetViews>
  <sheetFormatPr defaultColWidth="9" defaultRowHeight="15"/>
  <cols>
    <col min="1" max="1" width="9.14285714285714" style="1"/>
    <col min="2" max="2" width="9.71428571428571" style="1" customWidth="1"/>
    <col min="3" max="3" width="9.14285714285714" style="1" customWidth="1"/>
    <col min="4" max="4" width="14.7142857142857" style="1" customWidth="1"/>
    <col min="5" max="5" width="16" style="1" customWidth="1"/>
    <col min="6" max="11" width="14.7142857142857" style="1" customWidth="1"/>
    <col min="12" max="16384" width="9.14285714285714" style="1"/>
  </cols>
  <sheetData>
    <row r="1" ht="12" customHeight="1"/>
    <row r="2" ht="12" customHeight="1"/>
    <row r="3" ht="12" customHeight="1"/>
    <row r="4" ht="12" customHeight="1"/>
    <row r="5" ht="12" customHeight="1"/>
    <row r="6" spans="1:11">
      <c r="A6" s="3" t="s">
        <v>12</v>
      </c>
      <c r="B6" s="4" t="s">
        <v>13</v>
      </c>
      <c r="C6" s="4"/>
      <c r="D6" s="4"/>
      <c r="E6" s="4"/>
      <c r="F6" s="4"/>
      <c r="G6" s="4"/>
      <c r="H6" s="4"/>
      <c r="I6" s="4"/>
      <c r="J6" s="4"/>
      <c r="K6" s="4"/>
    </row>
    <row r="7" ht="20.25" customHeight="1" spans="2:11">
      <c r="B7" s="5" t="s">
        <v>110</v>
      </c>
      <c r="C7" s="5"/>
      <c r="D7" s="5"/>
      <c r="E7" s="5"/>
      <c r="F7" s="5"/>
      <c r="G7" s="5"/>
      <c r="H7" s="5"/>
      <c r="I7" s="5"/>
      <c r="J7" s="5"/>
      <c r="K7" s="5"/>
    </row>
    <row r="8" ht="9.75" customHeight="1" spans="2:11">
      <c r="B8" s="60" t="s">
        <v>111</v>
      </c>
      <c r="C8" s="44"/>
      <c r="D8" s="53"/>
      <c r="E8" s="53"/>
      <c r="F8" s="53"/>
      <c r="G8" s="61"/>
      <c r="H8" s="61"/>
      <c r="I8" s="61"/>
      <c r="J8" s="61"/>
      <c r="K8" s="61"/>
    </row>
    <row r="9" spans="2:11">
      <c r="B9" s="53"/>
      <c r="C9" s="44"/>
      <c r="D9" s="53"/>
      <c r="E9" s="53"/>
      <c r="F9" s="53"/>
      <c r="G9" s="61"/>
      <c r="H9" s="61"/>
      <c r="I9" s="61"/>
      <c r="J9" s="61"/>
      <c r="K9" s="61"/>
    </row>
    <row r="10" ht="24.95" customHeight="1" spans="3:11">
      <c r="C10" s="7" t="s">
        <v>13</v>
      </c>
      <c r="D10" s="7"/>
      <c r="E10" s="7"/>
      <c r="F10" s="7"/>
      <c r="G10" s="7"/>
      <c r="H10" s="7"/>
      <c r="I10" s="7"/>
      <c r="J10" s="7"/>
      <c r="K10" s="7"/>
    </row>
    <row r="11" ht="36.75" customHeight="1" spans="3:11">
      <c r="C11" s="31" t="s">
        <v>83</v>
      </c>
      <c r="D11" s="29" t="s">
        <v>112</v>
      </c>
      <c r="E11" s="29" t="s">
        <v>113</v>
      </c>
      <c r="F11" s="29" t="s">
        <v>114</v>
      </c>
      <c r="G11" s="29" t="s">
        <v>115</v>
      </c>
      <c r="H11" s="29" t="s">
        <v>116</v>
      </c>
      <c r="I11" s="64" t="s">
        <v>117</v>
      </c>
      <c r="J11" s="29" t="s">
        <v>118</v>
      </c>
      <c r="K11" s="29" t="s">
        <v>119</v>
      </c>
    </row>
    <row r="12" spans="2:11">
      <c r="B12" s="21" t="s">
        <v>86</v>
      </c>
      <c r="C12" s="62">
        <v>535580</v>
      </c>
      <c r="D12" s="25">
        <v>519036</v>
      </c>
      <c r="E12" s="18" t="s">
        <v>87</v>
      </c>
      <c r="F12" s="18" t="s">
        <v>120</v>
      </c>
      <c r="G12" s="18" t="s">
        <v>121</v>
      </c>
      <c r="H12" s="18" t="s">
        <v>87</v>
      </c>
      <c r="I12" s="18" t="s">
        <v>87</v>
      </c>
      <c r="J12" s="18" t="s">
        <v>87</v>
      </c>
      <c r="K12" s="18" t="s">
        <v>87</v>
      </c>
    </row>
    <row r="13" spans="2:11">
      <c r="B13" s="21" t="s">
        <v>88</v>
      </c>
      <c r="C13" s="63">
        <v>520211</v>
      </c>
      <c r="D13" s="18">
        <v>505890</v>
      </c>
      <c r="E13" s="18" t="s">
        <v>87</v>
      </c>
      <c r="F13" s="18" t="s">
        <v>122</v>
      </c>
      <c r="G13" s="18" t="s">
        <v>121</v>
      </c>
      <c r="H13" s="18" t="s">
        <v>87</v>
      </c>
      <c r="I13" s="18" t="s">
        <v>87</v>
      </c>
      <c r="J13" s="18" t="s">
        <v>87</v>
      </c>
      <c r="K13" s="18" t="s">
        <v>87</v>
      </c>
    </row>
    <row r="14" spans="2:11">
      <c r="B14" s="21" t="s">
        <v>89</v>
      </c>
      <c r="C14" s="63">
        <v>508472</v>
      </c>
      <c r="D14" s="18">
        <v>494749</v>
      </c>
      <c r="E14" s="18" t="s">
        <v>87</v>
      </c>
      <c r="F14" s="18" t="s">
        <v>123</v>
      </c>
      <c r="G14" s="18" t="s">
        <v>121</v>
      </c>
      <c r="H14" s="18" t="s">
        <v>87</v>
      </c>
      <c r="I14" s="18" t="s">
        <v>87</v>
      </c>
      <c r="J14" s="18" t="s">
        <v>87</v>
      </c>
      <c r="K14" s="18" t="s">
        <v>87</v>
      </c>
    </row>
    <row r="15" spans="2:11">
      <c r="B15" s="21" t="s">
        <v>90</v>
      </c>
      <c r="C15" s="63">
        <v>506121</v>
      </c>
      <c r="D15" s="18">
        <v>491779</v>
      </c>
      <c r="E15" s="18">
        <v>362</v>
      </c>
      <c r="F15" s="18" t="s">
        <v>124</v>
      </c>
      <c r="G15" s="18" t="s">
        <v>121</v>
      </c>
      <c r="H15" s="18" t="s">
        <v>121</v>
      </c>
      <c r="I15" s="18" t="s">
        <v>121</v>
      </c>
      <c r="J15" s="18" t="s">
        <v>121</v>
      </c>
      <c r="K15" s="18" t="s">
        <v>121</v>
      </c>
    </row>
    <row r="16" spans="2:11">
      <c r="B16" s="21" t="s">
        <v>91</v>
      </c>
      <c r="C16" s="63">
        <v>504412</v>
      </c>
      <c r="D16" s="18">
        <v>491004</v>
      </c>
      <c r="E16" s="18">
        <v>370</v>
      </c>
      <c r="F16" s="18">
        <v>13038</v>
      </c>
      <c r="G16" s="18" t="s">
        <v>121</v>
      </c>
      <c r="H16" s="18" t="s">
        <v>121</v>
      </c>
      <c r="I16" s="18" t="s">
        <v>121</v>
      </c>
      <c r="J16" s="18" t="s">
        <v>121</v>
      </c>
      <c r="K16" s="18" t="s">
        <v>121</v>
      </c>
    </row>
    <row r="17" spans="2:11">
      <c r="B17" s="21" t="s">
        <v>92</v>
      </c>
      <c r="C17" s="63">
        <v>495628</v>
      </c>
      <c r="D17" s="18">
        <v>495204</v>
      </c>
      <c r="E17" s="18">
        <v>424</v>
      </c>
      <c r="F17" s="18" t="s">
        <v>121</v>
      </c>
      <c r="G17" s="18" t="s">
        <v>121</v>
      </c>
      <c r="H17" s="18" t="s">
        <v>121</v>
      </c>
      <c r="I17" s="18" t="s">
        <v>121</v>
      </c>
      <c r="J17" s="18" t="s">
        <v>121</v>
      </c>
      <c r="K17" s="18" t="s">
        <v>121</v>
      </c>
    </row>
    <row r="18" spans="2:11">
      <c r="B18" s="21" t="s">
        <v>93</v>
      </c>
      <c r="C18" s="63">
        <v>500823</v>
      </c>
      <c r="D18" s="18">
        <v>499550</v>
      </c>
      <c r="E18" s="18">
        <v>249</v>
      </c>
      <c r="F18" s="18" t="s">
        <v>121</v>
      </c>
      <c r="G18" s="18">
        <v>1024</v>
      </c>
      <c r="H18" s="18" t="s">
        <v>121</v>
      </c>
      <c r="I18" s="18" t="s">
        <v>121</v>
      </c>
      <c r="J18" s="18" t="s">
        <v>121</v>
      </c>
      <c r="K18" s="18" t="s">
        <v>121</v>
      </c>
    </row>
    <row r="19" spans="2:11">
      <c r="B19" s="21" t="s">
        <v>94</v>
      </c>
      <c r="C19" s="63">
        <v>498592</v>
      </c>
      <c r="D19" s="18">
        <v>496170</v>
      </c>
      <c r="E19" s="18">
        <v>250</v>
      </c>
      <c r="F19" s="18" t="s">
        <v>121</v>
      </c>
      <c r="G19" s="18">
        <v>2172</v>
      </c>
      <c r="H19" s="18" t="s">
        <v>121</v>
      </c>
      <c r="I19" s="18" t="s">
        <v>121</v>
      </c>
      <c r="J19" s="18" t="s">
        <v>121</v>
      </c>
      <c r="K19" s="18" t="s">
        <v>121</v>
      </c>
    </row>
    <row r="20" spans="2:11">
      <c r="B20" s="21" t="s">
        <v>95</v>
      </c>
      <c r="C20" s="63">
        <v>488114</v>
      </c>
      <c r="D20" s="18">
        <v>485364</v>
      </c>
      <c r="E20" s="18">
        <v>392</v>
      </c>
      <c r="F20" s="18" t="s">
        <v>121</v>
      </c>
      <c r="G20" s="18">
        <v>1714</v>
      </c>
      <c r="H20" s="18">
        <v>472</v>
      </c>
      <c r="I20" s="18">
        <v>172</v>
      </c>
      <c r="J20" s="18" t="s">
        <v>121</v>
      </c>
      <c r="K20" s="18" t="s">
        <v>121</v>
      </c>
    </row>
    <row r="21" spans="2:11">
      <c r="B21" s="21" t="s">
        <v>96</v>
      </c>
      <c r="C21" s="63">
        <v>479519</v>
      </c>
      <c r="D21" s="18">
        <v>476062</v>
      </c>
      <c r="E21" s="18">
        <v>197</v>
      </c>
      <c r="F21" s="18">
        <v>329</v>
      </c>
      <c r="G21" s="18">
        <v>2332</v>
      </c>
      <c r="H21" s="18">
        <v>599</v>
      </c>
      <c r="I21" s="18" t="s">
        <v>121</v>
      </c>
      <c r="J21" s="18" t="s">
        <v>121</v>
      </c>
      <c r="K21" s="18" t="s">
        <v>121</v>
      </c>
    </row>
    <row r="22" spans="2:11">
      <c r="B22" s="21" t="s">
        <v>97</v>
      </c>
      <c r="C22" s="63">
        <v>464620</v>
      </c>
      <c r="D22" s="18">
        <v>460792</v>
      </c>
      <c r="E22" s="18">
        <v>222</v>
      </c>
      <c r="F22" s="18">
        <v>371</v>
      </c>
      <c r="G22" s="18">
        <v>2487</v>
      </c>
      <c r="H22" s="18">
        <v>702</v>
      </c>
      <c r="I22" s="18" t="s">
        <v>121</v>
      </c>
      <c r="J22" s="18">
        <v>33</v>
      </c>
      <c r="K22" s="18">
        <v>13</v>
      </c>
    </row>
    <row r="23" spans="2:11">
      <c r="B23" s="21" t="s">
        <v>98</v>
      </c>
      <c r="C23" s="63">
        <v>454003</v>
      </c>
      <c r="D23" s="18">
        <v>451216</v>
      </c>
      <c r="E23" s="18">
        <v>252</v>
      </c>
      <c r="F23" s="18">
        <v>487</v>
      </c>
      <c r="G23" s="18">
        <v>1308</v>
      </c>
      <c r="H23" s="18">
        <v>712</v>
      </c>
      <c r="I23" s="18" t="s">
        <v>121</v>
      </c>
      <c r="J23" s="18">
        <v>25</v>
      </c>
      <c r="K23" s="18">
        <v>3</v>
      </c>
    </row>
    <row r="24" spans="2:11">
      <c r="B24" s="21" t="s">
        <v>99</v>
      </c>
      <c r="C24" s="63">
        <v>440378</v>
      </c>
      <c r="D24" s="18">
        <v>438128</v>
      </c>
      <c r="E24" s="18">
        <v>298</v>
      </c>
      <c r="F24" s="18">
        <v>78</v>
      </c>
      <c r="G24" s="18">
        <v>1170</v>
      </c>
      <c r="H24" s="18">
        <v>411</v>
      </c>
      <c r="I24" s="18" t="s">
        <v>121</v>
      </c>
      <c r="J24" s="18">
        <v>273</v>
      </c>
      <c r="K24" s="18">
        <v>20</v>
      </c>
    </row>
    <row r="25" spans="2:11">
      <c r="B25" s="21" t="s">
        <v>100</v>
      </c>
      <c r="C25" s="63">
        <v>424284</v>
      </c>
      <c r="D25" s="18">
        <v>421377</v>
      </c>
      <c r="E25" s="18">
        <v>304</v>
      </c>
      <c r="F25" s="18">
        <v>479</v>
      </c>
      <c r="G25" s="18">
        <v>1149</v>
      </c>
      <c r="H25" s="18">
        <v>435</v>
      </c>
      <c r="I25" s="18" t="s">
        <v>121</v>
      </c>
      <c r="J25" s="18">
        <v>540</v>
      </c>
      <c r="K25" s="18" t="s">
        <v>121</v>
      </c>
    </row>
    <row r="26" spans="2:11">
      <c r="B26" s="21" t="s">
        <v>101</v>
      </c>
      <c r="C26" s="63">
        <v>418145</v>
      </c>
      <c r="D26" s="18">
        <v>414413</v>
      </c>
      <c r="E26" s="18">
        <v>305</v>
      </c>
      <c r="F26" s="18">
        <v>541</v>
      </c>
      <c r="G26" s="18">
        <v>1713</v>
      </c>
      <c r="H26" s="18">
        <v>543</v>
      </c>
      <c r="I26" s="18" t="s">
        <v>121</v>
      </c>
      <c r="J26" s="18">
        <v>622</v>
      </c>
      <c r="K26" s="18">
        <v>8</v>
      </c>
    </row>
    <row r="27" spans="2:11">
      <c r="B27" s="21" t="s">
        <v>102</v>
      </c>
      <c r="C27" s="63">
        <v>408041</v>
      </c>
      <c r="D27" s="18">
        <v>404124</v>
      </c>
      <c r="E27" s="18">
        <v>303</v>
      </c>
      <c r="F27" s="18">
        <v>565</v>
      </c>
      <c r="G27" s="18">
        <v>2004</v>
      </c>
      <c r="H27" s="18">
        <v>260</v>
      </c>
      <c r="I27" s="18" t="s">
        <v>121</v>
      </c>
      <c r="J27" s="18">
        <v>774</v>
      </c>
      <c r="K27" s="18">
        <v>11</v>
      </c>
    </row>
    <row r="28" spans="2:11">
      <c r="B28" s="21" t="s">
        <v>103</v>
      </c>
      <c r="C28" s="63">
        <v>404010</v>
      </c>
      <c r="D28" s="18">
        <v>400683</v>
      </c>
      <c r="E28" s="18" t="s">
        <v>121</v>
      </c>
      <c r="F28" s="18">
        <v>567</v>
      </c>
      <c r="G28" s="18">
        <v>2090</v>
      </c>
      <c r="H28" s="18">
        <v>186</v>
      </c>
      <c r="I28" s="18" t="s">
        <v>121</v>
      </c>
      <c r="J28" s="18">
        <v>480</v>
      </c>
      <c r="K28" s="18">
        <v>4</v>
      </c>
    </row>
    <row r="29" spans="2:11">
      <c r="B29" s="21" t="s">
        <v>104</v>
      </c>
      <c r="C29" s="63">
        <v>401476</v>
      </c>
      <c r="D29" s="18">
        <v>397930</v>
      </c>
      <c r="E29" s="18" t="s">
        <v>121</v>
      </c>
      <c r="F29" s="18">
        <v>621</v>
      </c>
      <c r="G29" s="18">
        <v>2064</v>
      </c>
      <c r="H29" s="18">
        <v>441</v>
      </c>
      <c r="I29" s="18" t="s">
        <v>121</v>
      </c>
      <c r="J29" s="18">
        <v>416</v>
      </c>
      <c r="K29" s="18">
        <v>4</v>
      </c>
    </row>
    <row r="30" spans="2:11">
      <c r="B30" s="21" t="s">
        <v>105</v>
      </c>
      <c r="C30" s="63">
        <v>393793</v>
      </c>
      <c r="D30" s="18">
        <v>390565</v>
      </c>
      <c r="E30" s="18">
        <v>52</v>
      </c>
      <c r="F30" s="18">
        <v>678</v>
      </c>
      <c r="G30" s="18">
        <v>1786</v>
      </c>
      <c r="H30" s="18">
        <v>363</v>
      </c>
      <c r="I30" s="18" t="s">
        <v>121</v>
      </c>
      <c r="J30" s="18">
        <v>349</v>
      </c>
      <c r="K30" s="18" t="s">
        <v>121</v>
      </c>
    </row>
  </sheetData>
  <mergeCells count="3">
    <mergeCell ref="B6:K6"/>
    <mergeCell ref="B7:K7"/>
    <mergeCell ref="C10:K10"/>
  </mergeCells>
  <pageMargins left="0.7" right="0.7" top="0.75" bottom="0.75" header="0.3" footer="0.3"/>
  <pageSetup paperSize="1" orientation="portrait"/>
  <headerFooter/>
  <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30"/>
  <sheetViews>
    <sheetView showRowColHeaders="0" workbookViewId="0">
      <pane ySplit="11" topLeftCell="A24" activePane="bottomLeft" state="frozen"/>
      <selection/>
      <selection pane="bottomLeft" activeCell="D30" sqref="D30:N30"/>
    </sheetView>
  </sheetViews>
  <sheetFormatPr defaultColWidth="9" defaultRowHeight="15"/>
  <cols>
    <col min="1" max="1" width="9.14285714285714" style="1"/>
    <col min="2" max="2" width="9.57142857142857" style="1" customWidth="1"/>
    <col min="3" max="4" width="14.7142857142857" style="1" customWidth="1"/>
    <col min="5" max="5" width="17.5714285714286" style="1" customWidth="1"/>
    <col min="6" max="11" width="14.7142857142857" style="1" customWidth="1"/>
    <col min="12" max="12" width="18" style="1" customWidth="1"/>
    <col min="13" max="13" width="14.7142857142857" style="1" customWidth="1"/>
    <col min="14" max="14" width="14" style="1" customWidth="1"/>
    <col min="15" max="15" width="11.2857142857143" style="1" customWidth="1"/>
    <col min="16" max="16384" width="9.14285714285714" style="1"/>
  </cols>
  <sheetData>
    <row r="1" ht="12" customHeight="1"/>
    <row r="2" ht="12" customHeight="1"/>
    <row r="3" ht="12" customHeight="1"/>
    <row r="4" ht="12" customHeight="1" spans="2:13">
      <c r="B4" s="53"/>
      <c r="C4" s="53"/>
      <c r="D4" s="44"/>
      <c r="E4" s="43"/>
      <c r="F4" s="43"/>
      <c r="G4" s="43"/>
      <c r="H4" s="25"/>
      <c r="I4" s="25"/>
      <c r="J4" s="25"/>
      <c r="K4" s="25"/>
      <c r="L4" s="25"/>
      <c r="M4" s="25"/>
    </row>
    <row r="5" ht="12" customHeight="1"/>
    <row r="6" ht="12" customHeight="1" spans="1:11">
      <c r="A6" s="3" t="s">
        <v>14</v>
      </c>
      <c r="B6" s="4" t="s">
        <v>15</v>
      </c>
      <c r="C6" s="4"/>
      <c r="D6" s="4"/>
      <c r="E6" s="4"/>
      <c r="F6" s="4"/>
      <c r="G6" s="4"/>
      <c r="H6" s="4"/>
      <c r="I6" s="4"/>
      <c r="J6" s="4"/>
      <c r="K6" s="4"/>
    </row>
    <row r="7" ht="21.75" customHeight="1" spans="1:11">
      <c r="A7" s="34"/>
      <c r="B7" s="5" t="s">
        <v>110</v>
      </c>
      <c r="C7" s="5"/>
      <c r="D7" s="5"/>
      <c r="E7" s="5"/>
      <c r="F7" s="5"/>
      <c r="G7" s="5"/>
      <c r="H7" s="5"/>
      <c r="I7" s="5"/>
      <c r="J7" s="5"/>
      <c r="K7" s="5"/>
    </row>
    <row r="8" spans="2:14">
      <c r="B8" s="6" t="s">
        <v>77</v>
      </c>
      <c r="C8" s="6"/>
      <c r="D8" s="6"/>
      <c r="E8" s="6"/>
      <c r="F8" s="6"/>
      <c r="G8" s="6"/>
      <c r="H8" s="6"/>
      <c r="I8" s="6"/>
      <c r="J8" s="6"/>
      <c r="K8" s="6"/>
      <c r="L8" s="6"/>
      <c r="M8" s="6"/>
      <c r="N8" s="6"/>
    </row>
    <row r="9" spans="2:14">
      <c r="B9" s="6"/>
      <c r="C9" s="6"/>
      <c r="D9" s="6"/>
      <c r="E9" s="6"/>
      <c r="F9" s="6"/>
      <c r="G9" s="6"/>
      <c r="H9" s="6"/>
      <c r="I9" s="6"/>
      <c r="J9" s="6"/>
      <c r="K9" s="6"/>
      <c r="L9" s="6"/>
      <c r="M9" s="6"/>
      <c r="N9" s="6"/>
    </row>
    <row r="10" ht="24.95" customHeight="1" spans="2:14">
      <c r="B10" s="18"/>
      <c r="C10" s="7" t="s">
        <v>15</v>
      </c>
      <c r="D10" s="7"/>
      <c r="E10" s="7"/>
      <c r="F10" s="7"/>
      <c r="G10" s="7"/>
      <c r="H10" s="7"/>
      <c r="I10" s="7"/>
      <c r="J10" s="7"/>
      <c r="K10" s="7"/>
      <c r="L10" s="7"/>
      <c r="M10" s="7"/>
      <c r="N10" s="7"/>
    </row>
    <row r="11" ht="33" customHeight="1" spans="3:14">
      <c r="C11" s="54" t="s">
        <v>83</v>
      </c>
      <c r="D11" s="29" t="s">
        <v>112</v>
      </c>
      <c r="E11" s="29" t="s">
        <v>113</v>
      </c>
      <c r="F11" s="29" t="s">
        <v>53</v>
      </c>
      <c r="G11" s="29" t="s">
        <v>125</v>
      </c>
      <c r="H11" s="29" t="s">
        <v>114</v>
      </c>
      <c r="I11" s="59" t="s">
        <v>115</v>
      </c>
      <c r="J11" s="29" t="s">
        <v>116</v>
      </c>
      <c r="K11" s="29" t="s">
        <v>119</v>
      </c>
      <c r="L11" s="29" t="s">
        <v>126</v>
      </c>
      <c r="M11" s="29" t="s">
        <v>118</v>
      </c>
      <c r="N11" s="29" t="s">
        <v>127</v>
      </c>
    </row>
    <row r="12" spans="2:14">
      <c r="B12" s="21" t="s">
        <v>86</v>
      </c>
      <c r="C12" s="19">
        <v>271793</v>
      </c>
      <c r="D12" s="25">
        <v>262929</v>
      </c>
      <c r="E12" s="25" t="s">
        <v>87</v>
      </c>
      <c r="F12" s="25" t="s">
        <v>121</v>
      </c>
      <c r="G12" s="25" t="s">
        <v>121</v>
      </c>
      <c r="H12" s="25" t="s">
        <v>128</v>
      </c>
      <c r="I12" s="25" t="s">
        <v>121</v>
      </c>
      <c r="J12" s="25" t="s">
        <v>121</v>
      </c>
      <c r="K12" s="25" t="s">
        <v>121</v>
      </c>
      <c r="L12" s="25" t="s">
        <v>121</v>
      </c>
      <c r="M12" s="25" t="s">
        <v>121</v>
      </c>
      <c r="N12" s="25" t="s">
        <v>121</v>
      </c>
    </row>
    <row r="13" spans="2:14">
      <c r="B13" s="21" t="s">
        <v>88</v>
      </c>
      <c r="C13" s="20">
        <v>270825</v>
      </c>
      <c r="D13" s="25">
        <v>264539</v>
      </c>
      <c r="E13" s="25" t="s">
        <v>87</v>
      </c>
      <c r="F13" s="25" t="s">
        <v>121</v>
      </c>
      <c r="G13" s="25" t="s">
        <v>121</v>
      </c>
      <c r="H13" s="25" t="s">
        <v>129</v>
      </c>
      <c r="I13" s="25" t="s">
        <v>121</v>
      </c>
      <c r="J13" s="25" t="s">
        <v>121</v>
      </c>
      <c r="K13" s="25" t="s">
        <v>121</v>
      </c>
      <c r="L13" s="25" t="s">
        <v>121</v>
      </c>
      <c r="M13" s="25" t="s">
        <v>121</v>
      </c>
      <c r="N13" s="25" t="s">
        <v>121</v>
      </c>
    </row>
    <row r="14" spans="2:14">
      <c r="B14" s="21" t="s">
        <v>89</v>
      </c>
      <c r="C14" s="20" t="s">
        <v>130</v>
      </c>
      <c r="D14" s="25">
        <v>267505</v>
      </c>
      <c r="E14" s="25" t="s">
        <v>87</v>
      </c>
      <c r="F14" s="25" t="s">
        <v>121</v>
      </c>
      <c r="G14" s="25">
        <v>573</v>
      </c>
      <c r="H14" s="25" t="s">
        <v>131</v>
      </c>
      <c r="I14" s="25" t="s">
        <v>121</v>
      </c>
      <c r="J14" s="25" t="s">
        <v>121</v>
      </c>
      <c r="K14" s="25" t="s">
        <v>121</v>
      </c>
      <c r="L14" s="25" t="s">
        <v>121</v>
      </c>
      <c r="M14" s="25" t="s">
        <v>121</v>
      </c>
      <c r="N14" s="25" t="s">
        <v>121</v>
      </c>
    </row>
    <row r="15" spans="2:14">
      <c r="B15" s="21" t="s">
        <v>90</v>
      </c>
      <c r="C15" s="20">
        <v>274123</v>
      </c>
      <c r="D15" s="25">
        <v>265989</v>
      </c>
      <c r="E15" s="25">
        <v>273</v>
      </c>
      <c r="F15" s="25">
        <v>73</v>
      </c>
      <c r="G15" s="25">
        <v>911</v>
      </c>
      <c r="H15" s="25">
        <v>6877</v>
      </c>
      <c r="I15" s="25" t="s">
        <v>121</v>
      </c>
      <c r="J15" s="25" t="s">
        <v>121</v>
      </c>
      <c r="K15" s="25" t="s">
        <v>121</v>
      </c>
      <c r="L15" s="25" t="s">
        <v>121</v>
      </c>
      <c r="M15" s="25" t="s">
        <v>121</v>
      </c>
      <c r="N15" s="25" t="s">
        <v>121</v>
      </c>
    </row>
    <row r="16" spans="2:14">
      <c r="B16" s="21" t="s">
        <v>91</v>
      </c>
      <c r="C16" s="20">
        <v>267742</v>
      </c>
      <c r="D16" s="25">
        <v>260353</v>
      </c>
      <c r="E16" s="25">
        <v>247</v>
      </c>
      <c r="F16" s="25">
        <v>97</v>
      </c>
      <c r="G16" s="25">
        <v>668</v>
      </c>
      <c r="H16" s="25">
        <v>6377</v>
      </c>
      <c r="I16" s="25" t="s">
        <v>121</v>
      </c>
      <c r="J16" s="25" t="s">
        <v>121</v>
      </c>
      <c r="K16" s="25" t="s">
        <v>121</v>
      </c>
      <c r="L16" s="25" t="s">
        <v>121</v>
      </c>
      <c r="M16" s="25" t="s">
        <v>121</v>
      </c>
      <c r="N16" s="25" t="s">
        <v>121</v>
      </c>
    </row>
    <row r="17" spans="2:14">
      <c r="B17" s="21" t="s">
        <v>92</v>
      </c>
      <c r="C17" s="20">
        <v>256252</v>
      </c>
      <c r="D17" s="25">
        <v>253878</v>
      </c>
      <c r="E17" s="25">
        <v>225</v>
      </c>
      <c r="F17" s="25">
        <v>73</v>
      </c>
      <c r="G17" s="25">
        <v>689</v>
      </c>
      <c r="H17" s="25">
        <v>1387</v>
      </c>
      <c r="I17" s="25" t="s">
        <v>121</v>
      </c>
      <c r="J17" s="25" t="s">
        <v>121</v>
      </c>
      <c r="K17" s="25" t="s">
        <v>121</v>
      </c>
      <c r="L17" s="25" t="s">
        <v>121</v>
      </c>
      <c r="M17" s="25" t="s">
        <v>121</v>
      </c>
      <c r="N17" s="25" t="s">
        <v>121</v>
      </c>
    </row>
    <row r="18" spans="2:14">
      <c r="B18" s="21" t="s">
        <v>93</v>
      </c>
      <c r="C18" s="20">
        <v>255766</v>
      </c>
      <c r="D18" s="25">
        <v>252819</v>
      </c>
      <c r="E18" s="25">
        <v>254</v>
      </c>
      <c r="F18" s="25" t="s">
        <v>121</v>
      </c>
      <c r="G18" s="25">
        <v>774</v>
      </c>
      <c r="H18" s="25">
        <v>852</v>
      </c>
      <c r="I18" s="25">
        <v>1067</v>
      </c>
      <c r="J18" s="25" t="s">
        <v>121</v>
      </c>
      <c r="K18" s="25" t="s">
        <v>121</v>
      </c>
      <c r="L18" s="25" t="s">
        <v>121</v>
      </c>
      <c r="M18" s="25" t="s">
        <v>121</v>
      </c>
      <c r="N18" s="25" t="s">
        <v>121</v>
      </c>
    </row>
    <row r="19" spans="2:14">
      <c r="B19" s="21" t="s">
        <v>94</v>
      </c>
      <c r="C19" s="20">
        <v>263324</v>
      </c>
      <c r="D19" s="25">
        <v>256386</v>
      </c>
      <c r="E19" s="25">
        <v>259</v>
      </c>
      <c r="F19" s="25" t="s">
        <v>121</v>
      </c>
      <c r="G19" s="25">
        <v>1077</v>
      </c>
      <c r="H19" s="25">
        <v>195</v>
      </c>
      <c r="I19" s="25">
        <v>5407</v>
      </c>
      <c r="J19" s="25" t="s">
        <v>121</v>
      </c>
      <c r="K19" s="25" t="s">
        <v>121</v>
      </c>
      <c r="L19" s="25" t="s">
        <v>121</v>
      </c>
      <c r="M19" s="25" t="s">
        <v>121</v>
      </c>
      <c r="N19" s="25" t="s">
        <v>121</v>
      </c>
    </row>
    <row r="20" spans="2:14">
      <c r="B20" s="21" t="s">
        <v>95</v>
      </c>
      <c r="C20" s="20">
        <v>271924</v>
      </c>
      <c r="D20" s="25">
        <v>254923</v>
      </c>
      <c r="E20" s="25">
        <v>347</v>
      </c>
      <c r="F20" s="25" t="s">
        <v>121</v>
      </c>
      <c r="G20" s="25">
        <v>748</v>
      </c>
      <c r="H20" s="25" t="s">
        <v>121</v>
      </c>
      <c r="I20" s="25">
        <v>5288</v>
      </c>
      <c r="J20" s="25">
        <v>8902</v>
      </c>
      <c r="K20" s="25" t="s">
        <v>121</v>
      </c>
      <c r="L20" s="25">
        <v>1716</v>
      </c>
      <c r="M20" s="25" t="s">
        <v>121</v>
      </c>
      <c r="N20" s="25" t="s">
        <v>121</v>
      </c>
    </row>
    <row r="21" spans="2:14">
      <c r="B21" s="21" t="s">
        <v>96</v>
      </c>
      <c r="C21" s="20">
        <v>273248</v>
      </c>
      <c r="D21" s="25">
        <v>254789</v>
      </c>
      <c r="E21" s="25">
        <v>388</v>
      </c>
      <c r="F21" s="25" t="s">
        <v>121</v>
      </c>
      <c r="G21" s="25">
        <v>754</v>
      </c>
      <c r="H21" s="25">
        <v>44</v>
      </c>
      <c r="I21" s="25">
        <v>5304</v>
      </c>
      <c r="J21" s="25">
        <v>10560</v>
      </c>
      <c r="K21" s="25">
        <v>84</v>
      </c>
      <c r="L21" s="25">
        <v>1325</v>
      </c>
      <c r="M21" s="25" t="s">
        <v>121</v>
      </c>
      <c r="N21" s="25" t="s">
        <v>121</v>
      </c>
    </row>
    <row r="22" spans="2:14">
      <c r="B22" s="21" t="s">
        <v>97</v>
      </c>
      <c r="C22" s="20">
        <v>278263</v>
      </c>
      <c r="D22" s="25">
        <v>255807</v>
      </c>
      <c r="E22" s="25">
        <v>735</v>
      </c>
      <c r="F22" s="25" t="s">
        <v>121</v>
      </c>
      <c r="G22" s="25">
        <v>536</v>
      </c>
      <c r="H22" s="25">
        <v>14</v>
      </c>
      <c r="I22" s="25">
        <v>6342</v>
      </c>
      <c r="J22" s="25">
        <v>11961</v>
      </c>
      <c r="K22" s="25">
        <v>253</v>
      </c>
      <c r="L22" s="25" t="s">
        <v>121</v>
      </c>
      <c r="M22" s="25">
        <v>2615</v>
      </c>
      <c r="N22" s="18" t="s">
        <v>121</v>
      </c>
    </row>
    <row r="23" spans="2:14">
      <c r="B23" s="21" t="s">
        <v>98</v>
      </c>
      <c r="C23" s="20">
        <v>266095</v>
      </c>
      <c r="D23" s="25">
        <v>248077</v>
      </c>
      <c r="E23" s="25">
        <v>786</v>
      </c>
      <c r="F23" s="25" t="s">
        <v>121</v>
      </c>
      <c r="G23" s="25">
        <v>499</v>
      </c>
      <c r="H23" s="25" t="s">
        <v>87</v>
      </c>
      <c r="I23" s="25">
        <v>3541</v>
      </c>
      <c r="J23" s="25">
        <v>10199</v>
      </c>
      <c r="K23" s="25">
        <v>323</v>
      </c>
      <c r="L23" s="25" t="s">
        <v>121</v>
      </c>
      <c r="M23" s="25">
        <v>2670</v>
      </c>
      <c r="N23" s="18" t="s">
        <v>121</v>
      </c>
    </row>
    <row r="24" spans="2:14">
      <c r="B24" s="21" t="s">
        <v>99</v>
      </c>
      <c r="C24" s="20">
        <v>252667</v>
      </c>
      <c r="D24" s="25">
        <v>243249</v>
      </c>
      <c r="E24" s="25">
        <v>825</v>
      </c>
      <c r="F24" s="25" t="s">
        <v>121</v>
      </c>
      <c r="G24" s="25">
        <v>396</v>
      </c>
      <c r="H24" s="25">
        <v>15</v>
      </c>
      <c r="I24" s="25">
        <v>3363</v>
      </c>
      <c r="J24" s="25">
        <v>1515</v>
      </c>
      <c r="K24" s="25">
        <v>111</v>
      </c>
      <c r="L24" s="25" t="s">
        <v>121</v>
      </c>
      <c r="M24" s="25">
        <v>3161</v>
      </c>
      <c r="N24" s="25">
        <v>32</v>
      </c>
    </row>
    <row r="25" spans="2:14">
      <c r="B25" s="21" t="s">
        <v>100</v>
      </c>
      <c r="C25" s="20">
        <v>249754</v>
      </c>
      <c r="D25" s="25">
        <v>238997</v>
      </c>
      <c r="E25" s="25">
        <v>896</v>
      </c>
      <c r="F25" s="25" t="s">
        <v>121</v>
      </c>
      <c r="G25" s="25">
        <v>199</v>
      </c>
      <c r="H25" s="25">
        <v>13</v>
      </c>
      <c r="I25" s="25">
        <v>3829</v>
      </c>
      <c r="J25" s="25">
        <v>999</v>
      </c>
      <c r="K25" s="25">
        <v>6</v>
      </c>
      <c r="L25" s="25" t="s">
        <v>121</v>
      </c>
      <c r="M25" s="25">
        <v>2720</v>
      </c>
      <c r="N25" s="25">
        <v>2095</v>
      </c>
    </row>
    <row r="26" spans="2:15">
      <c r="B26" s="21" t="s">
        <v>101</v>
      </c>
      <c r="C26" s="20">
        <v>238582</v>
      </c>
      <c r="D26" s="25">
        <v>227070</v>
      </c>
      <c r="E26" s="25">
        <v>948</v>
      </c>
      <c r="F26" s="25" t="s">
        <v>121</v>
      </c>
      <c r="G26" s="25">
        <v>60</v>
      </c>
      <c r="H26" s="25">
        <v>20</v>
      </c>
      <c r="I26" s="25">
        <v>4573</v>
      </c>
      <c r="J26" s="25">
        <v>1247</v>
      </c>
      <c r="K26" s="25">
        <v>14</v>
      </c>
      <c r="L26" s="25" t="s">
        <v>121</v>
      </c>
      <c r="M26" s="25">
        <v>2526</v>
      </c>
      <c r="N26" s="25">
        <v>2124</v>
      </c>
      <c r="O26" s="25"/>
    </row>
    <row r="27" spans="2:14">
      <c r="B27" s="21" t="s">
        <v>102</v>
      </c>
      <c r="C27" s="20">
        <v>230842</v>
      </c>
      <c r="D27" s="25">
        <v>219349</v>
      </c>
      <c r="E27" s="25">
        <v>1029</v>
      </c>
      <c r="F27" s="25" t="s">
        <v>121</v>
      </c>
      <c r="G27" s="25">
        <v>66</v>
      </c>
      <c r="H27" s="25">
        <v>16</v>
      </c>
      <c r="I27" s="25">
        <v>5276</v>
      </c>
      <c r="J27" s="25">
        <v>1330</v>
      </c>
      <c r="K27" s="25">
        <v>73</v>
      </c>
      <c r="L27" s="25" t="s">
        <v>121</v>
      </c>
      <c r="M27" s="25">
        <v>2164</v>
      </c>
      <c r="N27" s="18">
        <v>1539</v>
      </c>
    </row>
    <row r="28" spans="2:14">
      <c r="B28" s="21" t="s">
        <v>103</v>
      </c>
      <c r="C28" s="20">
        <v>225794</v>
      </c>
      <c r="D28" s="25">
        <v>215434</v>
      </c>
      <c r="E28" s="25">
        <v>988</v>
      </c>
      <c r="F28" s="25"/>
      <c r="G28" s="25">
        <v>22</v>
      </c>
      <c r="H28" s="25">
        <v>17</v>
      </c>
      <c r="I28" s="25">
        <v>5725</v>
      </c>
      <c r="J28" s="25">
        <v>1329</v>
      </c>
      <c r="K28" s="25">
        <v>61</v>
      </c>
      <c r="L28" s="25" t="s">
        <v>121</v>
      </c>
      <c r="M28" s="25">
        <v>2218</v>
      </c>
      <c r="N28" s="18" t="s">
        <v>121</v>
      </c>
    </row>
    <row r="29" spans="2:14">
      <c r="B29" s="21" t="s">
        <v>104</v>
      </c>
      <c r="C29" s="20">
        <v>220184</v>
      </c>
      <c r="D29" s="25">
        <v>210989</v>
      </c>
      <c r="E29" s="25">
        <v>1029</v>
      </c>
      <c r="F29" s="25" t="s">
        <v>121</v>
      </c>
      <c r="G29" s="25" t="s">
        <v>121</v>
      </c>
      <c r="H29" s="25">
        <v>13</v>
      </c>
      <c r="I29" s="25">
        <v>4700</v>
      </c>
      <c r="J29" s="25">
        <v>1541</v>
      </c>
      <c r="K29" s="25">
        <v>70</v>
      </c>
      <c r="L29" s="25" t="s">
        <v>121</v>
      </c>
      <c r="M29" s="25">
        <v>1842</v>
      </c>
      <c r="N29" s="18" t="s">
        <v>121</v>
      </c>
    </row>
    <row r="30" spans="2:14">
      <c r="B30" s="21" t="s">
        <v>105</v>
      </c>
      <c r="C30" s="20">
        <v>218907</v>
      </c>
      <c r="D30" s="25">
        <v>210408</v>
      </c>
      <c r="E30" s="25">
        <v>1103</v>
      </c>
      <c r="F30" s="25">
        <v>699</v>
      </c>
      <c r="G30" s="25" t="s">
        <v>121</v>
      </c>
      <c r="H30" s="25">
        <v>11</v>
      </c>
      <c r="I30" s="25">
        <v>4034</v>
      </c>
      <c r="J30" s="25">
        <v>1379</v>
      </c>
      <c r="K30" s="25">
        <v>102</v>
      </c>
      <c r="L30" s="25" t="s">
        <v>121</v>
      </c>
      <c r="M30" s="25">
        <v>1171</v>
      </c>
      <c r="N30" s="18" t="s">
        <v>121</v>
      </c>
    </row>
  </sheetData>
  <mergeCells count="4">
    <mergeCell ref="B6:K6"/>
    <mergeCell ref="B7:K7"/>
    <mergeCell ref="B8:N8"/>
    <mergeCell ref="C10:N10"/>
  </mergeCells>
  <pageMargins left="0.7" right="0.7" top="0.75" bottom="0.75" header="0.3" footer="0.3"/>
  <pageSetup paperSize="1" orientation="portrait"/>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15</vt:i4>
      </vt:variant>
    </vt:vector>
  </HeadingPairs>
  <TitlesOfParts>
    <vt:vector size="15" baseType="lpstr">
      <vt:lpstr>Índice</vt:lpstr>
      <vt:lpstr>Conceitos</vt:lpstr>
      <vt:lpstr>Alunos Matriculados_PE</vt:lpstr>
      <vt:lpstr>Alunos Matriculados_EB 1 ciclo</vt:lpstr>
      <vt:lpstr>Alunos Matriculados_EB 2 ciclo</vt:lpstr>
      <vt:lpstr>Alunos Matriculados_EB 3 ciclo</vt:lpstr>
      <vt:lpstr>Alunos Matriculados_ESecundario</vt:lpstr>
      <vt:lpstr>AM _tipoensino_1C_PT</vt:lpstr>
      <vt:lpstr>AM_tipoensino_2C_PT</vt:lpstr>
      <vt:lpstr>AM_tipoensino_3C_PT</vt:lpstr>
      <vt:lpstr>AM_tipoensino_ES_PT</vt:lpstr>
      <vt:lpstr>AM_1C_Tipo ensinoLx</vt:lpstr>
      <vt:lpstr>AM_2C_Tipo ensinoLx</vt:lpstr>
      <vt:lpstr>AM_3C_Tipo ensinoLx</vt:lpstr>
      <vt:lpstr>AM_ES_Tipo ensinoLx</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Aceder</cp:lastModifiedBy>
  <dcterms:created xsi:type="dcterms:W3CDTF">2012-02-14T11:20:00Z</dcterms:created>
  <cp:lastPrinted>2012-07-27T10:58:00Z</cp:lastPrinted>
  <dcterms:modified xsi:type="dcterms:W3CDTF">2020-10-26T10:31:02Z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2070-11.2.0.9684</vt:lpwstr>
  </property>
</Properties>
</file>