
<file path=[Content_Types].xml><?xml version="1.0" encoding="utf-8"?>
<Types xmlns="http://schemas.openxmlformats.org/package/2006/content-types">
  <Default Extension="wmf" ContentType="image/x-w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eLivro"/>
  <bookViews>
    <workbookView windowWidth="20490" windowHeight="7065"/>
  </bookViews>
  <sheets>
    <sheet name="índice" sheetId="65" r:id="rId1"/>
    <sheet name="Conceitos" sheetId="76" r:id="rId2"/>
    <sheet name="Estabelecimentos Ensino_PE" sheetId="48" r:id="rId3"/>
    <sheet name="Estabelecimentos Ensino_PE Publ" sheetId="49" r:id="rId4"/>
    <sheet name="Estabelecimentos Ensino_PE Priv" sheetId="50" r:id="rId5"/>
    <sheet name="Estabelecimentos Ensino_PE_PDE" sheetId="67" r:id="rId6"/>
    <sheet name="Estabelecimentos Ensino_PE_PID" sheetId="66" r:id="rId7"/>
    <sheet name="Estabelecimentos Ensino_1ciclo" sheetId="45" r:id="rId8"/>
    <sheet name="EE_1ciclo_Publico " sheetId="52" r:id="rId9"/>
    <sheet name="EE_1ciclo_Privado" sheetId="53" r:id="rId10"/>
    <sheet name="EE_1ciclo_PrivadoDE" sheetId="68" r:id="rId11"/>
    <sheet name="EE_1ciclo_PrivadoIE" sheetId="69" r:id="rId12"/>
    <sheet name="EE_2ciclo" sheetId="54" r:id="rId13"/>
    <sheet name="EE_2ciclo_Publico" sheetId="55" r:id="rId14"/>
    <sheet name="EE_2ciclo_Privado" sheetId="51" r:id="rId15"/>
    <sheet name="EE_2ciclo_PrivadoDE " sheetId="70" r:id="rId16"/>
    <sheet name="EE_2ciclo_PrivadoIE" sheetId="71" r:id="rId17"/>
    <sheet name="EE_3ciclo" sheetId="56" r:id="rId18"/>
    <sheet name="EE_3ciclo_Publico" sheetId="57" r:id="rId19"/>
    <sheet name="EE_3ciclo_Privado" sheetId="58" r:id="rId20"/>
    <sheet name="EE_3ciclo_PrivadoDE" sheetId="72" r:id="rId21"/>
    <sheet name="EE_3ciclo_PrivadoIE" sheetId="73" r:id="rId22"/>
    <sheet name="EE_Secundario" sheetId="59" r:id="rId23"/>
    <sheet name="EE_Secundario_Publico" sheetId="60" r:id="rId24"/>
    <sheet name="EE_Secundario_Privado" sheetId="61" r:id="rId25"/>
    <sheet name="EE_Secundario_PrivadoDE " sheetId="74" r:id="rId26"/>
    <sheet name="EE_Secundario_PrivadoIE " sheetId="75" r:id="rId27"/>
    <sheet name="Ensino Superior" sheetId="62" r:id="rId28"/>
    <sheet name="Ensino Superior Público" sheetId="63" r:id="rId29"/>
    <sheet name="Ensino Superior Privado" sheetId="64" r:id="rId30"/>
  </sheets>
  <externalReferences>
    <externalReference r:id="rId31"/>
    <externalReference r:id="rId32"/>
    <externalReference r:id="rId33"/>
    <externalReference r:id="rId34"/>
    <externalReference r:id="rId35"/>
  </externalReferences>
  <calcPr calcId="144525"/>
</workbook>
</file>

<file path=xl/sharedStrings.xml><?xml version="1.0" encoding="utf-8"?>
<sst xmlns="http://schemas.openxmlformats.org/spreadsheetml/2006/main" count="1221" uniqueCount="125">
  <si>
    <t>RETRATO DE LISBOA - LISBOA EM NÚMEROS</t>
  </si>
  <si>
    <t>Consulte os dados:</t>
  </si>
  <si>
    <t xml:space="preserve">Número de Estabelecimentos de Educação/Ensino Pré-Escolar </t>
  </si>
  <si>
    <t>Número de Estabelecimentos de Educação/Ensino Pré-Escolar  - Natureza Institucional Pública</t>
  </si>
  <si>
    <t>Número de Estabelecimentos de Educação/Ensino Pré-Escolar  - Natureza Institucional Privada</t>
  </si>
  <si>
    <t>Número de Estabelecimentos de Educação/Ensino Pré-Escolar - Natureza Institucional Privada Dependente Estado</t>
  </si>
  <si>
    <t>Número de Estabelecimentos de Educação/Ensino Pré-Escolar - Natureza Institucional Privada Independente Estado</t>
  </si>
  <si>
    <t xml:space="preserve">Número de Estabelecimentos de Educação/Ensino Básico 1º ciclo </t>
  </si>
  <si>
    <t>Número Estabelecimentos de Educação/Ensino Básico 1º ciclo - Natureza Institucional Pública</t>
  </si>
  <si>
    <t>Número de Estabelecimentos de Educação/Ensino Básico 1º ciclo - Natureza Institucional Privada</t>
  </si>
  <si>
    <t>Número de Estabelecimentos de Educação/Ensino Básico 1º ciclo - Natureza Institucional Privada Dependente Estado</t>
  </si>
  <si>
    <t>Número de Estabelecimentos de Educação/Ensino Básico 1º ciclo - Natureza Institucional Privada Independente Estado</t>
  </si>
  <si>
    <t>Número de Estabelecimentos de Educação/Ensino Básico 2º ciclo</t>
  </si>
  <si>
    <t>Número de Estabelecimentos de Educação/Ensino Básico 2º ciclo - Natureza Institucional Pública</t>
  </si>
  <si>
    <t>Número de Estabelecimentos de Educação/Ensino Básico 2º ciclo - Natureza Institucional Privada</t>
  </si>
  <si>
    <t>Número de Estabelecimentos de Educação/Ensino Básico 2º ciclo - Natureza Institucional Privada Dependente Estado</t>
  </si>
  <si>
    <t>Número de Estabelecimentos de Educação/Ensino Básico 2º ciclo - Natureza Institucional Privada Independente Estado</t>
  </si>
  <si>
    <t xml:space="preserve">Número de Estabelecimentos de Educação/Ensino Básico 3º ciclo </t>
  </si>
  <si>
    <t>Número de Estabelecimentos de Educação/Ensino Básico 3º ciclo - Natureza Institucional Pública</t>
  </si>
  <si>
    <t>Número de Estabelecimentos de Educação/Ensino Básico 3º ciclo - Natureza Institucional Privada</t>
  </si>
  <si>
    <t>Número de Estabelecimentos de Educação/Ensino Básico 3º ciclo - Natureza Institucional Privada Dependente Estado</t>
  </si>
  <si>
    <t>Número de Estabelecimentos de Educação/Ensino Básico 3º ciclo - Natureza Institucional Privada Independente Estado</t>
  </si>
  <si>
    <t>Número de Estabelecimentos de Educação/Ensino Secundário - Natureza Institucional Pública</t>
  </si>
  <si>
    <t>Número de Estabelecimentos de Educação/Ensino Secundário - Natureza Institucional Privada</t>
  </si>
  <si>
    <t>Número de Estabelecimentos de Educação/Ensino Secundário - Natureza Institucional Privada Dependente Estado</t>
  </si>
  <si>
    <t>Número de Estabelecimentos de Educação/Ensino Secundário - Natureza Institucional Privada Independente Estado</t>
  </si>
  <si>
    <t xml:space="preserve">Número de Estabelecimentos de Ensino Superior </t>
  </si>
  <si>
    <t>Número de Estabelecimentos de Ensino Superior - Natureza Institucional Pública</t>
  </si>
  <si>
    <t>Número de Estabelecimentos de Ensino Superior - Natureza Institucional Privada</t>
  </si>
  <si>
    <t>CONCEITOS</t>
  </si>
  <si>
    <t>EDUCAÇÃO PRÉ-ESCOLAR</t>
  </si>
  <si>
    <t>Subsistema de educação, de frequência facultativa, destinado a crianças com idades compreendidas entre os três anos e a idade de ingresso no ensino básico. Realiza-se em estabelecimentos próprios, designados por jardins de infância, ou incluídos em unidades escolares em que é também ministrado o ensino básico. A educação pré-escolar, no seu aspecto formativo, é complementar e/ou supletiva da acção educativa da família, com a qual estabelece estreita cooperação. (metainformação: DGEEC, MEC)</t>
  </si>
  <si>
    <t>ENSINO BÁSICO</t>
  </si>
  <si>
    <t>Nível de ensino que se inicia cerca da idade de seis anos, com a duração de nove anos, cujo programa visa assegurar uma preparação geral comum a todos os indivíduos, permitindo o prosseguimento posterior de estudos ou a inserção na vida activa. Compreende três ciclos sequenciais, sendo o 1.º de quatro anos, o 2.º de dois anos e o 3.º de três anos. É universal, obrigatório e gratuito. (metainformação: DGEEC, MEC)</t>
  </si>
  <si>
    <t>ENSINO SECUNDÁRIO</t>
  </si>
  <si>
    <t>Nível de ensino que corresponde a um ciclo de três anos (10.º, 11.º e 12.º anos de escolaridade), que se segue ao ensino básico e que visa aprofundar a formação do aluno para o prosseguimento de estudos ou para o ingresso no mundo do trabalho. Está organizado em cursos
predominantemente orientados para o prosseguimento de estudos e cursos predominantemente orientados para a vida activa.  (metainformação: DGEEC, MEC)</t>
  </si>
  <si>
    <t>Estabelecimento de Ensino</t>
  </si>
  <si>
    <t xml:space="preserve">Cada unidade organizacional em que, sob a responsabilidade de um Conselho Executivo ou de um Diretor (Diretor Pedagógico ou Encarregado de Direção), é ministrado o ensino de um ou mais graus. (metainformação: DGEEC, MEC)
</t>
  </si>
  <si>
    <t>NÍVEL DE ENSINO</t>
  </si>
  <si>
    <t>Refere-se a cada um dos três níveis sequenciais que constituem o sistema de ensino: ensino básico, ensino secundário e ensino superior. (metainformação: DGEEC, MEC)</t>
  </si>
  <si>
    <t>Q.1</t>
  </si>
  <si>
    <t>fonte: GEPE, Gabinete de Estatística e Planeamento da Educação, Ministério da Educação; Direcção Geral de Estatísticas da Educação e da Ciência, Ministério da Educação e Ciência; INE, Anuários Estatísticos Região de Lisboa</t>
  </si>
  <si>
    <t>Unidade: Nº</t>
  </si>
  <si>
    <t xml:space="preserve">Portugal </t>
  </si>
  <si>
    <t>Área Metropolitana Lisboa</t>
  </si>
  <si>
    <t>Grande Lisboa</t>
  </si>
  <si>
    <t>Concelho Lisboa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</si>
  <si>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</si>
  <si>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</si>
  <si>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</si>
  <si>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</si>
  <si>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</si>
  <si>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</si>
  <si>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</si>
  <si>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</si>
  <si>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</si>
  <si>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</si>
  <si>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</si>
  <si>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</si>
  <si>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</si>
  <si>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</si>
  <si>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</si>
  <si>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</si>
  <si>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</si>
  <si>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</si>
  <si>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</si>
  <si>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Q.1.1</t>
  </si>
  <si>
    <t>Número de Estabelecimentos de Educação/Ensino Pré-Escolar - Natureza Institucional Pública</t>
  </si>
  <si>
    <t>Estabelecimentos de Educação/Ensino Pré-Escolar Natureza Pública</t>
  </si>
  <si>
    <t>Q.1.2</t>
  </si>
  <si>
    <t>Número de Estabelecimentos de Educação/Ensino Pré-Escolar - Natureza Institucional Privada</t>
  </si>
  <si>
    <t>Estabelecimentos de Educação/Ensino Pré-Escolar Natureza Privada</t>
  </si>
  <si>
    <t>Q.1.2.1</t>
  </si>
  <si>
    <t>Estabelecimentos de Educação/Ensino Pré-Escolar Natureza Privada Dependente Estado</t>
  </si>
  <si>
    <t>x</t>
  </si>
  <si>
    <t>Q.1.2.2</t>
  </si>
  <si>
    <t>Estabelecimentos de Educação/Ensino Pré-Escolar Natureza Privada Independente Estado</t>
  </si>
  <si>
    <t>Q.2</t>
  </si>
  <si>
    <t>Estabelecimentos de Educação/Ensino Básico 1º ciclo</t>
  </si>
  <si>
    <t>Q.2.1</t>
  </si>
  <si>
    <t>Estabelecimentos de Educação/Ensino Básico 1º ciclo Natureza Pública</t>
  </si>
  <si>
    <t>Q.2.2</t>
  </si>
  <si>
    <t>Estabelecimentos de Educação/Ensino Básico 1º ciclo Natureza Privada</t>
  </si>
  <si>
    <t>Q.2.2.1</t>
  </si>
  <si>
    <t>Estabelecimentos de Educação/Ensino Básico 1º ciclo Natureza Privada Dependente Estado</t>
  </si>
  <si>
    <t>Q.2.2.2</t>
  </si>
  <si>
    <t>Estabelecimentos de Educação/Ensino Básico 1º ciclo Natureza Privada Independente Estado</t>
  </si>
  <si>
    <t>Q.3</t>
  </si>
  <si>
    <t xml:space="preserve">Número de Estabelecimentos de Educação/Ensino Básico 2º ciclo </t>
  </si>
  <si>
    <t xml:space="preserve">Estabelecimentos de Educação/Ensino Básico 2º ciclo </t>
  </si>
  <si>
    <t>Q.3.1</t>
  </si>
  <si>
    <t>Estabelecimentos de Educação/Ensino Básico 2º ciclo Natureza Pública</t>
  </si>
  <si>
    <t>-</t>
  </si>
  <si>
    <t>Q.3.2</t>
  </si>
  <si>
    <t>Estabelecimentos de Educação/Ensino Básico 2º ciclo Natureza Privada</t>
  </si>
  <si>
    <t>Q.3.2.1</t>
  </si>
  <si>
    <t>Estabelecimentos de Educação/Ensino Básico 2º ciclo Natureza Privada Dependente Estado</t>
  </si>
  <si>
    <t>Q.3.2.2</t>
  </si>
  <si>
    <t>Estabelecimentos de Educação/Ensino Básico 2º ciclo Natureza Privada Independente Estado</t>
  </si>
  <si>
    <t>Q.4</t>
  </si>
  <si>
    <t>Estabelecimentos de Educação/Ensino Básico 3º ciclo</t>
  </si>
  <si>
    <t>Q.4.1</t>
  </si>
  <si>
    <t>Estabelecimentos de Educação/Ensino Básico 3º ciclo Natureza Pública</t>
  </si>
  <si>
    <t>Q.4.2</t>
  </si>
  <si>
    <t>Estabelecimentos de Educação/Ensino Básico 3º ciclo Natureza Privada</t>
  </si>
  <si>
    <t>Q.4.2.1</t>
  </si>
  <si>
    <t>Estabelecimentos de Educação/Ensino Básico 3º ciclo Natureza Privada Dependente Estado</t>
  </si>
  <si>
    <t>Q.4.2.2</t>
  </si>
  <si>
    <t>Estabelecimentos de Educação/Ensino Básico 3º ciclo Natureza Privada Independente Estado</t>
  </si>
  <si>
    <t>Q.5</t>
  </si>
  <si>
    <t>Número de Estabelecimentos de Educação/Ensino Secundário</t>
  </si>
  <si>
    <t>Estabelecimentos de Educação/Ensino Secundário</t>
  </si>
  <si>
    <t>Q.5.1</t>
  </si>
  <si>
    <t>Estabelecimentos de Educação/Ensino Secundário Natureza Pública</t>
  </si>
  <si>
    <t>Q.5.2</t>
  </si>
  <si>
    <t>Estabelecimentos de Educação/Ensino Secundário Natureza Privada</t>
  </si>
  <si>
    <t>Q.5.2.1</t>
  </si>
  <si>
    <t>Estabelecimentos de Educação/EnsinoSecundário Natureza Privada Dependente Estado</t>
  </si>
  <si>
    <t>Q.5.2.2</t>
  </si>
  <si>
    <t>Estabelecimentos de Educação/Ensino Secundário Natureza Privada Independente Estado</t>
  </si>
  <si>
    <t>Q.21</t>
  </si>
  <si>
    <t>fonte: INE, Anuários Estatísticos da Região de Lisboa</t>
  </si>
  <si>
    <t>Estabelecimentos de Ensino Superior</t>
  </si>
  <si>
    <t>Estabelecimentos de Ensino Superior Natureza Pública</t>
  </si>
  <si>
    <t>Estabelecimentos de Ensino Superior Natureza Privada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</si>
</sst>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6" formatCode="_ * #,##0.00_ ;_ * \-#,##0.00_ ;_ * &quot;-&quot;??_ ;_ @_ "/>
    <numFmt numFmtId="177" formatCode="_-* #,##0.00\ _€_-;\-* #,##0.00\ _€_-;_-* &quot;-&quot;??\ _€_-;_-@_-"/>
    <numFmt numFmtId="178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0.0%"/>
  </numFmts>
  <fonts count="43">
    <font>
      <sz val="11"/>
      <color theme="1"/>
      <name val="Calibri"/>
      <charset val="134"/>
      <scheme val="minor"/>
    </font>
    <font>
      <b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9"/>
      <color theme="0"/>
      <name val="Arial"/>
      <charset val="134"/>
    </font>
    <font>
      <b/>
      <sz val="8"/>
      <color theme="3"/>
      <name val="Arial"/>
      <charset val="134"/>
    </font>
    <font>
      <b/>
      <sz val="9"/>
      <color theme="4" tint="-0.249977111117893"/>
      <name val="Arial"/>
      <charset val="134"/>
    </font>
    <font>
      <sz val="9"/>
      <color theme="1"/>
      <name val="Arial"/>
      <charset val="134"/>
    </font>
    <font>
      <sz val="9"/>
      <color theme="4"/>
      <name val="Arial"/>
      <charset val="134"/>
    </font>
    <font>
      <b/>
      <sz val="9"/>
      <color theme="4"/>
      <name val="Arial"/>
      <charset val="134"/>
    </font>
    <font>
      <sz val="10"/>
      <color theme="1"/>
      <name val="Arial"/>
      <charset val="134"/>
    </font>
    <font>
      <sz val="10"/>
      <color indexed="8"/>
      <name val="Arial"/>
      <charset val="134"/>
    </font>
    <font>
      <b/>
      <sz val="9"/>
      <color theme="1"/>
      <name val="Arial"/>
      <charset val="134"/>
    </font>
    <font>
      <b/>
      <sz val="8"/>
      <color theme="1"/>
      <name val="Arial"/>
      <charset val="134"/>
    </font>
    <font>
      <sz val="10"/>
      <name val="Arial"/>
      <charset val="134"/>
    </font>
    <font>
      <b/>
      <u/>
      <sz val="9"/>
      <color theme="4" tint="-0.249977111117893"/>
      <name val="Arial"/>
      <charset val="134"/>
    </font>
    <font>
      <b/>
      <sz val="10"/>
      <color theme="0"/>
      <name val="Arial"/>
      <charset val="134"/>
    </font>
    <font>
      <b/>
      <u/>
      <sz val="10"/>
      <color theme="3"/>
      <name val="Arial"/>
      <charset val="134"/>
    </font>
    <font>
      <sz val="9"/>
      <color theme="4" tint="-0.249977111117893"/>
      <name val="Arial"/>
      <charset val="134"/>
    </font>
    <font>
      <u/>
      <sz val="9"/>
      <color theme="4" tint="-0.249977111117893"/>
      <name val="Arial"/>
      <charset val="134"/>
    </font>
    <font>
      <b/>
      <sz val="9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8"/>
      <name val="Times New Roman"/>
      <charset val="134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8"/>
      <name val="Times New Roman"/>
      <charset val="134"/>
    </font>
    <font>
      <u/>
      <sz val="11"/>
      <color theme="10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MS Sans Serif"/>
      <charset val="134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2">
    <xf numFmtId="0" fontId="0" fillId="0" borderId="0"/>
    <xf numFmtId="0" fontId="38" fillId="0" borderId="0"/>
    <xf numFmtId="0" fontId="39" fillId="33" borderId="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0" fontId="24" fillId="0" borderId="2" applyNumberFormat="0" applyBorder="0" applyProtection="0">
      <alignment horizontal="center"/>
    </xf>
    <xf numFmtId="176" fontId="23" fillId="0" borderId="0" applyFont="0" applyFill="0" applyBorder="0" applyAlignment="0" applyProtection="0">
      <alignment vertical="center"/>
    </xf>
    <xf numFmtId="0" fontId="13" fillId="0" borderId="0"/>
    <xf numFmtId="0" fontId="23" fillId="10" borderId="1" applyNumberFormat="0" applyFont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13" fillId="0" borderId="0"/>
    <xf numFmtId="44" fontId="23" fillId="0" borderId="0" applyFont="0" applyFill="0" applyBorder="0" applyAlignment="0" applyProtection="0">
      <alignment vertical="center"/>
    </xf>
    <xf numFmtId="0" fontId="31" fillId="0" borderId="0" applyFill="0" applyBorder="0" applyProtection="0"/>
    <xf numFmtId="0" fontId="42" fillId="0" borderId="0" applyNumberFormat="0" applyFill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center"/>
    </xf>
    <xf numFmtId="0" fontId="31" fillId="0" borderId="0" applyFill="0" applyBorder="0" applyProtection="0"/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13" fillId="0" borderId="0"/>
    <xf numFmtId="0" fontId="26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21" borderId="8" applyNumberFormat="0" applyAlignment="0" applyProtection="0">
      <alignment vertical="center"/>
    </xf>
    <xf numFmtId="0" fontId="33" fillId="21" borderId="5" applyNumberFormat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0"/>
    <xf numFmtId="0" fontId="20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2" applyNumberFormat="0" applyBorder="0" applyProtection="0">
      <alignment horizont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center"/>
    </xf>
    <xf numFmtId="0" fontId="1" fillId="4" borderId="0" xfId="0" applyFont="1" applyFill="1" applyBorder="1"/>
    <xf numFmtId="1" fontId="7" fillId="2" borderId="0" xfId="70" applyNumberFormat="1" applyFont="1" applyFill="1" applyBorder="1" applyAlignment="1">
      <alignment horizontal="center" vertical="center" wrapText="1"/>
    </xf>
    <xf numFmtId="1" fontId="8" fillId="2" borderId="0" xfId="7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3" fontId="7" fillId="2" borderId="0" xfId="5" applyNumberFormat="1" applyFont="1" applyFill="1" applyBorder="1" applyAlignment="1" applyProtection="1">
      <alignment horizontal="center" vertical="center" wrapText="1"/>
    </xf>
    <xf numFmtId="3" fontId="8" fillId="2" borderId="0" xfId="5" applyNumberFormat="1" applyFont="1" applyFill="1" applyBorder="1" applyAlignment="1" applyProtection="1">
      <alignment horizontal="center" vertical="center" wrapText="1"/>
    </xf>
    <xf numFmtId="3" fontId="9" fillId="2" borderId="0" xfId="0" applyNumberFormat="1" applyFont="1" applyFill="1" applyAlignment="1">
      <alignment horizontal="center"/>
    </xf>
    <xf numFmtId="3" fontId="10" fillId="5" borderId="0" xfId="5" applyNumberFormat="1" applyFont="1" applyFill="1" applyBorder="1" applyAlignment="1" applyProtection="1">
      <alignment vertical="center" wrapText="1"/>
    </xf>
    <xf numFmtId="0" fontId="11" fillId="2" borderId="0" xfId="0" applyFont="1" applyFill="1"/>
    <xf numFmtId="3" fontId="7" fillId="2" borderId="0" xfId="66" applyNumberFormat="1" applyFont="1" applyFill="1" applyBorder="1" applyAlignment="1" applyProtection="1">
      <alignment horizontal="center" vertical="center" wrapText="1"/>
    </xf>
    <xf numFmtId="3" fontId="7" fillId="2" borderId="0" xfId="66" applyNumberFormat="1" applyFont="1" applyFill="1" applyBorder="1" applyAlignment="1" applyProtection="1">
      <alignment horizontal="center" vertical="center"/>
    </xf>
    <xf numFmtId="3" fontId="8" fillId="2" borderId="0" xfId="66" applyNumberFormat="1" applyFont="1" applyFill="1" applyBorder="1" applyAlignment="1" applyProtection="1">
      <alignment horizontal="center" vertical="center"/>
    </xf>
    <xf numFmtId="3" fontId="7" fillId="5" borderId="0" xfId="65" applyNumberFormat="1" applyFont="1" applyFill="1" applyBorder="1" applyAlignment="1" applyProtection="1">
      <alignment horizontal="center" vertical="center"/>
      <protection locked="0"/>
    </xf>
    <xf numFmtId="3" fontId="8" fillId="2" borderId="0" xfId="65" applyNumberFormat="1" applyFont="1" applyFill="1" applyBorder="1" applyAlignment="1" applyProtection="1">
      <alignment horizontal="center" vertical="center"/>
      <protection locked="0"/>
    </xf>
    <xf numFmtId="3" fontId="7" fillId="2" borderId="0" xfId="66" applyNumberFormat="1" applyFont="1" applyFill="1" applyBorder="1" applyAlignment="1" applyProtection="1">
      <alignment horizontal="center"/>
      <protection locked="0"/>
    </xf>
    <xf numFmtId="3" fontId="8" fillId="2" borderId="0" xfId="66" applyNumberFormat="1" applyFont="1" applyFill="1" applyBorder="1" applyAlignment="1" applyProtection="1">
      <alignment horizontal="center"/>
      <protection locked="0"/>
    </xf>
    <xf numFmtId="3" fontId="7" fillId="2" borderId="0" xfId="66" applyNumberFormat="1" applyFont="1" applyFill="1" applyBorder="1" applyAlignment="1" applyProtection="1">
      <alignment horizontal="center" vertical="center" wrapText="1"/>
      <protection locked="0"/>
    </xf>
    <xf numFmtId="3" fontId="7" fillId="2" borderId="0" xfId="67" applyNumberFormat="1" applyFont="1" applyFill="1" applyBorder="1" applyAlignment="1" applyProtection="1">
      <alignment horizontal="center" vertical="center" wrapText="1"/>
      <protection locked="0"/>
    </xf>
    <xf numFmtId="3" fontId="7" fillId="2" borderId="0" xfId="63" applyNumberFormat="1" applyFont="1" applyFill="1" applyBorder="1" applyAlignment="1" applyProtection="1">
      <alignment horizontal="center" vertical="center" wrapText="1"/>
      <protection locked="0"/>
    </xf>
    <xf numFmtId="3" fontId="9" fillId="2" borderId="0" xfId="0" applyNumberFormat="1" applyFont="1" applyFill="1" applyBorder="1" applyAlignment="1">
      <alignment horizontal="center"/>
    </xf>
    <xf numFmtId="3" fontId="8" fillId="2" borderId="0" xfId="63" applyNumberFormat="1" applyFont="1" applyFill="1" applyBorder="1" applyAlignment="1" applyProtection="1">
      <alignment horizontal="center" vertical="center" wrapText="1"/>
      <protection locked="0"/>
    </xf>
    <xf numFmtId="3" fontId="7" fillId="2" borderId="0" xfId="65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right"/>
    </xf>
    <xf numFmtId="3" fontId="11" fillId="2" borderId="0" xfId="0" applyNumberFormat="1" applyFont="1" applyFill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indent="1"/>
    </xf>
    <xf numFmtId="3" fontId="13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 applyProtection="1">
      <alignment horizontal="center"/>
      <protection locked="0"/>
    </xf>
    <xf numFmtId="3" fontId="10" fillId="2" borderId="0" xfId="66" applyNumberFormat="1" applyFont="1" applyFill="1" applyBorder="1" applyAlignment="1" applyProtection="1">
      <alignment horizontal="center" vertical="center"/>
    </xf>
    <xf numFmtId="3" fontId="10" fillId="2" borderId="0" xfId="68" applyNumberFormat="1" applyFont="1" applyFill="1" applyBorder="1" applyAlignment="1" applyProtection="1">
      <alignment horizontal="center" vertical="center"/>
      <protection locked="0"/>
    </xf>
    <xf numFmtId="3" fontId="10" fillId="2" borderId="0" xfId="69" applyNumberFormat="1" applyFont="1" applyFill="1" applyBorder="1" applyAlignment="1" applyProtection="1">
      <alignment horizontal="center" vertical="center"/>
      <protection locked="0"/>
    </xf>
    <xf numFmtId="3" fontId="10" fillId="2" borderId="0" xfId="69" applyNumberFormat="1" applyFont="1" applyFill="1" applyBorder="1" applyAlignment="1" applyProtection="1">
      <alignment horizontal="center" vertical="center"/>
    </xf>
    <xf numFmtId="3" fontId="10" fillId="2" borderId="0" xfId="11" applyNumberFormat="1" applyFont="1" applyFill="1" applyBorder="1" applyAlignment="1" applyProtection="1">
      <alignment horizontal="center" vertical="center"/>
    </xf>
    <xf numFmtId="179" fontId="10" fillId="2" borderId="0" xfId="16" applyNumberFormat="1" applyFont="1" applyFill="1" applyBorder="1" applyAlignment="1" applyProtection="1">
      <alignment horizontal="center" vertical="center"/>
    </xf>
    <xf numFmtId="179" fontId="9" fillId="2" borderId="0" xfId="16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2" fillId="2" borderId="0" xfId="0" applyFont="1" applyFill="1" applyBorder="1" applyAlignment="1"/>
    <xf numFmtId="179" fontId="10" fillId="2" borderId="0" xfId="16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left"/>
    </xf>
    <xf numFmtId="0" fontId="6" fillId="2" borderId="0" xfId="0" applyFont="1" applyFill="1" applyBorder="1"/>
    <xf numFmtId="0" fontId="6" fillId="2" borderId="0" xfId="0" applyFont="1" applyFill="1"/>
    <xf numFmtId="0" fontId="14" fillId="2" borderId="0" xfId="0" applyFont="1" applyFill="1"/>
    <xf numFmtId="0" fontId="5" fillId="4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15" fillId="3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/>
    <xf numFmtId="0" fontId="16" fillId="2" borderId="0" xfId="0" applyFont="1" applyFill="1" applyBorder="1" applyAlignment="1"/>
    <xf numFmtId="3" fontId="14" fillId="2" borderId="0" xfId="10" applyNumberFormat="1" applyFont="1" applyFill="1" applyAlignment="1">
      <alignment horizontal="left"/>
    </xf>
    <xf numFmtId="0" fontId="17" fillId="2" borderId="0" xfId="10" applyFont="1" applyFill="1" applyBorder="1" applyAlignment="1">
      <alignment horizontal="left" indent="1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3" fontId="14" fillId="2" borderId="0" xfId="10" applyNumberFormat="1" applyFont="1" applyFill="1" applyAlignment="1"/>
    <xf numFmtId="3" fontId="17" fillId="2" borderId="0" xfId="10" applyNumberFormat="1" applyFont="1" applyFill="1" applyAlignment="1">
      <alignment horizontal="left" indent="1"/>
    </xf>
    <xf numFmtId="3" fontId="18" fillId="2" borderId="0" xfId="10" applyNumberFormat="1" applyFont="1" applyFill="1" applyAlignment="1"/>
    <xf numFmtId="3" fontId="5" fillId="2" borderId="0" xfId="10" applyNumberFormat="1" applyFont="1" applyFill="1" applyAlignment="1"/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9" fillId="2" borderId="0" xfId="0" applyFont="1" applyFill="1"/>
    <xf numFmtId="3" fontId="5" fillId="2" borderId="0" xfId="0" applyNumberFormat="1" applyFont="1" applyFill="1" applyAlignment="1">
      <alignment horizontal="left"/>
    </xf>
  </cellXfs>
  <cellStyles count="72">
    <cellStyle name="Normal" xfId="0" builtinId="0"/>
    <cellStyle name="%" xfId="1"/>
    <cellStyle name="Verificar Célula" xfId="2" builtinId="23"/>
    <cellStyle name="60% - Cor 6" xfId="3" builtinId="52"/>
    <cellStyle name="Vírgula [0]" xfId="4" builtinId="6"/>
    <cellStyle name="CABECALHO" xfId="5"/>
    <cellStyle name="Vírgula" xfId="6" builtinId="3"/>
    <cellStyle name="Normal 5" xfId="7"/>
    <cellStyle name="Nota" xfId="8" builtinId="10"/>
    <cellStyle name="Moeda [0]" xfId="9" builtinId="7"/>
    <cellStyle name="Hiperligação" xfId="10" builtinId="8"/>
    <cellStyle name="Normal 3 2" xfId="11"/>
    <cellStyle name="Moeda" xfId="12" builtinId="4"/>
    <cellStyle name="DADOS" xfId="13"/>
    <cellStyle name="Hiperligação Visitada" xfId="14" builtinId="9"/>
    <cellStyle name="40% - Cor 5" xfId="15" builtinId="47"/>
    <cellStyle name="Percentagem" xfId="16" builtinId="5"/>
    <cellStyle name="Normal 2" xfId="17"/>
    <cellStyle name="% 2" xfId="18"/>
    <cellStyle name="Texto de Aviso" xfId="19" builtinId="11"/>
    <cellStyle name="DADOS 2" xfId="20"/>
    <cellStyle name="Título" xfId="21" builtinId="15"/>
    <cellStyle name="Texto Explicativo" xfId="22" builtinId="53"/>
    <cellStyle name="Cabeçalho 1" xfId="23" builtinId="16"/>
    <cellStyle name="Cabeçalho 2" xfId="24" builtinId="17"/>
    <cellStyle name="Normal 3 5" xfId="25"/>
    <cellStyle name="Cabeçalho 3" xfId="26" builtinId="18"/>
    <cellStyle name="20% - Cor 1" xfId="27" builtinId="30"/>
    <cellStyle name="Cabeçalho 4" xfId="28" builtinId="19"/>
    <cellStyle name="20% - Cor 2" xfId="29" builtinId="34"/>
    <cellStyle name="Mau" xfId="30" builtinId="27"/>
    <cellStyle name="Entrada" xfId="31" builtinId="20"/>
    <cellStyle name="Cor 2" xfId="32" builtinId="33"/>
    <cellStyle name="Saída" xfId="33" builtinId="21"/>
    <cellStyle name="Cálculo" xfId="34" builtinId="22"/>
    <cellStyle name="Célula Ligada" xfId="35" builtinId="24"/>
    <cellStyle name="Total" xfId="36" builtinId="25"/>
    <cellStyle name="60% - Cor 2" xfId="37" builtinId="36"/>
    <cellStyle name="Bom" xfId="38" builtinId="26"/>
    <cellStyle name="40% - Cor 3" xfId="39" builtinId="39"/>
    <cellStyle name="Neutro" xfId="40" builtinId="28"/>
    <cellStyle name="Cor 1" xfId="41" builtinId="29"/>
    <cellStyle name="40% - Cor 1" xfId="42" builtinId="31"/>
    <cellStyle name="Normal 2 2" xfId="43"/>
    <cellStyle name="60% - Cor 1" xfId="44" builtinId="32"/>
    <cellStyle name="40% - Cor 2" xfId="45" builtinId="35"/>
    <cellStyle name="Cor 3" xfId="46" builtinId="37"/>
    <cellStyle name="20% - Cor 3" xfId="47" builtinId="38"/>
    <cellStyle name="60% - Cor 3" xfId="48" builtinId="40"/>
    <cellStyle name="Cor 4" xfId="49" builtinId="41"/>
    <cellStyle name="20% - Cor 4" xfId="50" builtinId="42"/>
    <cellStyle name="Comma_Sheet1" xfId="51"/>
    <cellStyle name="40% - Cor 4" xfId="52" builtinId="43"/>
    <cellStyle name="60% - Cor 4" xfId="53" builtinId="44"/>
    <cellStyle name="Cor 5" xfId="54" builtinId="45"/>
    <cellStyle name="20% - Cor 5" xfId="55" builtinId="46"/>
    <cellStyle name="60% - Cor 5" xfId="56" builtinId="48"/>
    <cellStyle name="Cor 6" xfId="57" builtinId="49"/>
    <cellStyle name="20% - Cor 6" xfId="58" builtinId="50"/>
    <cellStyle name="40% - Cor 6" xfId="59" builtinId="51"/>
    <cellStyle name="CABECALHO 2" xfId="60"/>
    <cellStyle name="Normal 3" xfId="61"/>
    <cellStyle name="Normal 3 10" xfId="62"/>
    <cellStyle name="Normal 4" xfId="63"/>
    <cellStyle name="Normal 6" xfId="64"/>
    <cellStyle name="Normal_Cap11 - DRN" xfId="65"/>
    <cellStyle name="Normal_II_02_01_0708" xfId="66"/>
    <cellStyle name="Normal_II_02_01_0809" xfId="67"/>
    <cellStyle name="Normal_II_02_02_05" xfId="68"/>
    <cellStyle name="Normal_II_02_03_0809" xfId="69"/>
    <cellStyle name="Normal_II_02_08_0809" xfId="70"/>
    <cellStyle name="Vírgula 2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D8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5.xml"/><Relationship Id="rId34" Type="http://schemas.openxmlformats.org/officeDocument/2006/relationships/externalLink" Target="externalLinks/externalLink4.xml"/><Relationship Id="rId33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9</xdr:row>
      <xdr:rowOff>19050</xdr:rowOff>
    </xdr:from>
    <xdr:to>
      <xdr:col>13</xdr:col>
      <xdr:colOff>581025</xdr:colOff>
      <xdr:row>16</xdr:row>
      <xdr:rowOff>28575</xdr:rowOff>
    </xdr:to>
    <xdr:sp>
      <xdr:nvSpPr>
        <xdr:cNvPr id="3" name="CaixaDeTexto 8"/>
        <xdr:cNvSpPr txBox="1"/>
      </xdr:nvSpPr>
      <xdr:spPr>
        <a:xfrm>
          <a:off x="609600" y="1733550"/>
          <a:ext cx="7896225" cy="13430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Os dados disponíveis neste documento dizem respeito ao número de estabelecimentos de ensino por nível de ensino e respectiva natureza institucional (natureza pública ou privada)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A informação encontra-se acessível desde o ano lectivo 2000/2001 até ao ano lectivo 2018/2019, por Portugal, Área Metropolitana de Lisboa, Grande Lisboa e Concelho de Lisboa. O objectivo é actualizar esta base de dados com informação anual e por diferentes territórios de modo a permitir comparar territórios e efectuar um acompanhamento temporal muito próximo da realidade.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eaLnBrk="1" fontAlgn="auto" latinLnBrk="0" hangingPunct="1"/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Os dados foram acedidos através das páginas online do </a:t>
          </a:r>
          <a:r>
            <a:rPr lang="pt-PT" sz="1000" b="1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GEPE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, Gabinete de Estatística e Planeamento da Educação, Ministério da Educação; </a:t>
          </a:r>
          <a:r>
            <a:rPr lang="pt-PT" sz="1000" b="1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INE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, Anuários Estatísticos Região Lisboa; </a:t>
          </a:r>
          <a:r>
            <a:rPr lang="pt-PT" sz="1000" b="1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Direcção Geral de Estatísticas da Educação e da Ciência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, Ministério da Educação e compilados neste documento pelo </a:t>
          </a:r>
          <a:r>
            <a:rPr lang="pt-PT" sz="1000" b="1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Observatório de luta contra a Pobreza na cidade de Lisboa 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(OLCPL).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171450</xdr:colOff>
      <xdr:row>0</xdr:row>
      <xdr:rowOff>114300</xdr:rowOff>
    </xdr:from>
    <xdr:to>
      <xdr:col>8</xdr:col>
      <xdr:colOff>495300</xdr:colOff>
      <xdr:row>7</xdr:row>
      <xdr:rowOff>61293</xdr:rowOff>
    </xdr:to>
    <xdr:pic>
      <xdr:nvPicPr>
        <xdr:cNvPr id="4" name="Imagem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29050" y="114300"/>
          <a:ext cx="1543050" cy="1280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276225</xdr:colOff>
      <xdr:row>0</xdr:row>
      <xdr:rowOff>180975</xdr:rowOff>
    </xdr:from>
    <xdr:to>
      <xdr:col>1</xdr:col>
      <xdr:colOff>495300</xdr:colOff>
      <xdr:row>2</xdr:row>
      <xdr:rowOff>85725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76225" y="1809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561975</xdr:colOff>
      <xdr:row>29</xdr:row>
      <xdr:rowOff>114300</xdr:rowOff>
    </xdr:from>
    <xdr:to>
      <xdr:col>2</xdr:col>
      <xdr:colOff>114300</xdr:colOff>
      <xdr:row>31</xdr:row>
      <xdr:rowOff>19050</xdr:rowOff>
    </xdr:to>
    <xdr:sp>
      <xdr:nvSpPr>
        <xdr:cNvPr id="5" name="Rectângulo 1">
          <a:hlinkClick xmlns:r="http://schemas.openxmlformats.org/officeDocument/2006/relationships" r:id="rId1"/>
        </xdr:cNvPr>
        <xdr:cNvSpPr/>
      </xdr:nvSpPr>
      <xdr:spPr>
        <a:xfrm>
          <a:off x="561975" y="596519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190500</xdr:colOff>
      <xdr:row>1</xdr:row>
      <xdr:rowOff>0</xdr:rowOff>
    </xdr:from>
    <xdr:to>
      <xdr:col>1</xdr:col>
      <xdr:colOff>409575</xdr:colOff>
      <xdr:row>2</xdr:row>
      <xdr:rowOff>95250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190500" y="1905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523875</xdr:colOff>
      <xdr:row>29</xdr:row>
      <xdr:rowOff>142875</xdr:rowOff>
    </xdr:from>
    <xdr:to>
      <xdr:col>2</xdr:col>
      <xdr:colOff>76200</xdr:colOff>
      <xdr:row>31</xdr:row>
      <xdr:rowOff>47625</xdr:rowOff>
    </xdr:to>
    <xdr:sp>
      <xdr:nvSpPr>
        <xdr:cNvPr id="5" name="Rectângulo 1">
          <a:hlinkClick xmlns:r="http://schemas.openxmlformats.org/officeDocument/2006/relationships" r:id="rId1"/>
        </xdr:cNvPr>
        <xdr:cNvSpPr/>
      </xdr:nvSpPr>
      <xdr:spPr>
        <a:xfrm>
          <a:off x="523875" y="599376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171450</xdr:colOff>
      <xdr:row>1</xdr:row>
      <xdr:rowOff>28575</xdr:rowOff>
    </xdr:from>
    <xdr:to>
      <xdr:col>1</xdr:col>
      <xdr:colOff>390525</xdr:colOff>
      <xdr:row>2</xdr:row>
      <xdr:rowOff>123825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71450" y="2190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533400</xdr:colOff>
      <xdr:row>30</xdr:row>
      <xdr:rowOff>95250</xdr:rowOff>
    </xdr:from>
    <xdr:to>
      <xdr:col>2</xdr:col>
      <xdr:colOff>85725</xdr:colOff>
      <xdr:row>32</xdr:row>
      <xdr:rowOff>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33400" y="613664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352425</xdr:colOff>
      <xdr:row>0</xdr:row>
      <xdr:rowOff>171450</xdr:rowOff>
    </xdr:from>
    <xdr:to>
      <xdr:col>1</xdr:col>
      <xdr:colOff>571500</xdr:colOff>
      <xdr:row>2</xdr:row>
      <xdr:rowOff>76200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52425" y="1714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514350</xdr:colOff>
      <xdr:row>29</xdr:row>
      <xdr:rowOff>142875</xdr:rowOff>
    </xdr:from>
    <xdr:to>
      <xdr:col>2</xdr:col>
      <xdr:colOff>66675</xdr:colOff>
      <xdr:row>31</xdr:row>
      <xdr:rowOff>47625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14350" y="599376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238125</xdr:colOff>
      <xdr:row>1</xdr:row>
      <xdr:rowOff>19050</xdr:rowOff>
    </xdr:from>
    <xdr:to>
      <xdr:col>1</xdr:col>
      <xdr:colOff>457200</xdr:colOff>
      <xdr:row>2</xdr:row>
      <xdr:rowOff>114300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38125" y="2095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533400</xdr:colOff>
      <xdr:row>29</xdr:row>
      <xdr:rowOff>161925</xdr:rowOff>
    </xdr:from>
    <xdr:to>
      <xdr:col>2</xdr:col>
      <xdr:colOff>85725</xdr:colOff>
      <xdr:row>31</xdr:row>
      <xdr:rowOff>66675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33400" y="601281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257175</xdr:colOff>
      <xdr:row>1</xdr:row>
      <xdr:rowOff>0</xdr:rowOff>
    </xdr:from>
    <xdr:to>
      <xdr:col>1</xdr:col>
      <xdr:colOff>476250</xdr:colOff>
      <xdr:row>2</xdr:row>
      <xdr:rowOff>123825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57175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31</xdr:row>
      <xdr:rowOff>114300</xdr:rowOff>
    </xdr:from>
    <xdr:to>
      <xdr:col>2</xdr:col>
      <xdr:colOff>104775</xdr:colOff>
      <xdr:row>33</xdr:row>
      <xdr:rowOff>76200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42925" y="602234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161925</xdr:colOff>
      <xdr:row>1</xdr:row>
      <xdr:rowOff>0</xdr:rowOff>
    </xdr:from>
    <xdr:to>
      <xdr:col>1</xdr:col>
      <xdr:colOff>381000</xdr:colOff>
      <xdr:row>2</xdr:row>
      <xdr:rowOff>95250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61925" y="1905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29</xdr:row>
      <xdr:rowOff>0</xdr:rowOff>
    </xdr:from>
    <xdr:to>
      <xdr:col>2</xdr:col>
      <xdr:colOff>123825</xdr:colOff>
      <xdr:row>30</xdr:row>
      <xdr:rowOff>95250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71500" y="585089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190500</xdr:colOff>
      <xdr:row>1</xdr:row>
      <xdr:rowOff>9525</xdr:rowOff>
    </xdr:from>
    <xdr:to>
      <xdr:col>1</xdr:col>
      <xdr:colOff>409575</xdr:colOff>
      <xdr:row>2</xdr:row>
      <xdr:rowOff>104775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90500" y="2000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523875</xdr:colOff>
      <xdr:row>29</xdr:row>
      <xdr:rowOff>19050</xdr:rowOff>
    </xdr:from>
    <xdr:to>
      <xdr:col>2</xdr:col>
      <xdr:colOff>76200</xdr:colOff>
      <xdr:row>30</xdr:row>
      <xdr:rowOff>114300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23875" y="586994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352425</xdr:colOff>
      <xdr:row>1</xdr:row>
      <xdr:rowOff>19050</xdr:rowOff>
    </xdr:from>
    <xdr:to>
      <xdr:col>1</xdr:col>
      <xdr:colOff>571500</xdr:colOff>
      <xdr:row>2</xdr:row>
      <xdr:rowOff>142875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52425" y="1809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30</xdr:row>
      <xdr:rowOff>85725</xdr:rowOff>
    </xdr:from>
    <xdr:to>
      <xdr:col>2</xdr:col>
      <xdr:colOff>66675</xdr:colOff>
      <xdr:row>32</xdr:row>
      <xdr:rowOff>47625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52450" y="591756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266700</xdr:colOff>
      <xdr:row>0</xdr:row>
      <xdr:rowOff>142875</xdr:rowOff>
    </xdr:from>
    <xdr:to>
      <xdr:col>1</xdr:col>
      <xdr:colOff>485775</xdr:colOff>
      <xdr:row>2</xdr:row>
      <xdr:rowOff>104775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66700" y="1428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31</xdr:row>
      <xdr:rowOff>28575</xdr:rowOff>
    </xdr:from>
    <xdr:to>
      <xdr:col>2</xdr:col>
      <xdr:colOff>57150</xdr:colOff>
      <xdr:row>32</xdr:row>
      <xdr:rowOff>152400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42925" y="602234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0</xdr:row>
      <xdr:rowOff>104775</xdr:rowOff>
    </xdr:from>
    <xdr:to>
      <xdr:col>1</xdr:col>
      <xdr:colOff>819150</xdr:colOff>
      <xdr:row>2</xdr:row>
      <xdr:rowOff>85725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00075" y="1047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304800</xdr:colOff>
      <xdr:row>1</xdr:row>
      <xdr:rowOff>0</xdr:rowOff>
    </xdr:from>
    <xdr:to>
      <xdr:col>1</xdr:col>
      <xdr:colOff>523875</xdr:colOff>
      <xdr:row>2</xdr:row>
      <xdr:rowOff>123825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04800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495300</xdr:colOff>
      <xdr:row>30</xdr:row>
      <xdr:rowOff>19050</xdr:rowOff>
    </xdr:from>
    <xdr:to>
      <xdr:col>2</xdr:col>
      <xdr:colOff>9525</xdr:colOff>
      <xdr:row>31</xdr:row>
      <xdr:rowOff>142875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495300" y="585089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400050</xdr:colOff>
      <xdr:row>2</xdr:row>
      <xdr:rowOff>66675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533400</xdr:colOff>
      <xdr:row>28</xdr:row>
      <xdr:rowOff>171450</xdr:rowOff>
    </xdr:from>
    <xdr:to>
      <xdr:col>2</xdr:col>
      <xdr:colOff>85725</xdr:colOff>
      <xdr:row>30</xdr:row>
      <xdr:rowOff>76200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33400" y="583184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190500</xdr:colOff>
      <xdr:row>0</xdr:row>
      <xdr:rowOff>152400</xdr:rowOff>
    </xdr:from>
    <xdr:to>
      <xdr:col>1</xdr:col>
      <xdr:colOff>409575</xdr:colOff>
      <xdr:row>2</xdr:row>
      <xdr:rowOff>57150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90500" y="1524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514350</xdr:colOff>
      <xdr:row>30</xdr:row>
      <xdr:rowOff>47625</xdr:rowOff>
    </xdr:from>
    <xdr:to>
      <xdr:col>2</xdr:col>
      <xdr:colOff>66675</xdr:colOff>
      <xdr:row>31</xdr:row>
      <xdr:rowOff>142875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14350" y="608901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333375</xdr:colOff>
      <xdr:row>1</xdr:row>
      <xdr:rowOff>19050</xdr:rowOff>
    </xdr:from>
    <xdr:to>
      <xdr:col>1</xdr:col>
      <xdr:colOff>552450</xdr:colOff>
      <xdr:row>2</xdr:row>
      <xdr:rowOff>142875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33375" y="1809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485775</xdr:colOff>
      <xdr:row>30</xdr:row>
      <xdr:rowOff>104775</xdr:rowOff>
    </xdr:from>
    <xdr:to>
      <xdr:col>2</xdr:col>
      <xdr:colOff>0</xdr:colOff>
      <xdr:row>32</xdr:row>
      <xdr:rowOff>66675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485775" y="593661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247650</xdr:colOff>
      <xdr:row>0</xdr:row>
      <xdr:rowOff>152400</xdr:rowOff>
    </xdr:from>
    <xdr:to>
      <xdr:col>1</xdr:col>
      <xdr:colOff>466725</xdr:colOff>
      <xdr:row>2</xdr:row>
      <xdr:rowOff>114300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47650" y="1524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495300</xdr:colOff>
      <xdr:row>29</xdr:row>
      <xdr:rowOff>152400</xdr:rowOff>
    </xdr:from>
    <xdr:to>
      <xdr:col>2</xdr:col>
      <xdr:colOff>9525</xdr:colOff>
      <xdr:row>31</xdr:row>
      <xdr:rowOff>114300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495300" y="582231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180975</xdr:colOff>
      <xdr:row>1</xdr:row>
      <xdr:rowOff>9525</xdr:rowOff>
    </xdr:from>
    <xdr:to>
      <xdr:col>1</xdr:col>
      <xdr:colOff>400050</xdr:colOff>
      <xdr:row>2</xdr:row>
      <xdr:rowOff>133350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714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533400</xdr:colOff>
      <xdr:row>29</xdr:row>
      <xdr:rowOff>76200</xdr:rowOff>
    </xdr:from>
    <xdr:to>
      <xdr:col>2</xdr:col>
      <xdr:colOff>47625</xdr:colOff>
      <xdr:row>31</xdr:row>
      <xdr:rowOff>38100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33400" y="577469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171450</xdr:colOff>
      <xdr:row>1</xdr:row>
      <xdr:rowOff>38100</xdr:rowOff>
    </xdr:from>
    <xdr:to>
      <xdr:col>1</xdr:col>
      <xdr:colOff>390525</xdr:colOff>
      <xdr:row>2</xdr:row>
      <xdr:rowOff>133350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71450" y="2286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28</xdr:row>
      <xdr:rowOff>171450</xdr:rowOff>
    </xdr:from>
    <xdr:to>
      <xdr:col>2</xdr:col>
      <xdr:colOff>95250</xdr:colOff>
      <xdr:row>30</xdr:row>
      <xdr:rowOff>76200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42925" y="583184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171450</xdr:colOff>
      <xdr:row>0</xdr:row>
      <xdr:rowOff>161925</xdr:rowOff>
    </xdr:from>
    <xdr:to>
      <xdr:col>1</xdr:col>
      <xdr:colOff>390525</xdr:colOff>
      <xdr:row>2</xdr:row>
      <xdr:rowOff>66675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71450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29</xdr:row>
      <xdr:rowOff>152400</xdr:rowOff>
    </xdr:from>
    <xdr:to>
      <xdr:col>2</xdr:col>
      <xdr:colOff>95250</xdr:colOff>
      <xdr:row>31</xdr:row>
      <xdr:rowOff>57150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42925" y="600329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304800</xdr:colOff>
      <xdr:row>1</xdr:row>
      <xdr:rowOff>19050</xdr:rowOff>
    </xdr:from>
    <xdr:to>
      <xdr:col>1</xdr:col>
      <xdr:colOff>523875</xdr:colOff>
      <xdr:row>2</xdr:row>
      <xdr:rowOff>114300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04800" y="2095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476250</xdr:colOff>
      <xdr:row>30</xdr:row>
      <xdr:rowOff>47625</xdr:rowOff>
    </xdr:from>
    <xdr:to>
      <xdr:col>1</xdr:col>
      <xdr:colOff>695325</xdr:colOff>
      <xdr:row>31</xdr:row>
      <xdr:rowOff>142875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76250" y="599630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314325</xdr:colOff>
      <xdr:row>1</xdr:row>
      <xdr:rowOff>0</xdr:rowOff>
    </xdr:from>
    <xdr:to>
      <xdr:col>1</xdr:col>
      <xdr:colOff>533400</xdr:colOff>
      <xdr:row>2</xdr:row>
      <xdr:rowOff>95250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14325" y="1905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523875</xdr:colOff>
      <xdr:row>26</xdr:row>
      <xdr:rowOff>133350</xdr:rowOff>
    </xdr:from>
    <xdr:to>
      <xdr:col>1</xdr:col>
      <xdr:colOff>742950</xdr:colOff>
      <xdr:row>28</xdr:row>
      <xdr:rowOff>38100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523875" y="532003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238125</xdr:colOff>
      <xdr:row>1</xdr:row>
      <xdr:rowOff>9525</xdr:rowOff>
    </xdr:from>
    <xdr:to>
      <xdr:col>1</xdr:col>
      <xdr:colOff>457200</xdr:colOff>
      <xdr:row>2</xdr:row>
      <xdr:rowOff>133350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38125" y="1714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257175</xdr:colOff>
      <xdr:row>31</xdr:row>
      <xdr:rowOff>66675</xdr:rowOff>
    </xdr:from>
    <xdr:to>
      <xdr:col>1</xdr:col>
      <xdr:colOff>476250</xdr:colOff>
      <xdr:row>33</xdr:row>
      <xdr:rowOff>28575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57175" y="602234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314325</xdr:colOff>
      <xdr:row>1</xdr:row>
      <xdr:rowOff>19050</xdr:rowOff>
    </xdr:from>
    <xdr:to>
      <xdr:col>1</xdr:col>
      <xdr:colOff>533400</xdr:colOff>
      <xdr:row>2</xdr:row>
      <xdr:rowOff>114300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14325" y="2095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523875</xdr:colOff>
      <xdr:row>28</xdr:row>
      <xdr:rowOff>57150</xdr:rowOff>
    </xdr:from>
    <xdr:to>
      <xdr:col>1</xdr:col>
      <xdr:colOff>742950</xdr:colOff>
      <xdr:row>29</xdr:row>
      <xdr:rowOff>152400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523875" y="562483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266700</xdr:colOff>
      <xdr:row>1</xdr:row>
      <xdr:rowOff>76200</xdr:rowOff>
    </xdr:from>
    <xdr:to>
      <xdr:col>1</xdr:col>
      <xdr:colOff>485775</xdr:colOff>
      <xdr:row>3</xdr:row>
      <xdr:rowOff>38100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66700" y="2381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31</xdr:row>
      <xdr:rowOff>76200</xdr:rowOff>
    </xdr:from>
    <xdr:to>
      <xdr:col>1</xdr:col>
      <xdr:colOff>762000</xdr:colOff>
      <xdr:row>33</xdr:row>
      <xdr:rowOff>38100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42925" y="601281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228600</xdr:colOff>
      <xdr:row>1</xdr:row>
      <xdr:rowOff>0</xdr:rowOff>
    </xdr:from>
    <xdr:to>
      <xdr:col>1</xdr:col>
      <xdr:colOff>447675</xdr:colOff>
      <xdr:row>2</xdr:row>
      <xdr:rowOff>123825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28600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523875</xdr:colOff>
      <xdr:row>30</xdr:row>
      <xdr:rowOff>123825</xdr:rowOff>
    </xdr:from>
    <xdr:to>
      <xdr:col>1</xdr:col>
      <xdr:colOff>742950</xdr:colOff>
      <xdr:row>32</xdr:row>
      <xdr:rowOff>85725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23875" y="592709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190500</xdr:colOff>
      <xdr:row>1</xdr:row>
      <xdr:rowOff>0</xdr:rowOff>
    </xdr:from>
    <xdr:to>
      <xdr:col>1</xdr:col>
      <xdr:colOff>409575</xdr:colOff>
      <xdr:row>2</xdr:row>
      <xdr:rowOff>123825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90500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533400</xdr:colOff>
      <xdr:row>30</xdr:row>
      <xdr:rowOff>152400</xdr:rowOff>
    </xdr:from>
    <xdr:to>
      <xdr:col>1</xdr:col>
      <xdr:colOff>752475</xdr:colOff>
      <xdr:row>32</xdr:row>
      <xdr:rowOff>114300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33400" y="595566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180975</xdr:colOff>
      <xdr:row>1</xdr:row>
      <xdr:rowOff>0</xdr:rowOff>
    </xdr:from>
    <xdr:to>
      <xdr:col>1</xdr:col>
      <xdr:colOff>400050</xdr:colOff>
      <xdr:row>2</xdr:row>
      <xdr:rowOff>123825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30</xdr:row>
      <xdr:rowOff>104775</xdr:rowOff>
    </xdr:from>
    <xdr:to>
      <xdr:col>1</xdr:col>
      <xdr:colOff>771525</xdr:colOff>
      <xdr:row>32</xdr:row>
      <xdr:rowOff>66675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52450" y="593661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295275</xdr:colOff>
      <xdr:row>1</xdr:row>
      <xdr:rowOff>0</xdr:rowOff>
    </xdr:from>
    <xdr:to>
      <xdr:col>1</xdr:col>
      <xdr:colOff>514350</xdr:colOff>
      <xdr:row>2</xdr:row>
      <xdr:rowOff>123825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95275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31</xdr:row>
      <xdr:rowOff>9525</xdr:rowOff>
    </xdr:from>
    <xdr:to>
      <xdr:col>1</xdr:col>
      <xdr:colOff>771525</xdr:colOff>
      <xdr:row>32</xdr:row>
      <xdr:rowOff>133350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52450" y="597471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257175</xdr:colOff>
      <xdr:row>1</xdr:row>
      <xdr:rowOff>19050</xdr:rowOff>
    </xdr:from>
    <xdr:to>
      <xdr:col>1</xdr:col>
      <xdr:colOff>476250</xdr:colOff>
      <xdr:row>2</xdr:row>
      <xdr:rowOff>114300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57175" y="2095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533400</xdr:colOff>
      <xdr:row>28</xdr:row>
      <xdr:rowOff>152400</xdr:rowOff>
    </xdr:from>
    <xdr:to>
      <xdr:col>2</xdr:col>
      <xdr:colOff>38100</xdr:colOff>
      <xdr:row>30</xdr:row>
      <xdr:rowOff>57150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533400" y="590804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Quadros%20Relatorio\Final_Relat&#243;rio%202011_texto%20e%20quadros\AERL%2020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Quadros%20Relatorio\Final_Relat&#243;rio%202011_texto%20e%20quadros\AERL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Quadros%20Relatorio\Final_Relat&#243;rio%202011_texto%20e%20quadros\Relatorio%202011_Habita&#231;&#227;o\AERL\AERL_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Quadros%20Relatorio\Final_Relat&#243;rio%202011_texto%20e%20quadros\AERL%2020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Quadros%20Relatorio\Final_Relat&#243;rio%202011_texto%20e%20quadros\AERL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_01_01_06_Lis"/>
      <sheetName val="I_01_02_06_Lis"/>
      <sheetName val="I_01_03_06_Lis"/>
      <sheetName val="I_01_04_06_Lis"/>
      <sheetName val="I_01_05_06_Lis"/>
      <sheetName val="I_01_06_06_Lis"/>
      <sheetName val="I_01_07_06_Lis"/>
      <sheetName val="I_01_08_06_Lis"/>
      <sheetName val="I_01_08_06c_Lis"/>
      <sheetName val="I_01_09_01_Lis"/>
      <sheetName val="I_01_10_05_Lis"/>
      <sheetName val="I_01_11_06_Lis"/>
      <sheetName val="I_02_01_05_Lis"/>
      <sheetName val="I_02_01c_05_Lis"/>
      <sheetName val="I_02_02_Lis"/>
      <sheetName val="I_02_03_Lis"/>
      <sheetName val="I_02_04_05_Lx"/>
      <sheetName val="I_02_05_Lis"/>
      <sheetName val="II_01_01_06_Lis"/>
      <sheetName val="II_01_01c_06_Lis"/>
      <sheetName val="II_01_02_06_Lis"/>
      <sheetName val="II_01_02c_06_Lis"/>
      <sheetName val="II_01_03_06_Lis"/>
      <sheetName val="II_01_03c_06_Lis"/>
      <sheetName val="II_02_01_06Lis"/>
      <sheetName val="II_02_02_05Lis"/>
      <sheetName val="II_02_03_0506_Lis"/>
      <sheetName val="II_02_04_0506_Lis"/>
      <sheetName val="II_02_05_0506_Lis"/>
      <sheetName val="II_02_06_05Lis"/>
      <sheetName val="II_02_07_Lis"/>
      <sheetName val="II_2_8_0607_LISBOA"/>
      <sheetName val="II_2_9_0506_LISBOA"/>
      <sheetName val="II_03_01_05_Lis"/>
      <sheetName val="II_03_01_05c_Lis"/>
      <sheetName val="II_03_02_05_Lis"/>
      <sheetName val="II_03_03_05_Lis"/>
      <sheetName val="II_03_04_05_Lis"/>
      <sheetName val="II_03_05_05_Lis"/>
      <sheetName val="II_03_06_05_Lis"/>
      <sheetName val="II_03_06_05c_Lis"/>
      <sheetName val="II_04_01_05_Lis"/>
      <sheetName val="II_04_01c_05_Lis"/>
      <sheetName val="II_04_02_05_Lis"/>
      <sheetName val="II_04_03_05_Lis"/>
      <sheetName val="II_04_04_05_Lis"/>
      <sheetName val="II_04_05_05_Lis"/>
      <sheetName val="II_04_06_05_Lis"/>
      <sheetName val="II_04_07_05_Lis"/>
      <sheetName val="II_05_01_06_Lis"/>
      <sheetName val="II_05_01c_06_Lis"/>
      <sheetName val="II_5_02_Lis"/>
      <sheetName val="II_05_03_06_Lis"/>
      <sheetName val="II_05_04_06_Lis"/>
      <sheetName val="II_05_05_06_Lis"/>
      <sheetName val="II_05_06_06_Lis"/>
      <sheetName val="II_05_07_06_Lis"/>
      <sheetName val="II_05_08_06_Lis"/>
      <sheetName val="II_05_09_06_Lis"/>
      <sheetName val="II_05_10_06_Lis"/>
      <sheetName val="II_05_11_06_Lis"/>
      <sheetName val="II_05_12_06_Lis"/>
      <sheetName val="II_05_13_06_Lis"/>
      <sheetName val="II_05_14_06_Lis"/>
      <sheetName val="II_05_15_06_Lis"/>
      <sheetName val="II_05_16_06_Lis"/>
      <sheetName val="II_05_17_06_Lis"/>
      <sheetName val="II_5_18_05_Lis"/>
      <sheetName val="II_5_19_Lis"/>
      <sheetName val="II_5_20_Lis"/>
      <sheetName val="II_5_21_Lis"/>
      <sheetName val="II_5_22_Lis"/>
      <sheetName val="II_5_23_Lis"/>
      <sheetName val="II_06_01_06_Lis"/>
      <sheetName val="II_06_01c_06_Lis"/>
      <sheetName val="II_06_02_06_Lis"/>
      <sheetName val="II_06_03_06_Lis"/>
      <sheetName val="II_06_04_06_Lis"/>
      <sheetName val="II_06_05_06_Lis"/>
      <sheetName val="II_06_06_06_Lis"/>
      <sheetName val="II_06_06c_06_Lis"/>
      <sheetName val="II_06_07_06_Lis"/>
      <sheetName val="II_06_08_06_Lis"/>
      <sheetName val="II_06_09_06_Lis"/>
      <sheetName val="III_01_01_04_Lx"/>
      <sheetName val="III_01_02_04_Lx"/>
      <sheetName val="III_01_03_04_Lx"/>
      <sheetName val="III_01_04_04_Lx"/>
      <sheetName val="III_01_05_04_Lx"/>
      <sheetName val="III_02_01_06_Lis"/>
      <sheetName val="III_03_01_0506_Lis"/>
      <sheetName val="III_03_01c_0506_Lis"/>
      <sheetName val="III_03_02_06_Lis"/>
      <sheetName val="III_03_03_06_Lis"/>
      <sheetName val="III_03_04_06_Lis"/>
      <sheetName val="III_03_05_06_Lis"/>
      <sheetName val="III_03_06_05_Lis"/>
      <sheetName val="III_03_07_05_Lis"/>
      <sheetName val="III_03_08_05_Lis"/>
      <sheetName val="III_03_09_05_Lis"/>
      <sheetName val="III_03_10_05_Lis"/>
      <sheetName val="III_03_11_05_Lis"/>
      <sheetName val="III_03_12_05_Lis"/>
      <sheetName val="III_03_13_05_Lis"/>
      <sheetName val="III_03_14_06_Lis"/>
      <sheetName val="III_03_15_05_Lis"/>
      <sheetName val="III_03_15c_05_Lis"/>
      <sheetName val="III_04_01_06_Lis"/>
      <sheetName val="III_04_02_06_Lis"/>
      <sheetName val="III_04_03_06_Lis"/>
      <sheetName val="III_04_04_06_Lis"/>
      <sheetName val="III_04_05_06_L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0">
          <cell r="B10">
            <v>456</v>
          </cell>
        </row>
        <row r="10">
          <cell r="I10">
            <v>250</v>
          </cell>
          <cell r="J10">
            <v>88</v>
          </cell>
          <cell r="K10">
            <v>120</v>
          </cell>
          <cell r="L10">
            <v>79</v>
          </cell>
        </row>
        <row r="11">
          <cell r="I11">
            <v>178</v>
          </cell>
          <cell r="J11">
            <v>79</v>
          </cell>
          <cell r="K11">
            <v>83</v>
          </cell>
          <cell r="L11">
            <v>70</v>
          </cell>
        </row>
        <row r="14">
          <cell r="G14">
            <v>37</v>
          </cell>
          <cell r="H14">
            <v>47</v>
          </cell>
          <cell r="I14">
            <v>56</v>
          </cell>
          <cell r="J14">
            <v>45</v>
          </cell>
          <cell r="K14">
            <v>32</v>
          </cell>
          <cell r="L14">
            <v>44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_01_01_05_Lis"/>
      <sheetName val="I_01_02_05_Lis"/>
      <sheetName val="I_01_03_05_Lis"/>
      <sheetName val="I_01_04_Lis"/>
      <sheetName val="I_01_05_Lis"/>
      <sheetName val="I_01_06_05_Lis"/>
      <sheetName val="I_01_07_05_Lis"/>
      <sheetName val="I_01_08_05_Lis"/>
      <sheetName val="I_01_08c_05_Lis"/>
      <sheetName val="I_01_08_06_Lis"/>
      <sheetName val="I_01_08c_06_Lis"/>
      <sheetName val="I_01_09_01_Lis"/>
      <sheetName val="I_01_10_04_Lis"/>
      <sheetName val="I_01_10_05_Lis"/>
      <sheetName val="I_01_11_05_Lis"/>
      <sheetName val="I_02_01_04_Lis"/>
      <sheetName val="I_02_01c_04_Lis"/>
      <sheetName val="I_02_02_04_Lis"/>
      <sheetName val="I_02_03_04_Lis"/>
      <sheetName val="I_02_04_04_Lis"/>
      <sheetName val="I_02_05_04_Lis"/>
      <sheetName val="II_01_1_05_Lis"/>
      <sheetName val="II_01_1c_05_Lis"/>
      <sheetName val="II_01_2_05_Lis"/>
      <sheetName val="II_01_2c_05_Lis"/>
      <sheetName val="II_01_3_05_Lis"/>
      <sheetName val="II_01_3c_05_Lis"/>
      <sheetName val="II_02_01_04_Lis"/>
      <sheetName val="II_02_01_05Lis"/>
      <sheetName val="II_02_02_04Lis"/>
      <sheetName val="II_02_02_Lis"/>
      <sheetName val="II_02_03_04Lis"/>
      <sheetName val="II_02_04_04Lis"/>
      <sheetName val="II_02_04_05Lis"/>
      <sheetName val="II_02_05_04Lis"/>
      <sheetName val="II_02_06_04Lis"/>
      <sheetName val="II_02_07_04_Lis"/>
      <sheetName val="II_03_01_04_Lis"/>
      <sheetName val="II_03_01c_04_Lis"/>
      <sheetName val="II_03_02_04_Lis"/>
      <sheetName val="II_03_03_04_Lis"/>
      <sheetName val="II_03_04_04_Lis"/>
      <sheetName val="II_03_05_04_Lis"/>
      <sheetName val="II_03_06_04_Lis"/>
      <sheetName val="II_03_06_04c_Lis"/>
      <sheetName val="II.04.1_04_Lis"/>
      <sheetName val="II.04.1c_04_Lis"/>
      <sheetName val="II.04.2_04_Lis"/>
      <sheetName val="II.04.3_04_Lis"/>
      <sheetName val="II_04_04_04_Lis"/>
      <sheetName val="II.04.5_04_Lis"/>
      <sheetName val="II.04.6_04_Lis"/>
      <sheetName val="II.04.7_04_Lis"/>
      <sheetName val="II_05_01_05_Lis"/>
      <sheetName val="II_05_01c_05_Lis"/>
      <sheetName val="II_05_02_03_Lis"/>
      <sheetName val="II_05_03_05_Lis"/>
      <sheetName val="II_05_04_05_Lis"/>
      <sheetName val="II_05_05_05_Lis"/>
      <sheetName val="II_05_06_05_Lis"/>
      <sheetName val="II_05_07_05_Lis"/>
      <sheetName val="II_05_08_05_Lis"/>
      <sheetName val="II_05_09_05_Lis"/>
      <sheetName val="II_05_10_05_Lis"/>
      <sheetName val="II_05_11_05_Lis"/>
      <sheetName val="II_05_12_05_Lis"/>
      <sheetName val="II_05_13_05_Lis"/>
      <sheetName val="II_05_14_05_Lis"/>
      <sheetName val="II_05_15_05_Lis"/>
      <sheetName val="II_05_16_05_Lis"/>
      <sheetName val="II_05_17_05_Lis"/>
      <sheetName val="II_05_18_03_Lis"/>
      <sheetName val="II_05_19_03_Lis"/>
      <sheetName val="II_05_20_03_Lis"/>
      <sheetName val="II_05_21_03_Lis"/>
      <sheetName val="II_05_22_03_Lis"/>
      <sheetName val="II_05_22_03_Lis (1)"/>
      <sheetName val="II_05_23_02_Lis"/>
      <sheetName val="II_05_23_03_Lis"/>
      <sheetName val="II_06_01_05_Lis"/>
      <sheetName val="II_06_01c_05_Lis"/>
      <sheetName val="II_06_02_05_Lis"/>
      <sheetName val="II_06_03_05_Lis"/>
      <sheetName val="II_06_04_05_Lis"/>
      <sheetName val="II_06_05_05_Lis"/>
      <sheetName val="II_06_06_05_Lis"/>
      <sheetName val="II_06_06c_05_Lis"/>
      <sheetName val="II_06_07_05_Lis"/>
      <sheetName val="II_06_08_05_Lis"/>
      <sheetName val="II_06_09_05_Lis"/>
      <sheetName val="III_01_01_03_Lis"/>
      <sheetName val="III_01_02_03_Lis"/>
      <sheetName val="III_01_03_03_Lis"/>
      <sheetName val="III_01_04_03_Lis"/>
      <sheetName val="III_01_05_03_Lis"/>
      <sheetName val="III_02_01_05_Lis"/>
      <sheetName val="II_02_02_Lis (1)"/>
      <sheetName val="II_02_03_05Lis"/>
      <sheetName val="II_02_04_05Lis (1)"/>
      <sheetName val="II_02_05_05Lis"/>
      <sheetName val="II_02_06_05Lis"/>
      <sheetName val="II_02_07_05_Lis"/>
      <sheetName val="III_03_01_05Lis"/>
      <sheetName val="III_03_01c_05Lis"/>
      <sheetName val="III_03_02_Lis"/>
      <sheetName val="III_03_03_Lis"/>
      <sheetName val="III_03_04_Lis"/>
      <sheetName val="III_03_05_Lis"/>
      <sheetName val="III_03_06_04Lis"/>
      <sheetName val="III_03_07_04Lis"/>
      <sheetName val="III_03_08_04Lis"/>
      <sheetName val="III_03_09_04Lis"/>
      <sheetName val="III_03_10_Lis"/>
      <sheetName val="III_03_11_Lis"/>
      <sheetName val="III_03_12_Lis"/>
      <sheetName val="III_03_13_Lis"/>
      <sheetName val="III_03_14_Lis"/>
      <sheetName val="III_03_15_04Lx"/>
      <sheetName val="III_03_15_04PT_Lx"/>
      <sheetName val="III_04_01_05_Lis"/>
      <sheetName val="III_04_02_05_Lx"/>
      <sheetName val="III_04_03_05_Lx"/>
      <sheetName val="III_04_04_05_Lx"/>
      <sheetName val="III_04_05_05_Lis"/>
      <sheetName val="III_05_01_05_Lis"/>
      <sheetName val="III_05_02_05_Lis"/>
      <sheetName val="III_05_03_05_Lis"/>
      <sheetName val="III_05_04_05_Lis"/>
      <sheetName val="III_05_05_05_Lis"/>
      <sheetName val="III_05_06_04Lis"/>
      <sheetName val="III_05_07_Lis"/>
      <sheetName val="III_05_08_Lis"/>
      <sheetName val="III_05_08c_Lis"/>
      <sheetName val="III_05_09_05_Lis"/>
      <sheetName val="III_05_10_05L"/>
      <sheetName val="III_05_11_05L"/>
      <sheetName val="III_05_12_Lis"/>
      <sheetName val="III_05_13_05_Lis"/>
      <sheetName val="III_06_01_05_Lis"/>
      <sheetName val="III_06_02_05_Lis"/>
      <sheetName val="III_06_03_05Lis"/>
      <sheetName val="III_7_1_04_Lis"/>
      <sheetName val="III_7_2_04_Lis"/>
      <sheetName val="III_7_3_04_Lis"/>
      <sheetName val="III_7_4_04_Lis"/>
      <sheetName val="III_08_01_05_Lis"/>
      <sheetName val="III_08_01c_05_Lis"/>
      <sheetName val="III_08_02_05_Lis"/>
      <sheetName val="III_08_03_05_Lis"/>
      <sheetName val="III_08_04_05_Lis"/>
      <sheetName val="III_08_05_05_Lis"/>
      <sheetName val="III_08_06_05_Lis"/>
      <sheetName val="III_08_07_04_Lis"/>
      <sheetName val="III_08_08_04_Lis"/>
      <sheetName val="III_08_09_04_Lis"/>
      <sheetName val="III_08_10_04_Lis"/>
      <sheetName val="III_09_01_05_Lis"/>
      <sheetName val="III_09_02_05_Lis"/>
      <sheetName val="III_09_03_05_Lis"/>
      <sheetName val="III_09_04_04_Lisboa"/>
      <sheetName val="III_09_05_05_Lisboa"/>
      <sheetName val="III_09_06_05_Lisboa"/>
      <sheetName val="III_09_07_04_Lisboa"/>
      <sheetName val="III_09_08_04_Lisboa"/>
      <sheetName val="III_10_01_05_Lis"/>
      <sheetName val="III_10_02_05_Lis"/>
      <sheetName val="III_10_03_05_Lis"/>
      <sheetName val="III_11_01_05_Lis"/>
      <sheetName val="III_11_01c_05_Lis"/>
      <sheetName val="III_11_02_05_Lis"/>
      <sheetName val="III_11_03_05_Lis"/>
      <sheetName val="III_11_04_05_Lis"/>
      <sheetName val="III_11_05_05_Lis"/>
      <sheetName val="III_11_06_05_Lisboa"/>
      <sheetName val="III_12_01_05_Lis"/>
      <sheetName val="III_12_02_04_Lis"/>
      <sheetName val="III_12_03_04_Lis"/>
      <sheetName val="II_12_04_05_Lis"/>
      <sheetName val="III_13_01_04_Lis"/>
      <sheetName val="III_13_01_05_Lis"/>
      <sheetName val="III_13_02_04_Lis"/>
      <sheetName val="III_13_02_05_Lis"/>
      <sheetName val="III_13_03_04_Lis"/>
      <sheetName val="III_13_03_05_Lis"/>
      <sheetName val="III_13_04_04_Lis"/>
      <sheetName val="III_13_04c_04_Lis"/>
      <sheetName val="III_13_04_05_Lis"/>
      <sheetName val="III_13_04c_05_Lis"/>
      <sheetName val="III_13_05_04_Lis"/>
      <sheetName val="III_13_05c_04_Lis"/>
      <sheetName val="III_13_05_05_Lis"/>
      <sheetName val="III_13_05c_05_Lis"/>
      <sheetName val="III_13_06_04_Lis"/>
      <sheetName val="III_13_06_05_Lis"/>
      <sheetName val="III_13_07_04_Lis"/>
      <sheetName val="III_13_07c_04_Lis"/>
      <sheetName val="III_13_07_05_Lis"/>
      <sheetName val="III_13_07c_05_Lis"/>
      <sheetName val="III_13_08_04_Lis"/>
      <sheetName val="III_13_08c_04_Lis"/>
      <sheetName val="III_13_08_05_Lis"/>
      <sheetName val="III_13_08c_05_Lis"/>
      <sheetName val="III.14.1_03_Lis"/>
      <sheetName val="III.14.2_03_Lis"/>
      <sheetName val="III_14_3_04_Lis"/>
      <sheetName val="III_14_3c_04_Lis"/>
      <sheetName val="III.14.4_03_Lis"/>
      <sheetName val="III_15_1_05_Lis"/>
      <sheetName val="IV_01_01_04_Lis"/>
      <sheetName val="IV_01_02_04_Lis"/>
      <sheetName val="IV_01_03_04_Lis"/>
      <sheetName val="IV_01_04_04_Lis"/>
      <sheetName val="IV_02_01_04_Lis"/>
      <sheetName val="IV_02_02_04_Lis"/>
      <sheetName val="IV_02_03_03_Lis"/>
      <sheetName val="IV_02_03_04_Lis"/>
      <sheetName val="IV_02_04_04_Lis"/>
      <sheetName val="IV_02_05_05_Lis"/>
      <sheetName val="IV_02_06_04_Lis"/>
      <sheetName val="IV_03_01_05_Lis"/>
      <sheetName val="IV_03_02_05_Lis"/>
      <sheetName val="IV_03_03_05_Lis"/>
      <sheetName val="IV_03_04_05_Lis"/>
      <sheetName val="IV_03_04_05c_L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0">
          <cell r="I10">
            <v>250</v>
          </cell>
          <cell r="J10">
            <v>77</v>
          </cell>
          <cell r="K10">
            <v>122</v>
          </cell>
          <cell r="L10">
            <v>51</v>
          </cell>
        </row>
        <row r="11">
          <cell r="I11">
            <v>180</v>
          </cell>
          <cell r="J11">
            <v>69</v>
          </cell>
          <cell r="K11">
            <v>85</v>
          </cell>
          <cell r="L11">
            <v>48</v>
          </cell>
        </row>
        <row r="14">
          <cell r="G14">
            <v>40</v>
          </cell>
          <cell r="H14">
            <v>45</v>
          </cell>
          <cell r="I14">
            <v>58</v>
          </cell>
          <cell r="J14">
            <v>38</v>
          </cell>
          <cell r="K14">
            <v>34</v>
          </cell>
          <cell r="L14">
            <v>29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_01_01_05_Lis"/>
      <sheetName val="I_01_02_05_Lis"/>
      <sheetName val="I_01_03_05_Lis"/>
      <sheetName val="I_01_04_Lis"/>
      <sheetName val="I_01_05_Lis"/>
      <sheetName val="I_01_06_05_Lis"/>
      <sheetName val="I_01_07_05_Lis"/>
      <sheetName val="I_01_08_05_Lis"/>
      <sheetName val="I_01_08c_05_Lis"/>
      <sheetName val="I_01_08_06_Lis"/>
      <sheetName val="I_01_08c_06_Lis"/>
      <sheetName val="I_01_09_01_Lis"/>
      <sheetName val="I_01_10_04_Lis"/>
      <sheetName val="I_01_10_05_Lis"/>
      <sheetName val="I_01_11_05_Lis"/>
      <sheetName val="I_02_01_04_Lis"/>
      <sheetName val="I_02_01c_04_Lis"/>
      <sheetName val="I_02_02_04_Lis"/>
      <sheetName val="I_02_03_04_Lis"/>
      <sheetName val="I_02_04_04_Lis"/>
      <sheetName val="I_02_05_04_Lis"/>
      <sheetName val="II_01_1_05_Lis"/>
      <sheetName val="II_01_1c_05_Lis"/>
      <sheetName val="II_01_2_05_Lis"/>
      <sheetName val="II_01_2c_05_Lis"/>
      <sheetName val="II_01_3_05_Lis"/>
      <sheetName val="II_01_3c_05_Lis"/>
      <sheetName val="II_02_01_04_Lis"/>
      <sheetName val="II_02_01_05Lis"/>
      <sheetName val="II_02_02_04Lis"/>
      <sheetName val="II_02_02_Lis"/>
      <sheetName val="II_02_03_04Lis"/>
      <sheetName val="II_02_04_04Lis"/>
      <sheetName val="II_02_04_05Lis"/>
      <sheetName val="II_02_05_04Lis"/>
      <sheetName val="II_02_06_04Lis"/>
      <sheetName val="II_02_07_04_Lis"/>
      <sheetName val="II_03_01_04_Lis"/>
      <sheetName val="II_03_01c_04_Lis"/>
      <sheetName val="II_03_02_04_Lis"/>
      <sheetName val="II_03_03_04_Lis"/>
      <sheetName val="II_03_04_04_Lis"/>
      <sheetName val="II_03_05_04_Lis"/>
      <sheetName val="II_03_06_04_Lis"/>
      <sheetName val="II_03_06_04c_Lis"/>
      <sheetName val="II.04.1_04_Lis"/>
      <sheetName val="II.04.1c_04_Lis"/>
      <sheetName val="II.04.2_04_Lis"/>
      <sheetName val="II.04.3_04_Lis"/>
      <sheetName val="II_04_04_04_Lis"/>
      <sheetName val="II.04.5_04_Lis"/>
      <sheetName val="II.04.6_04_Lis"/>
      <sheetName val="II.04.7_04_Lis"/>
      <sheetName val="II_05_01_05_Lis"/>
      <sheetName val="II_05_01c_05_Lis"/>
      <sheetName val="II_05_02_03_Lis"/>
      <sheetName val="II_05_03_05_Lis"/>
      <sheetName val="II_05_04_05_Lis"/>
      <sheetName val="II_05_05_05_Lis"/>
      <sheetName val="II_05_06_05_Lis"/>
      <sheetName val="II_05_07_05_Lis"/>
      <sheetName val="II_05_08_05_Lis"/>
      <sheetName val="II_05_09_05_Lis"/>
      <sheetName val="II_05_10_05_Lis"/>
      <sheetName val="II_05_11_05_Lis"/>
      <sheetName val="II_05_12_05_Lis"/>
      <sheetName val="II_05_13_05_Lis"/>
      <sheetName val="II_05_14_05_Lis"/>
      <sheetName val="II_05_15_05_Lis"/>
      <sheetName val="II_05_16_05_Lis"/>
      <sheetName val="II_05_17_05_Lis"/>
      <sheetName val="II_05_18_03_Lis"/>
      <sheetName val="II_05_19_03_Lis"/>
      <sheetName val="II_05_20_03_Lis"/>
      <sheetName val="II_05_21_03_Lis"/>
      <sheetName val="II_05_22_03_Lis"/>
      <sheetName val="II_05_22_03_Lis (1)"/>
      <sheetName val="II_05_23_02_Lis"/>
      <sheetName val="II_05_23_03_Lis"/>
      <sheetName val="II_06_01_05_Lis"/>
      <sheetName val="II_06_01c_05_Lis"/>
      <sheetName val="II_06_02_05_Lis"/>
      <sheetName val="II_06_03_05_Lis"/>
      <sheetName val="II_06_04_05_Lis"/>
      <sheetName val="II_06_05_05_Lis"/>
      <sheetName val="II_06_06_05_Lis"/>
      <sheetName val="II_06_06c_05_Lis"/>
      <sheetName val="II_06_07_05_Lis"/>
      <sheetName val="II_06_08_05_Lis"/>
      <sheetName val="II_06_09_05_Lis"/>
      <sheetName val="III_01_01_03_Lis"/>
      <sheetName val="III_01_02_03_Lis"/>
      <sheetName val="III_01_03_03_Lis"/>
      <sheetName val="III_01_04_03_Lis"/>
      <sheetName val="III_01_05_03_Lis"/>
      <sheetName val="III_02_01_05_Lis"/>
      <sheetName val="II_02_02_Lis (1)"/>
      <sheetName val="II_02_03_05Lis"/>
      <sheetName val="II_02_04_05Lis (1)"/>
      <sheetName val="II_02_05_05Lis"/>
      <sheetName val="II_02_06_05Lis"/>
      <sheetName val="II_02_07_05_Lis"/>
      <sheetName val="III_03_01_05Lis"/>
      <sheetName val="III_03_01c_05Lis"/>
      <sheetName val="III_03_02_Lis"/>
      <sheetName val="III_03_03_Lis"/>
      <sheetName val="III_03_04_Lis"/>
      <sheetName val="III_03_05_Lis"/>
      <sheetName val="III_03_06_04Lis"/>
      <sheetName val="III_03_07_04Lis"/>
      <sheetName val="III_03_08_04Lis"/>
      <sheetName val="III_03_09_04Lis"/>
      <sheetName val="III_03_10_Lis"/>
      <sheetName val="III_03_11_Lis"/>
      <sheetName val="III_03_12_Lis"/>
      <sheetName val="III_03_13_Lis"/>
      <sheetName val="III_03_14_Lis"/>
      <sheetName val="III_03_15_04Lx"/>
      <sheetName val="III_03_15_04PT_Lx"/>
      <sheetName val="III_04_01_05_Lis"/>
      <sheetName val="III_04_02_05_Lx"/>
      <sheetName val="III_04_03_05_Lx"/>
      <sheetName val="III_04_04_05_Lx"/>
      <sheetName val="III_04_05_05_Lis"/>
      <sheetName val="III_05_01_05_Lis"/>
      <sheetName val="III_05_02_05_Lis"/>
      <sheetName val="III_05_03_05_Lis"/>
      <sheetName val="III_05_04_05_Lis"/>
      <sheetName val="III_05_05_05_Lis"/>
      <sheetName val="III_05_06_04Lis"/>
      <sheetName val="III_05_07_Lis"/>
      <sheetName val="III_05_08_Lis"/>
      <sheetName val="III_05_08c_Lis"/>
      <sheetName val="III_05_09_05_Lis"/>
      <sheetName val="III_05_10_05L"/>
      <sheetName val="III_05_11_05L"/>
      <sheetName val="III_05_12_Lis"/>
      <sheetName val="III_05_13_05_Lis"/>
      <sheetName val="III_06_01_05_Lis"/>
      <sheetName val="III_06_02_05_Lis"/>
      <sheetName val="III_06_03_05Lis"/>
      <sheetName val="III_7_1_04_Lis"/>
      <sheetName val="III_7_2_04_Lis"/>
      <sheetName val="III_7_3_04_Lis"/>
      <sheetName val="III_7_4_04_Lis"/>
      <sheetName val="III_08_01_05_Lis"/>
      <sheetName val="III_08_01c_05_Lis"/>
      <sheetName val="III_08_02_05_Lis"/>
      <sheetName val="III_08_03_05_Lis"/>
      <sheetName val="III_08_04_05_Lis"/>
      <sheetName val="III_08_05_05_Lis"/>
      <sheetName val="III_08_06_05_Lis"/>
      <sheetName val="III_08_07_04_Lis"/>
      <sheetName val="III_08_08_04_Lis"/>
      <sheetName val="III_08_09_04_Lis"/>
      <sheetName val="III_08_10_04_Lis"/>
      <sheetName val="III_09_01_05_Lis"/>
      <sheetName val="III_09_02_05_Lis"/>
      <sheetName val="III_09_03_05_Lis"/>
      <sheetName val="III_09_04_04_Lisboa"/>
      <sheetName val="III_09_05_05_Lisboa"/>
      <sheetName val="III_09_06_05_Lisboa"/>
      <sheetName val="III_09_07_04_Lisboa"/>
      <sheetName val="III_09_08_04_Lisboa"/>
      <sheetName val="III_10_01_05_Lis"/>
      <sheetName val="III_10_02_05_Lis"/>
      <sheetName val="III_10_03_05_Lis"/>
      <sheetName val="III_11_01_05_Lis"/>
      <sheetName val="III_11_01c_05_Lis"/>
      <sheetName val="III_11_02_05_Lis"/>
      <sheetName val="III_11_03_05_Lis"/>
      <sheetName val="III_11_04_05_Lis"/>
      <sheetName val="III_11_05_05_Lis"/>
      <sheetName val="III_11_06_05_Lisboa"/>
      <sheetName val="III_12_01_05_Lis"/>
      <sheetName val="III_12_02_04_Lis"/>
      <sheetName val="III_12_03_04_Lis"/>
      <sheetName val="II_12_04_05_Lis"/>
      <sheetName val="III_13_01_04_Lis"/>
      <sheetName val="III_13_01_05_Lis"/>
      <sheetName val="III_13_02_04_Lis"/>
      <sheetName val="III_13_02_05_Lis"/>
      <sheetName val="III_13_03_04_Lis"/>
      <sheetName val="III_13_03_05_Lis"/>
      <sheetName val="III_13_04_04_Lis"/>
      <sheetName val="III_13_04c_04_Lis"/>
      <sheetName val="III_13_04_05_Lis"/>
      <sheetName val="III_13_04c_05_Lis"/>
      <sheetName val="III_13_05_04_Lis"/>
      <sheetName val="III_13_05c_04_Lis"/>
      <sheetName val="III_13_05_05_Lis"/>
      <sheetName val="III_13_05c_05_Lis"/>
      <sheetName val="III_13_06_04_Lis"/>
      <sheetName val="III_13_06_05_Lis"/>
      <sheetName val="III_13_07_04_Lis"/>
      <sheetName val="III_13_07c_04_Lis"/>
      <sheetName val="III_13_07_05_Lis"/>
      <sheetName val="III_13_07c_05_Lis"/>
      <sheetName val="III_13_08_04_Lis"/>
      <sheetName val="III_13_08c_04_Lis"/>
      <sheetName val="III_13_08_05_Lis"/>
      <sheetName val="III_13_08c_05_Lis"/>
      <sheetName val="III.14.1_03_Lis"/>
      <sheetName val="III.14.2_03_Lis"/>
      <sheetName val="III_14_3_04_Lis"/>
      <sheetName val="III_14_3c_04_Lis"/>
      <sheetName val="III.14.4_03_Lis"/>
      <sheetName val="III_15_1_05_Lis"/>
      <sheetName val="IV_01_01_04_Lis"/>
      <sheetName val="IV_01_02_04_Lis"/>
      <sheetName val="IV_01_03_04_Lis"/>
      <sheetName val="IV_01_04_04_Lis"/>
      <sheetName val="IV_02_01_04_Lis"/>
      <sheetName val="IV_02_02_04_Lis"/>
      <sheetName val="IV_02_03_03_Lis"/>
      <sheetName val="IV_02_03_04_Lis"/>
      <sheetName val="IV_02_04_04_Lis"/>
      <sheetName val="IV_02_05_05_Lis"/>
      <sheetName val="IV_02_06_04_Lis"/>
      <sheetName val="IV_03_01_05_Lis"/>
      <sheetName val="IV_03_02_05_Lis"/>
      <sheetName val="IV_03_03_05_Lis"/>
      <sheetName val="IV_03_04_05_Lis"/>
      <sheetName val="IV_03_04_05c_L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1">
          <cell r="I11">
            <v>250</v>
          </cell>
          <cell r="J11">
            <v>77</v>
          </cell>
          <cell r="K11">
            <v>127</v>
          </cell>
          <cell r="L11">
            <v>52</v>
          </cell>
        </row>
        <row r="12">
          <cell r="I12">
            <v>179</v>
          </cell>
          <cell r="J12">
            <v>70</v>
          </cell>
          <cell r="K12">
            <v>87</v>
          </cell>
          <cell r="L12">
            <v>48</v>
          </cell>
        </row>
        <row r="15">
          <cell r="G15">
            <v>38</v>
          </cell>
          <cell r="H15">
            <v>45</v>
          </cell>
          <cell r="I15">
            <v>58</v>
          </cell>
          <cell r="J15">
            <v>39</v>
          </cell>
          <cell r="K15">
            <v>33</v>
          </cell>
          <cell r="L15">
            <v>28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_01_01_07_Lis"/>
      <sheetName val="I_01_02_07_Lis"/>
      <sheetName val="I_01_03_07_Lis"/>
      <sheetName val="I_01_04_Lis"/>
      <sheetName val="I_01_05_Lis"/>
      <sheetName val="I_01_06_07_Lis"/>
      <sheetName val="I_01_07_07_Lis"/>
      <sheetName val="I_01_08_07_Lis"/>
      <sheetName val="I_01_09_07_Lis"/>
      <sheetName val="I_01_09_07c_Lis"/>
      <sheetName val="I_01_10_01_Lis"/>
      <sheetName val="I_01_11_07_Lis"/>
      <sheetName val="I_01_12_07_Lis"/>
      <sheetName val="I_02_01_06_Lis"/>
      <sheetName val="I_02_01c_06_Lis"/>
      <sheetName val="I_02_02_06_Lis"/>
      <sheetName val="I_02_03_06_Lis"/>
      <sheetName val="I_02_04_05_Lis"/>
      <sheetName val="I_02_05_06_Lis"/>
      <sheetName val="I_02_06_06_Lis"/>
      <sheetName val="I_02_07_06_Lis"/>
      <sheetName val="I_02_08_06_Lis"/>
      <sheetName val="II_01_01_07_Lis"/>
      <sheetName val="II_01_01_07c_Lis"/>
      <sheetName val="II_01_02_07_Lis"/>
      <sheetName val="II_01_02_07c_Lis"/>
      <sheetName val="II_01_03_07_Lis"/>
      <sheetName val="II_01_03_07c_Lis"/>
      <sheetName val="II_02_01_0607_Lis"/>
      <sheetName val="II_02_01_0607c_Lis"/>
      <sheetName val="II_02_02_0708_Lis"/>
      <sheetName val="II_02_03_0607_Lis"/>
      <sheetName val="II_02_04_0607_Lis"/>
      <sheetName val="II_02_05_0607_Lis"/>
      <sheetName val="II_02_06_0607_Lis"/>
      <sheetName val="II_02_07_0607_Lis"/>
      <sheetName val="II_02_08_0708_Lis"/>
      <sheetName val="II_02_09_0708_Lis"/>
      <sheetName val="II_02_10_0607_Lis"/>
      <sheetName val="II_02_11_0708_Lis"/>
      <sheetName val="II_03_01_06_Lis"/>
      <sheetName val="II_03_01_06c_Lis"/>
      <sheetName val="II_03_02_06_Lis"/>
      <sheetName val="II_03_03_06_Lis"/>
      <sheetName val="II_03_04_06_Lis"/>
      <sheetName val="II_03_05_06_Lis"/>
      <sheetName val="II_03_06_06_Lis"/>
      <sheetName val="II_03_06_06c_Lis"/>
      <sheetName val="II_04_01_0607_Lis"/>
      <sheetName val="II_04_01c_0607_Lis"/>
      <sheetName val="II_04_02_06_Lis"/>
      <sheetName val="II_04_03_06_Lis"/>
      <sheetName val="II_04_04_07_Lis"/>
      <sheetName val="II_04_05_07_Lis"/>
      <sheetName val="II_04_06_07_Lis"/>
      <sheetName val="II_04_07_07_Lis"/>
      <sheetName val="II_05_01_07_Lis"/>
      <sheetName val="II_05_01_07c_Lis"/>
      <sheetName val="II_05_02_Lis"/>
      <sheetName val="II_05_03_07_Lis"/>
      <sheetName val="II_05_04_07_Lis"/>
      <sheetName val="II_05_05_07_Lis"/>
      <sheetName val="II_05_06_07_Lis"/>
      <sheetName val="II_05_07_07_Lis"/>
      <sheetName val="II_05_08_07_Lis"/>
      <sheetName val="II_05_09_07_Lis"/>
      <sheetName val="II_05_10_07_Lis"/>
      <sheetName val="II_05_11_07_Lis"/>
      <sheetName val="II_05_12_07_Lis"/>
      <sheetName val="II_05_13_07_Lis"/>
      <sheetName val="II_05_14_07_Lis"/>
      <sheetName val="II_05_15_07_Lis"/>
      <sheetName val="II_05_16_07_Lis"/>
      <sheetName val="II_05_17_07_Lis"/>
      <sheetName val="II_05_18_06_Lis"/>
      <sheetName val="II_5_19_06_Lis"/>
      <sheetName val="II_05_20_06_Lis"/>
      <sheetName val="II_05_21_06_Lis"/>
      <sheetName val="II_05_22_06_Lis"/>
      <sheetName val="II_05_23_06_Lis"/>
      <sheetName val="II_06_01_07_Lis"/>
      <sheetName val="II_06_02_07_Lis"/>
      <sheetName val="II_06_03_07_Lis"/>
      <sheetName val="II_06_04_07_Lis"/>
      <sheetName val="II_06_05_07_Lis"/>
      <sheetName val="II_06_06_07_Lis"/>
      <sheetName val="II_06_07_07_Lis"/>
      <sheetName val="II_06_08_07_Lis"/>
      <sheetName val="II_06_09_07_Lis"/>
      <sheetName val="II_07_01_05_Lis"/>
      <sheetName val="II_07_02_05_Lis"/>
      <sheetName val="II_07_03_05_Lis"/>
      <sheetName val="II_07_04_0506_Lis"/>
      <sheetName val="II_07_05_0506_Lis"/>
      <sheetName val="II_07_06_0506_Lis"/>
      <sheetName val="II_07_07_0506_Lis"/>
      <sheetName val="II_07_08_0506_Lis"/>
      <sheetName val="II_07_09_0506_Lis"/>
      <sheetName val="III_01_01_0506_Lis"/>
      <sheetName val="III_01_02_0506_Lis"/>
      <sheetName val="III_01_03_0506_Lis"/>
      <sheetName val="III_01_04_0506_Lis"/>
      <sheetName val="III_01_05_06_Lis"/>
      <sheetName val="III_02_01_07_Lis"/>
      <sheetName val="III_03_01_06_Lis"/>
      <sheetName val="III_03_02_06_Lis"/>
      <sheetName val="III_03_03_06_Lis"/>
      <sheetName val="III_03_04_06_Lis"/>
      <sheetName val="III_03_04_06c_Lis"/>
      <sheetName val="III_03_05_06_Lis"/>
      <sheetName val="III_03_06_06_Lis"/>
      <sheetName val="III_03_07_06_Lis"/>
      <sheetName val="III_03_08_06_Lis"/>
      <sheetName val="III_03_09_06_Lis"/>
      <sheetName val="III_03_10_06_Lis"/>
      <sheetName val="III_03_11_06_Lis"/>
      <sheetName val="III_03_12_06_Lis"/>
      <sheetName val="III_03_12_06c_L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9">
          <cell r="I9">
            <v>250</v>
          </cell>
          <cell r="J9">
            <v>96</v>
          </cell>
          <cell r="K9">
            <v>117</v>
          </cell>
          <cell r="L9">
            <v>85</v>
          </cell>
        </row>
        <row r="10">
          <cell r="I10">
            <v>178</v>
          </cell>
          <cell r="J10">
            <v>84</v>
          </cell>
          <cell r="K10">
            <v>81</v>
          </cell>
          <cell r="L10">
            <v>74</v>
          </cell>
        </row>
        <row r="13">
          <cell r="G13">
            <v>38</v>
          </cell>
          <cell r="H13">
            <v>44</v>
          </cell>
          <cell r="I13">
            <v>53</v>
          </cell>
          <cell r="J13">
            <v>47</v>
          </cell>
          <cell r="K13">
            <v>30</v>
          </cell>
          <cell r="L13">
            <v>45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_01_01_04"/>
      <sheetName val="I_01_02_04"/>
      <sheetName val="I_01_03_04_Lx"/>
      <sheetName val="I_01_04_04"/>
      <sheetName val="I_01_05_04"/>
      <sheetName val="I_01_06_04_LX"/>
      <sheetName val="I_01_07_04_LX"/>
      <sheetName val="I_01_08_04"/>
      <sheetName val="I_01_09_04"/>
      <sheetName val="I_01_10_05_LX"/>
      <sheetName val="I_01_10c_05_LX"/>
      <sheetName val="I_01_11_01_LX"/>
      <sheetName val="I_01_12_03_LX"/>
      <sheetName val="I_02_01_03_Lx"/>
      <sheetName val="I_02_01_03c Lx"/>
      <sheetName val="I_02_02_03_Lx"/>
      <sheetName val="I_02_03_03_Lx"/>
      <sheetName val="I_02_04_03_Lx"/>
      <sheetName val="II_01_01_03_Lx"/>
      <sheetName val="II_01_01c_03_Lx"/>
      <sheetName val="II_01_01_04_LX"/>
      <sheetName val="II_01_01c_04_Lx"/>
      <sheetName val="II_01_02_03_Lx"/>
      <sheetName val="II_01_02c_03_Lx"/>
      <sheetName val="II_01_02_04_Lx"/>
      <sheetName val="II_01_02c_04_Lx"/>
      <sheetName val="II_01_03_03_Lx"/>
      <sheetName val="II_01_03c_03_Lx"/>
      <sheetName val="II_01_03_04_Lx"/>
      <sheetName val="II_01_03c_04_Lx"/>
      <sheetName val="II_2_1_03_04_Lx"/>
      <sheetName val="II_2_1_04_05_Lx"/>
      <sheetName val="II_2_2_03_04_Lx"/>
      <sheetName val="II_2_2_04_05_Lx"/>
      <sheetName val="II_2_3_03_04_Lx"/>
      <sheetName val="II_2_3_04_05_Lx"/>
      <sheetName val="II_2_4_03_04_Lx"/>
      <sheetName val="II_2_4_04_05_LISBOA"/>
      <sheetName val="II_03_01_03_Lx"/>
      <sheetName val="II_03_01_03c_Lx"/>
      <sheetName val="II_03_02_03_Lx"/>
      <sheetName val="II_03_03_03_Lx"/>
      <sheetName val="II_03_04_03_Lx"/>
      <sheetName val="II_03_05_03_Lx"/>
      <sheetName val="II_03_06_03_Lx"/>
      <sheetName val="II_03_07_03_Lx"/>
      <sheetName val="II_03_07_03c_Lx"/>
      <sheetName val="II.04.1_02_Lx"/>
      <sheetName val="II.04.1c_02_Lx"/>
      <sheetName val="II.04.1_03_Lx"/>
      <sheetName val="II.04.1c_03_Lx"/>
      <sheetName val="II.04.2_02_Lx"/>
      <sheetName val="II.04.2_03_Lx"/>
      <sheetName val="II.04.3_02 _Lx"/>
      <sheetName val="II.04.3_03_Lx"/>
      <sheetName val="II.04.4_03_Lx"/>
      <sheetName val="II.04.5_03_Lx"/>
      <sheetName val="II.04.6_03_Lx"/>
      <sheetName val="II.04.7_03_Lx"/>
      <sheetName val="II_05_01_04"/>
      <sheetName val="II_5_1c_04"/>
      <sheetName val="II_5_2_02_Lx"/>
      <sheetName val="II_5_3_04"/>
      <sheetName val="II_5_4_04"/>
      <sheetName val="II_5_5_04"/>
      <sheetName val="II_5_6_04"/>
      <sheetName val="II_5_7_04"/>
      <sheetName val="II_5_8_04"/>
      <sheetName val="II_5_9_04"/>
      <sheetName val="II_5_10_04"/>
      <sheetName val="II_5_11_04"/>
      <sheetName val="II_5_12_04"/>
      <sheetName val="II_5_13_04"/>
      <sheetName val="II_5_14_04"/>
      <sheetName val="II_5_15_04"/>
      <sheetName val="II_5_16_04"/>
      <sheetName val="II_5_17_02_Lx"/>
      <sheetName val="II_5_18_02_Lx"/>
      <sheetName val="II_5_19_02_Lx"/>
      <sheetName val="II_5_20_02_Lx"/>
      <sheetName val="II.06.1_04_Lx"/>
      <sheetName val="II.06.1c_04_Lx"/>
      <sheetName val="II.06.2_04_Lx"/>
      <sheetName val="II.06.3_04_Lx"/>
      <sheetName val="II.06.4_04_Lx"/>
      <sheetName val="II.06.5_04_Lx"/>
      <sheetName val="II.06.6_04_Lx"/>
      <sheetName val="II.06.6c_04_Lx"/>
      <sheetName val="II.06.7_04_Lx"/>
      <sheetName val="II.06.8_04_Lx"/>
      <sheetName val="III_01_01_0102"/>
      <sheetName val="III_01_01_0203"/>
      <sheetName val="III_01_02_0102_Lx"/>
      <sheetName val="III_01_02_0203_Lx"/>
      <sheetName val="III_01_03_0102"/>
      <sheetName val="III_01_03_0203"/>
      <sheetName val="III_01_04_0102_Lx"/>
      <sheetName val="III_01_04_0203_Lx"/>
      <sheetName val="III_01_05_02_Lx"/>
      <sheetName val="III_01_05_03_Lx"/>
      <sheetName val="III_02_01_04"/>
      <sheetName val="III_03_01_03_Lx"/>
      <sheetName val="III_03_01_04_Lx"/>
      <sheetName val="III_03_02_03_Lx"/>
      <sheetName val="III_03_02_04_Lx"/>
      <sheetName val="III_03_03_03_Lx"/>
      <sheetName val="III_03_03_04_Lx"/>
      <sheetName val="III_03_04_03_Lx"/>
      <sheetName val="III_03_04_04_Lx"/>
      <sheetName val="III_03_05_03_Lx"/>
      <sheetName val="III_03_05_04_Lx"/>
      <sheetName val="III_03_06_02_Lx"/>
      <sheetName val="III_03_06_03_Lx"/>
      <sheetName val="III_03_07_02_Lx"/>
      <sheetName val="III_03_07_03_Lx"/>
      <sheetName val="III_03_08_02_Lx"/>
      <sheetName val="III_03_08_03_Lx"/>
      <sheetName val="III_03_09_02_Lx"/>
      <sheetName val="III_03_09_03_Lx"/>
      <sheetName val="III_03_10_04_Lx"/>
      <sheetName val="III_03_11_03Lx"/>
      <sheetName val="III_04_01_03"/>
      <sheetName val="III_04_01_04"/>
      <sheetName val="III_04_02_03_Lx"/>
      <sheetName val="III_04_02_04_Lx"/>
      <sheetName val="III_04_03_03_Lx"/>
      <sheetName val="III_04_03_04_Lx"/>
      <sheetName val="III_04_04_03_Lx"/>
      <sheetName val="III_04_04_04_Lx"/>
      <sheetName val="III_04_05_03_Lx"/>
      <sheetName val="III_04_05_04_Lx"/>
      <sheetName val="III_05_01_03"/>
      <sheetName val="III_05_01c_03"/>
      <sheetName val="III_05_02_03"/>
      <sheetName val="III_05_03_03"/>
      <sheetName val="III_05_04_03 "/>
      <sheetName val="III_05_05_03"/>
      <sheetName val="III_05_06_03_LX"/>
      <sheetName val="III_05_06_04_LX"/>
      <sheetName val="III_05_07_03_Lx"/>
      <sheetName val="III_05_07_04_Lx"/>
      <sheetName val="III_05_08_04_Lx"/>
      <sheetName val="III_05_08c_04_Lx"/>
      <sheetName val="III_05_09_03_Lx"/>
      <sheetName val="III_05_09_04_Lx"/>
      <sheetName val="III_05_10_04_Lx"/>
      <sheetName val="III_05_10_04_Lx (1)"/>
      <sheetName val="III_05_11_03_Lx"/>
      <sheetName val="III_05_11_04_Lx"/>
      <sheetName val="III_05_12_03_Lx"/>
      <sheetName val="III_05_13_03"/>
      <sheetName val="III_05_13_04"/>
      <sheetName val="III_06_01_03"/>
      <sheetName val="III_06_01_04"/>
      <sheetName val="III_06_02_03"/>
      <sheetName val="III_06_02_04"/>
      <sheetName val="III_06_03_03_Lis"/>
      <sheetName val="III_06_03_04_Lx"/>
      <sheetName val="III_07_01_03_Lx"/>
      <sheetName val="III_07_02_03_Lx"/>
      <sheetName val="III_07_03_03_Lx"/>
      <sheetName val="III_07_04_02_Lx"/>
      <sheetName val="III_7_4_03_Lx"/>
      <sheetName val="III_08_01_03_Lx"/>
      <sheetName val="III_08_01_04_Lx"/>
      <sheetName val="III_08_01c_04_Lx"/>
      <sheetName val="III_08_02_03_Lx"/>
      <sheetName val="III_08_02_04_Lx"/>
      <sheetName val="III_08_03_03_Lx"/>
      <sheetName val="III_08_03_04_Lx"/>
      <sheetName val="III_08_04_03_Lx"/>
      <sheetName val="III_08_04_04_Lx"/>
      <sheetName val="III_08_05_03_Lx"/>
      <sheetName val="III_08_05_04_Lx"/>
      <sheetName val="III_08_06_04_Lx"/>
      <sheetName val="III_08_07 _03_Lx"/>
      <sheetName val="III_08_08_03_Lx"/>
      <sheetName val="III_08_09_03_Lx"/>
      <sheetName val="III_08_10_03_Lx"/>
      <sheetName val="III_09_01_03_Lx"/>
      <sheetName val="III_09_01_04_Lx"/>
      <sheetName val="III_09_02_03_Lx"/>
      <sheetName val="III_09_02_04_Lx"/>
      <sheetName val="III_09_03_04_Lx"/>
      <sheetName val="III_09_04_03"/>
      <sheetName val="III_09_05_03_Lx"/>
      <sheetName val="III_09_06_03"/>
      <sheetName val="III_09_06_04"/>
      <sheetName val="III_09_07_03"/>
      <sheetName val="III_10_01_04_Lx"/>
      <sheetName val="III_10_02_04_Lx"/>
      <sheetName val="III_10_03_04_Lx"/>
      <sheetName val="III_10_03_04_Lx (1)"/>
      <sheetName val="III_11_01_03_Lx"/>
      <sheetName val="III_11_01c_03_Lx"/>
      <sheetName val="III_11_01_04_Lx"/>
      <sheetName val="III_11_01c_04_Lx"/>
      <sheetName val="III_11_02_03_Lx"/>
      <sheetName val="III_11_02_04_Lx"/>
      <sheetName val="III_11_03_03_Lx"/>
      <sheetName val="III_11_03_04_Lx"/>
      <sheetName val="III_11_04_03_Lx"/>
      <sheetName val="III_11_04_04_Lx"/>
      <sheetName val="III_11_05_03_Lx"/>
      <sheetName val="III_11_05_04_Lx"/>
      <sheetName val="III_11_06_03_Pt"/>
      <sheetName val="III_11_06_04_Pt"/>
      <sheetName val="III_12_02_03_Lx"/>
      <sheetName val="III_12_03_03_Lx"/>
      <sheetName val="III_12_04_04_Lx"/>
      <sheetName val="III_12_01_04_Lx"/>
      <sheetName val="III.13_01_03"/>
      <sheetName val="III.13_02_03"/>
      <sheetName val="III_14_1_04"/>
      <sheetName val="IV_01_01_02_Lx"/>
      <sheetName val="IV_01_01_03_Lx"/>
      <sheetName val="IV_01_02_02_Lx"/>
      <sheetName val="IV_01_02_03_Lx"/>
      <sheetName val="IV_01_03_02_Lx"/>
      <sheetName val="IV_01_03_03_Lx"/>
      <sheetName val="IV_01_04_03_Lx"/>
      <sheetName val="IV_01_04_03_Lx (1)"/>
      <sheetName val="IV_02_01_03_Lx"/>
      <sheetName val="IV_02_02_03_Lx"/>
      <sheetName val="IV_02_03_03_Lx"/>
      <sheetName val="IV_02_04_03_Lx"/>
      <sheetName val="IV_02_05_03"/>
      <sheetName val="IV_02_05_04"/>
      <sheetName val="IV_02_06_03_Lx"/>
      <sheetName val="IV_02_07_03_Lx"/>
      <sheetName val="IV_03_01_Lx"/>
      <sheetName val="IV_03_01c_Lx"/>
      <sheetName val="IV_03_02_01_Lx"/>
      <sheetName val="IV_03_02_96_Lx"/>
      <sheetName val="IV_03_03_02_Lx"/>
      <sheetName val="IV_03_03_05_Lx"/>
      <sheetName val="IV_03_04_01_Lx"/>
      <sheetName val="IV_03_04_97_Lx"/>
      <sheetName val="IV_03_05_01_Lx"/>
      <sheetName val="IV_03_05_01c_Lx"/>
      <sheetName val="IV_03_06_04_Lx"/>
      <sheetName val="IV_03_06_99_L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1">
          <cell r="H11">
            <v>250</v>
          </cell>
          <cell r="I11">
            <v>77</v>
          </cell>
          <cell r="J11">
            <v>125</v>
          </cell>
          <cell r="K11">
            <v>51</v>
          </cell>
        </row>
        <row r="12">
          <cell r="H12">
            <v>178</v>
          </cell>
          <cell r="I12">
            <v>70</v>
          </cell>
          <cell r="J12">
            <v>88</v>
          </cell>
          <cell r="K12">
            <v>48</v>
          </cell>
        </row>
        <row r="15">
          <cell r="H15">
            <v>58</v>
          </cell>
          <cell r="I15">
            <v>40</v>
          </cell>
          <cell r="J15">
            <v>37</v>
          </cell>
          <cell r="K15">
            <v>29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9:W49"/>
  <sheetViews>
    <sheetView showRowColHeaders="0" tabSelected="1" workbookViewId="0">
      <selection activeCell="R11" sqref="R11"/>
    </sheetView>
  </sheetViews>
  <sheetFormatPr defaultColWidth="9" defaultRowHeight="15"/>
  <cols>
    <col min="1" max="16384" width="9.14285714285714" style="1"/>
  </cols>
  <sheetData>
    <row r="9" spans="2:14">
      <c r="B9" s="64" t="s">
        <v>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8" spans="2:2">
      <c r="B18" s="65" t="s">
        <v>1</v>
      </c>
    </row>
    <row r="19" spans="2:2">
      <c r="B19" s="66"/>
    </row>
    <row r="20" spans="2:23">
      <c r="B20" s="67" t="s">
        <v>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</row>
    <row r="21" spans="2:23">
      <c r="B21" s="68" t="s">
        <v>3</v>
      </c>
      <c r="C21" s="69"/>
      <c r="D21" s="69"/>
      <c r="E21" s="70"/>
      <c r="F21" s="70"/>
      <c r="G21" s="70"/>
      <c r="H21" s="70"/>
      <c r="I21" s="70"/>
      <c r="J21" s="70"/>
      <c r="K21" s="70"/>
      <c r="L21" s="70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</row>
    <row r="22" spans="2:23">
      <c r="B22" s="68" t="s">
        <v>4</v>
      </c>
      <c r="C22" s="69"/>
      <c r="D22" s="69"/>
      <c r="E22" s="70"/>
      <c r="F22" s="70"/>
      <c r="G22" s="70"/>
      <c r="H22" s="70"/>
      <c r="I22" s="70"/>
      <c r="J22" s="70"/>
      <c r="K22" s="70"/>
      <c r="L22" s="70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  <row r="23" spans="2:23">
      <c r="B23" s="68" t="s">
        <v>5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</row>
    <row r="24" spans="2:23">
      <c r="B24" s="68" t="s">
        <v>6</v>
      </c>
      <c r="C24" s="69"/>
      <c r="D24" s="69"/>
      <c r="E24" s="70"/>
      <c r="F24" s="70"/>
      <c r="G24" s="70"/>
      <c r="H24" s="70"/>
      <c r="I24" s="70"/>
      <c r="J24" s="70"/>
      <c r="K24" s="70"/>
      <c r="L24" s="70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2:23">
      <c r="B25" s="71" t="s">
        <v>7</v>
      </c>
      <c r="C25" s="69"/>
      <c r="D25" s="69"/>
      <c r="E25" s="70"/>
      <c r="F25" s="70"/>
      <c r="G25" s="70"/>
      <c r="H25" s="70"/>
      <c r="I25" s="70"/>
      <c r="J25" s="70"/>
      <c r="K25" s="70"/>
      <c r="L25" s="70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</row>
    <row r="26" spans="2:23">
      <c r="B26" s="72" t="s">
        <v>8</v>
      </c>
      <c r="C26" s="69"/>
      <c r="D26" s="69"/>
      <c r="E26" s="70"/>
      <c r="F26" s="70"/>
      <c r="G26" s="70"/>
      <c r="H26" s="70"/>
      <c r="I26" s="70"/>
      <c r="J26" s="70"/>
      <c r="K26" s="70"/>
      <c r="L26" s="70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</row>
    <row r="27" spans="2:23">
      <c r="B27" s="72" t="s">
        <v>9</v>
      </c>
      <c r="C27" s="69"/>
      <c r="D27" s="69"/>
      <c r="E27" s="70"/>
      <c r="F27" s="70"/>
      <c r="G27" s="70"/>
      <c r="H27" s="70"/>
      <c r="I27" s="70"/>
      <c r="J27" s="70"/>
      <c r="K27" s="70"/>
      <c r="L27" s="70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</row>
    <row r="28" spans="2:23">
      <c r="B28" s="72" t="s">
        <v>10</v>
      </c>
      <c r="C28" s="69"/>
      <c r="D28" s="69"/>
      <c r="E28" s="70"/>
      <c r="F28" s="70"/>
      <c r="G28" s="70"/>
      <c r="H28" s="70"/>
      <c r="I28" s="70"/>
      <c r="J28" s="70"/>
      <c r="K28" s="70"/>
      <c r="L28" s="70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</row>
    <row r="29" spans="2:23">
      <c r="B29" s="72" t="s">
        <v>11</v>
      </c>
      <c r="C29" s="69"/>
      <c r="D29" s="69"/>
      <c r="E29" s="70"/>
      <c r="F29" s="70"/>
      <c r="G29" s="70"/>
      <c r="H29" s="70"/>
      <c r="I29" s="70"/>
      <c r="J29" s="70"/>
      <c r="K29" s="70"/>
      <c r="L29" s="70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</row>
    <row r="30" spans="2:23">
      <c r="B30" s="71" t="s">
        <v>12</v>
      </c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</row>
    <row r="31" spans="2:23">
      <c r="B31" s="72" t="s">
        <v>13</v>
      </c>
      <c r="C31" s="69"/>
      <c r="D31" s="69"/>
      <c r="E31" s="70"/>
      <c r="F31" s="70"/>
      <c r="G31" s="70"/>
      <c r="H31" s="70"/>
      <c r="I31" s="70"/>
      <c r="J31" s="70"/>
      <c r="K31" s="70"/>
      <c r="L31" s="70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</row>
    <row r="32" spans="2:23">
      <c r="B32" s="72" t="s">
        <v>14</v>
      </c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</row>
    <row r="33" spans="2:23">
      <c r="B33" s="72" t="s">
        <v>15</v>
      </c>
      <c r="C33" s="69"/>
      <c r="D33" s="69"/>
      <c r="E33" s="70"/>
      <c r="F33" s="70"/>
      <c r="G33" s="70"/>
      <c r="H33" s="70"/>
      <c r="I33" s="70"/>
      <c r="J33" s="70"/>
      <c r="K33" s="70"/>
      <c r="L33" s="70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</row>
    <row r="34" spans="2:23">
      <c r="B34" s="72" t="s">
        <v>16</v>
      </c>
      <c r="C34" s="69"/>
      <c r="D34" s="69"/>
      <c r="E34" s="70"/>
      <c r="F34" s="70"/>
      <c r="G34" s="70"/>
      <c r="H34" s="70"/>
      <c r="I34" s="70"/>
      <c r="J34" s="70"/>
      <c r="K34" s="70"/>
      <c r="L34" s="70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2:23">
      <c r="B35" s="71" t="s">
        <v>17</v>
      </c>
      <c r="C35" s="69"/>
      <c r="D35" s="69"/>
      <c r="E35" s="70"/>
      <c r="F35" s="70"/>
      <c r="G35" s="70"/>
      <c r="H35" s="70"/>
      <c r="I35" s="70"/>
      <c r="J35" s="70"/>
      <c r="K35" s="70"/>
      <c r="L35" s="70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</row>
    <row r="36" spans="2:23">
      <c r="B36" s="72" t="s">
        <v>18</v>
      </c>
      <c r="C36" s="69"/>
      <c r="D36" s="69"/>
      <c r="E36" s="70"/>
      <c r="F36" s="70"/>
      <c r="G36" s="70"/>
      <c r="H36" s="70"/>
      <c r="I36" s="70"/>
      <c r="J36" s="70"/>
      <c r="K36" s="70"/>
      <c r="L36" s="70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</row>
    <row r="37" spans="2:23">
      <c r="B37" s="72" t="s">
        <v>19</v>
      </c>
      <c r="C37" s="69"/>
      <c r="D37" s="69"/>
      <c r="E37" s="70"/>
      <c r="F37" s="70"/>
      <c r="G37" s="70"/>
      <c r="H37" s="70"/>
      <c r="I37" s="70"/>
      <c r="J37" s="70"/>
      <c r="K37" s="70"/>
      <c r="L37" s="70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</row>
    <row r="38" spans="2:23">
      <c r="B38" s="72" t="s">
        <v>20</v>
      </c>
      <c r="C38" s="69"/>
      <c r="D38" s="69"/>
      <c r="E38" s="70"/>
      <c r="F38" s="70"/>
      <c r="G38" s="70"/>
      <c r="H38" s="70"/>
      <c r="I38" s="70"/>
      <c r="J38" s="70"/>
      <c r="K38" s="70"/>
      <c r="L38" s="70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</row>
    <row r="39" spans="2:23">
      <c r="B39" s="72" t="s">
        <v>21</v>
      </c>
      <c r="C39" s="69"/>
      <c r="D39" s="69"/>
      <c r="E39" s="70"/>
      <c r="F39" s="70"/>
      <c r="G39" s="70"/>
      <c r="H39" s="70"/>
      <c r="I39" s="70"/>
      <c r="J39" s="70"/>
      <c r="K39" s="70"/>
      <c r="L39" s="70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</row>
    <row r="40" spans="2:23">
      <c r="B40" s="67" t="s">
        <v>22</v>
      </c>
      <c r="C40" s="67"/>
      <c r="D40" s="67"/>
      <c r="E40" s="67"/>
      <c r="F40" s="67"/>
      <c r="G40" s="67"/>
      <c r="H40" s="67"/>
      <c r="I40" s="70"/>
      <c r="J40" s="70"/>
      <c r="K40" s="70"/>
      <c r="L40" s="70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</row>
    <row r="41" spans="2:23">
      <c r="B41" s="72" t="s">
        <v>22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</row>
    <row r="42" spans="2:23">
      <c r="B42" s="72" t="s">
        <v>23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</row>
    <row r="43" spans="2:23">
      <c r="B43" s="72" t="s">
        <v>24</v>
      </c>
      <c r="C43" s="74"/>
      <c r="D43" s="74"/>
      <c r="E43" s="74"/>
      <c r="F43" s="74"/>
      <c r="G43" s="74"/>
      <c r="H43" s="74"/>
      <c r="I43" s="74"/>
      <c r="J43" s="74"/>
      <c r="K43" s="78"/>
      <c r="L43" s="78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</row>
    <row r="44" spans="2:23">
      <c r="B44" s="72" t="s">
        <v>25</v>
      </c>
      <c r="C44" s="74"/>
      <c r="D44" s="74"/>
      <c r="E44" s="74"/>
      <c r="F44" s="74"/>
      <c r="G44" s="74"/>
      <c r="H44" s="74"/>
      <c r="I44" s="74"/>
      <c r="J44" s="74"/>
      <c r="K44" s="78"/>
      <c r="L44" s="78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</row>
    <row r="45" spans="2:23">
      <c r="B45" s="71" t="s">
        <v>26</v>
      </c>
      <c r="C45" s="74"/>
      <c r="D45" s="74"/>
      <c r="E45" s="74"/>
      <c r="F45" s="74"/>
      <c r="G45" s="74"/>
      <c r="H45" s="74"/>
      <c r="I45" s="74"/>
      <c r="J45" s="74"/>
      <c r="K45" s="78"/>
      <c r="L45" s="78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</row>
    <row r="46" spans="2:23">
      <c r="B46" s="72" t="s">
        <v>27</v>
      </c>
      <c r="C46" s="74"/>
      <c r="D46" s="74"/>
      <c r="E46" s="74"/>
      <c r="F46" s="74"/>
      <c r="G46" s="74"/>
      <c r="H46" s="74"/>
      <c r="I46" s="74"/>
      <c r="J46" s="74"/>
      <c r="K46" s="70"/>
      <c r="L46" s="70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2:23">
      <c r="B47" s="72" t="s">
        <v>28</v>
      </c>
      <c r="C47" s="74"/>
      <c r="D47" s="74"/>
      <c r="E47" s="74"/>
      <c r="F47" s="74"/>
      <c r="G47" s="74"/>
      <c r="H47" s="74"/>
      <c r="I47" s="74"/>
      <c r="J47" s="74"/>
      <c r="K47" s="70"/>
      <c r="L47" s="70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</row>
    <row r="48" spans="2:12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2:1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</sheetData>
  <mergeCells count="3">
    <mergeCell ref="B9:N9"/>
    <mergeCell ref="B20:L20"/>
    <mergeCell ref="B40:H40"/>
  </mergeCells>
  <hyperlinks>
    <hyperlink ref="B20:L20" location="'Estabelecimentos Ensino_PE'!A1" display="Número de Estabelecimentos de Educação/Ensino Pré-Escolar "/>
    <hyperlink ref="B21" location="'Estabelecimentos Ensino_PE Publ'!A1" display="Número de Estabelecimentos de Educação/Ensino Pré-Escolar  - Natureza Institucional Pública"/>
    <hyperlink ref="B22" location="'Estabelecimentos Ensino_PE Priv'!A1" display="Número de Estabelecimentos de Educação/Ensino Pré-Escolar  - Natureza Institucional Privada"/>
    <hyperlink ref="B25" location="'Estabelecimentos Ensino_1ciclo'!A1" display="Número de Estabelecimentos de Educação/Ensino Básico 1º ciclo "/>
    <hyperlink ref="B26" location="'EE_1ciclo_Publico '!A1" display="Número Estabelecimentos de Educação/Ensino Básico 1º ciclo - Natureza Institucional Pública"/>
    <hyperlink ref="B27" location="EE_1ciclo_Privado!A1" display="Número de Estabelecimentos de Educação/Ensino Básico 1º ciclo - Natureza Institucional Privada"/>
    <hyperlink ref="B30" location="EE_2ciclo!A1" display="Número de Estabelecimentos de Educação/Ensino Básico 2º ciclo"/>
    <hyperlink ref="B31" location="EE_2ciclo_Publico!A1" display="Número de Estabelecimentos de Educação/Ensino Básico 2º ciclo - Natureza Institucional Pública"/>
    <hyperlink ref="B32" location="EE_2ciclo_Privado!A1" display="Número de Estabelecimentos de Educação/Ensino Básico 2º ciclo - Natureza Institucional Privada"/>
    <hyperlink ref="B35" location="EE_3ciclo!A1" display="Número de Estabelecimentos de Educação/Ensino Básico 3º ciclo "/>
    <hyperlink ref="B36" location="EE_3ciclo_Publico!A1" display="Número de Estabelecimentos de Educação/Ensino Básico 3º ciclo - Natureza Institucional Pública"/>
    <hyperlink ref="B37" location="EE_3ciclo_Privado!A1" display="Número de Estabelecimentos de Educação/Ensino Básico 3º ciclo - Natureza Institucional Privada"/>
    <hyperlink ref="B40:H40" location="EE_Secundario!A1" display="Número de Estabelecimentos de Educação/Ensino Secundário - Natureza Institucional Pública"/>
    <hyperlink ref="B23" location="'Estabelecimentos Ensino_PE_PDE'!A1" display="Número de Estabelecimentos de Educação/Ensino Pré-Escolar - Natureza Institucional Privada Dependente Estado"/>
    <hyperlink ref="B24" location="'Estabelecimentos Ensino_PE_PID'!A1" display="Número de Estabelecimentos de Educação/Ensino Pré-Escolar - Natureza Institucional Privada Independente Estado"/>
    <hyperlink ref="B28" location="EE_1ciclo_PrivadoDE!A1" display="Número de Estabelecimentos de Educação/Ensino Básico 1º ciclo - Natureza Institucional Privada Dependente Estado"/>
    <hyperlink ref="B29" location="EE_1ciclo_PrivadoIE!A1" display="Número de Estabelecimentos de Educação/Ensino Básico 1º ciclo - Natureza Institucional Privada Independente Estado"/>
    <hyperlink ref="B33" location="'EE_2ciclo_PrivadoDE '!A1" display="Número de Estabelecimentos de Educação/Ensino Básico 2º ciclo - Natureza Institucional Privada Dependente Estado"/>
    <hyperlink ref="B34" location="EE_2ciclo_PrivadoIE!A1" display="Número de Estabelecimentos de Educação/Ensino Básico 2º ciclo - Natureza Institucional Privada Independente Estado"/>
    <hyperlink ref="B38" location="EE_3ciclo_PrivadoDE!A1" display="Número de Estabelecimentos de Educação/Ensino Básico 3º ciclo - Natureza Institucional Privada Dependente Estado"/>
    <hyperlink ref="B39" location="EE_3ciclo_PrivadoIE!A1" display="Número de Estabelecimentos de Educação/Ensino Básico 3º ciclo - Natureza Institucional Privada Independente Estado"/>
    <hyperlink ref="B41" location="EE_Secundario_Publico!A1" display="Número de Estabelecimentos de Educação/Ensino Secundário - Natureza Institucional Pública"/>
    <hyperlink ref="B42" location="EE_Secundario_Privado!A1" display="Número de Estabelecimentos de Educação/Ensino Secundário - Natureza Institucional Privada"/>
    <hyperlink ref="B43" location="'EE_Secundario_PrivadoDE '!A1" display="Número de Estabelecimentos de Educação/Ensino Secundário - Natureza Institucional Privada Dependente Estado"/>
    <hyperlink ref="B44" location="'EE_Secundario_PrivadoIE '!A1" display="Número de Estabelecimentos de Educação/Ensino Secundário - Natureza Institucional Privada Independente Estado"/>
    <hyperlink ref="B45" location="'Ensino Superior'!A1" display="Número de Estabelecimentos de Ensino Superior "/>
    <hyperlink ref="B46" location="'Ensino Superior Público'!A1" display="Número de Estabelecimentos de Ensino Superior - Natureza Institucional Pública"/>
    <hyperlink ref="B47" location="'Ensino Superior Privado'!A1" display="Número de Estabelecimentos de Ensino Superior - Natureza Institucional Privada"/>
  </hyperlinks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28"/>
  <sheetViews>
    <sheetView showRowColHeaders="0" workbookViewId="0">
      <pane ySplit="9" topLeftCell="A24" activePane="bottomLeft" state="frozen"/>
      <selection/>
      <selection pane="bottomLeft" activeCell="E29" sqref="E29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16384" width="9.14285714285714" style="1"/>
  </cols>
  <sheetData>
    <row r="5" spans="1:10">
      <c r="A5" s="2" t="s">
        <v>81</v>
      </c>
      <c r="B5" s="3" t="s">
        <v>9</v>
      </c>
      <c r="C5" s="3"/>
      <c r="D5" s="3"/>
      <c r="E5" s="3"/>
      <c r="F5" s="3"/>
      <c r="G5" s="3"/>
      <c r="H5" s="3"/>
      <c r="I5" s="3"/>
      <c r="J5" s="3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82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6">
      <c r="B10" s="11" t="s">
        <v>47</v>
      </c>
      <c r="C10" s="20">
        <v>569</v>
      </c>
      <c r="D10" s="21" t="s">
        <v>74</v>
      </c>
      <c r="E10" s="21" t="s">
        <v>74</v>
      </c>
      <c r="F10" s="22" t="s">
        <v>74</v>
      </c>
    </row>
    <row r="11" spans="2:6">
      <c r="B11" s="11" t="s">
        <v>48</v>
      </c>
      <c r="C11" s="20">
        <v>569</v>
      </c>
      <c r="D11" s="21">
        <v>322</v>
      </c>
      <c r="E11" s="21">
        <v>261</v>
      </c>
      <c r="F11" s="22">
        <v>125</v>
      </c>
    </row>
    <row r="12" spans="2:6">
      <c r="B12" s="11" t="s">
        <v>49</v>
      </c>
      <c r="C12" s="20">
        <v>530</v>
      </c>
      <c r="D12" s="21">
        <v>285</v>
      </c>
      <c r="E12" s="21">
        <v>245</v>
      </c>
      <c r="F12" s="22">
        <v>117</v>
      </c>
    </row>
    <row r="13" spans="2:6">
      <c r="B13" s="11" t="s">
        <v>50</v>
      </c>
      <c r="C13" s="23">
        <v>515</v>
      </c>
      <c r="D13" s="23">
        <v>277</v>
      </c>
      <c r="E13" s="23">
        <v>237</v>
      </c>
      <c r="F13" s="24">
        <v>111</v>
      </c>
    </row>
    <row r="14" spans="2:6">
      <c r="B14" s="11" t="s">
        <v>51</v>
      </c>
      <c r="C14" s="23">
        <v>513</v>
      </c>
      <c r="D14" s="23">
        <v>270</v>
      </c>
      <c r="E14" s="23">
        <v>230</v>
      </c>
      <c r="F14" s="24">
        <v>110</v>
      </c>
    </row>
    <row r="15" spans="2:6">
      <c r="B15" s="11" t="s">
        <v>52</v>
      </c>
      <c r="C15" s="23">
        <v>523</v>
      </c>
      <c r="D15" s="23">
        <v>277</v>
      </c>
      <c r="E15" s="23">
        <v>234</v>
      </c>
      <c r="F15" s="24">
        <v>115</v>
      </c>
    </row>
    <row r="16" spans="2:6">
      <c r="B16" s="11" t="s">
        <v>53</v>
      </c>
      <c r="C16" s="23">
        <v>525</v>
      </c>
      <c r="D16" s="25">
        <v>270</v>
      </c>
      <c r="E16" s="25">
        <v>228</v>
      </c>
      <c r="F16" s="26">
        <v>113</v>
      </c>
    </row>
    <row r="17" spans="2:6">
      <c r="B17" s="11" t="s">
        <v>54</v>
      </c>
      <c r="C17" s="27">
        <v>529</v>
      </c>
      <c r="D17" s="15">
        <v>277</v>
      </c>
      <c r="E17" s="15">
        <v>233</v>
      </c>
      <c r="F17" s="16">
        <v>115</v>
      </c>
    </row>
    <row r="18" spans="2:6">
      <c r="B18" s="11" t="s">
        <v>55</v>
      </c>
      <c r="C18" s="28">
        <v>562</v>
      </c>
      <c r="D18" s="15">
        <v>293</v>
      </c>
      <c r="E18" s="15">
        <v>240</v>
      </c>
      <c r="F18" s="16">
        <v>115</v>
      </c>
    </row>
    <row r="19" spans="2:6">
      <c r="B19" s="11" t="s">
        <v>56</v>
      </c>
      <c r="C19" s="29">
        <v>560</v>
      </c>
      <c r="D19" s="15">
        <v>292</v>
      </c>
      <c r="E19" s="15">
        <v>238</v>
      </c>
      <c r="F19" s="16">
        <v>111</v>
      </c>
    </row>
    <row r="20" spans="2:6">
      <c r="B20" s="11" t="s">
        <v>57</v>
      </c>
      <c r="C20" s="29">
        <f>(90+466)</f>
        <v>556</v>
      </c>
      <c r="D20" s="15">
        <v>287</v>
      </c>
      <c r="E20" s="15">
        <v>234</v>
      </c>
      <c r="F20" s="16">
        <v>108</v>
      </c>
    </row>
    <row r="21" spans="2:6">
      <c r="B21" s="11" t="s">
        <v>58</v>
      </c>
      <c r="C21" s="29">
        <v>554</v>
      </c>
      <c r="D21" s="15">
        <v>285</v>
      </c>
      <c r="E21" s="15">
        <v>232</v>
      </c>
      <c r="F21" s="16">
        <v>106</v>
      </c>
    </row>
    <row r="22" spans="2:6">
      <c r="B22" s="11" t="s">
        <v>59</v>
      </c>
      <c r="C22" s="29">
        <v>546</v>
      </c>
      <c r="D22" s="15">
        <v>281</v>
      </c>
      <c r="E22" s="15">
        <v>231</v>
      </c>
      <c r="F22" s="16">
        <v>104</v>
      </c>
    </row>
    <row r="23" spans="2:6">
      <c r="B23" s="11" t="s">
        <v>60</v>
      </c>
      <c r="C23" s="29">
        <v>537</v>
      </c>
      <c r="D23" s="15">
        <v>278</v>
      </c>
      <c r="E23" s="15">
        <v>229</v>
      </c>
      <c r="F23" s="16">
        <v>106</v>
      </c>
    </row>
    <row r="24" spans="2:6">
      <c r="B24" s="11" t="s">
        <v>61</v>
      </c>
      <c r="C24" s="29">
        <f>79+443</f>
        <v>522</v>
      </c>
      <c r="D24" s="15">
        <f>18+247</f>
        <v>265</v>
      </c>
      <c r="E24" s="15">
        <v>217</v>
      </c>
      <c r="F24" s="16">
        <v>100</v>
      </c>
    </row>
    <row r="25" spans="2:6">
      <c r="B25" s="11" t="s">
        <v>62</v>
      </c>
      <c r="C25" s="29">
        <v>518</v>
      </c>
      <c r="D25" s="15">
        <v>262</v>
      </c>
      <c r="E25" s="15">
        <v>214</v>
      </c>
      <c r="F25" s="16">
        <v>100</v>
      </c>
    </row>
    <row r="26" spans="2:6">
      <c r="B26" s="11" t="s">
        <v>63</v>
      </c>
      <c r="C26" s="29">
        <v>517</v>
      </c>
      <c r="D26" s="15">
        <v>260</v>
      </c>
      <c r="E26" s="15">
        <v>210</v>
      </c>
      <c r="F26" s="16">
        <v>98</v>
      </c>
    </row>
    <row r="27" spans="2:6">
      <c r="B27" s="11" t="s">
        <v>64</v>
      </c>
      <c r="C27" s="29">
        <v>259</v>
      </c>
      <c r="D27" s="15">
        <v>258</v>
      </c>
      <c r="E27" s="15">
        <v>213</v>
      </c>
      <c r="F27" s="16">
        <v>97</v>
      </c>
    </row>
    <row r="28" spans="2:6">
      <c r="B28" s="11" t="s">
        <v>65</v>
      </c>
      <c r="C28" s="29">
        <v>517</v>
      </c>
      <c r="D28" s="15">
        <v>258</v>
      </c>
      <c r="E28" s="15">
        <v>211</v>
      </c>
      <c r="F28" s="16">
        <v>97</v>
      </c>
    </row>
  </sheetData>
  <mergeCells count="3">
    <mergeCell ref="B5:J5"/>
    <mergeCell ref="B6:I6"/>
    <mergeCell ref="C8:F8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28"/>
  <sheetViews>
    <sheetView showRowColHeaders="0" workbookViewId="0">
      <pane ySplit="9" topLeftCell="A26" activePane="bottomLeft" state="frozen"/>
      <selection/>
      <selection pane="bottomLeft" activeCell="C29" sqref="C29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9" width="9.14285714285714" style="1"/>
    <col min="10" max="10" width="26.8571428571429" style="1" customWidth="1"/>
    <col min="11" max="16384" width="9.14285714285714" style="1"/>
  </cols>
  <sheetData>
    <row r="5" spans="1:10">
      <c r="A5" s="2" t="s">
        <v>83</v>
      </c>
      <c r="B5" s="3" t="s">
        <v>10</v>
      </c>
      <c r="C5" s="3"/>
      <c r="D5" s="3"/>
      <c r="E5" s="3"/>
      <c r="F5" s="3"/>
      <c r="G5" s="3"/>
      <c r="H5" s="3"/>
      <c r="I5" s="3"/>
      <c r="J5" s="3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84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6">
      <c r="B10" s="11" t="s">
        <v>47</v>
      </c>
      <c r="C10" s="15" t="s">
        <v>74</v>
      </c>
      <c r="D10" s="15" t="s">
        <v>74</v>
      </c>
      <c r="E10" s="15" t="s">
        <v>74</v>
      </c>
      <c r="F10" s="16" t="s">
        <v>74</v>
      </c>
    </row>
    <row r="11" spans="2:6">
      <c r="B11" s="11" t="s">
        <v>48</v>
      </c>
      <c r="C11" s="15" t="s">
        <v>74</v>
      </c>
      <c r="D11" s="15" t="s">
        <v>74</v>
      </c>
      <c r="E11" s="15" t="s">
        <v>74</v>
      </c>
      <c r="F11" s="16" t="s">
        <v>74</v>
      </c>
    </row>
    <row r="12" spans="2:6">
      <c r="B12" s="11" t="s">
        <v>49</v>
      </c>
      <c r="C12" s="15" t="s">
        <v>74</v>
      </c>
      <c r="D12" s="15" t="s">
        <v>74</v>
      </c>
      <c r="E12" s="15" t="s">
        <v>74</v>
      </c>
      <c r="F12" s="16" t="s">
        <v>74</v>
      </c>
    </row>
    <row r="13" spans="2:6">
      <c r="B13" s="11" t="s">
        <v>50</v>
      </c>
      <c r="C13" s="15" t="s">
        <v>74</v>
      </c>
      <c r="D13" s="15" t="s">
        <v>74</v>
      </c>
      <c r="E13" s="15" t="s">
        <v>74</v>
      </c>
      <c r="F13" s="16" t="s">
        <v>74</v>
      </c>
    </row>
    <row r="14" spans="2:6">
      <c r="B14" s="11" t="s">
        <v>51</v>
      </c>
      <c r="C14" s="15" t="s">
        <v>74</v>
      </c>
      <c r="D14" s="15" t="s">
        <v>74</v>
      </c>
      <c r="E14" s="15" t="s">
        <v>74</v>
      </c>
      <c r="F14" s="16" t="s">
        <v>74</v>
      </c>
    </row>
    <row r="15" spans="2:6">
      <c r="B15" s="11" t="s">
        <v>52</v>
      </c>
      <c r="C15" s="15" t="s">
        <v>74</v>
      </c>
      <c r="D15" s="15" t="s">
        <v>74</v>
      </c>
      <c r="E15" s="15" t="s">
        <v>74</v>
      </c>
      <c r="F15" s="16" t="s">
        <v>74</v>
      </c>
    </row>
    <row r="16" spans="2:6">
      <c r="B16" s="11" t="s">
        <v>53</v>
      </c>
      <c r="C16" s="15" t="s">
        <v>74</v>
      </c>
      <c r="D16" s="15" t="s">
        <v>74</v>
      </c>
      <c r="E16" s="15" t="s">
        <v>74</v>
      </c>
      <c r="F16" s="16" t="s">
        <v>74</v>
      </c>
    </row>
    <row r="17" spans="2:6">
      <c r="B17" s="11" t="s">
        <v>54</v>
      </c>
      <c r="C17" s="15" t="s">
        <v>74</v>
      </c>
      <c r="D17" s="15" t="s">
        <v>74</v>
      </c>
      <c r="E17" s="15" t="s">
        <v>74</v>
      </c>
      <c r="F17" s="16" t="s">
        <v>74</v>
      </c>
    </row>
    <row r="18" spans="2:6">
      <c r="B18" s="11" t="s">
        <v>55</v>
      </c>
      <c r="C18" s="15" t="s">
        <v>74</v>
      </c>
      <c r="D18" s="15" t="s">
        <v>74</v>
      </c>
      <c r="E18" s="15" t="s">
        <v>74</v>
      </c>
      <c r="F18" s="16" t="s">
        <v>74</v>
      </c>
    </row>
    <row r="19" spans="2:6">
      <c r="B19" s="11" t="s">
        <v>56</v>
      </c>
      <c r="C19" s="15" t="s">
        <v>74</v>
      </c>
      <c r="D19" s="15">
        <v>19</v>
      </c>
      <c r="E19" s="15">
        <v>17</v>
      </c>
      <c r="F19" s="16">
        <v>9</v>
      </c>
    </row>
    <row r="20" spans="2:6">
      <c r="B20" s="11" t="s">
        <v>57</v>
      </c>
      <c r="C20" s="15">
        <v>90</v>
      </c>
      <c r="D20" s="15">
        <v>19</v>
      </c>
      <c r="E20" s="15">
        <v>17</v>
      </c>
      <c r="F20" s="16">
        <v>9</v>
      </c>
    </row>
    <row r="21" spans="2:6">
      <c r="B21" s="11" t="s">
        <v>58</v>
      </c>
      <c r="C21" s="15">
        <v>91</v>
      </c>
      <c r="D21" s="15">
        <v>19</v>
      </c>
      <c r="E21" s="15">
        <v>17</v>
      </c>
      <c r="F21" s="16">
        <v>9</v>
      </c>
    </row>
    <row r="22" spans="2:6">
      <c r="B22" s="11" t="s">
        <v>59</v>
      </c>
      <c r="C22" s="15">
        <v>83</v>
      </c>
      <c r="D22" s="15">
        <v>18</v>
      </c>
      <c r="E22" s="15">
        <v>16</v>
      </c>
      <c r="F22" s="16">
        <v>9</v>
      </c>
    </row>
    <row r="23" spans="2:6">
      <c r="B23" s="11" t="s">
        <v>60</v>
      </c>
      <c r="C23" s="15">
        <v>84</v>
      </c>
      <c r="D23" s="15">
        <v>20</v>
      </c>
      <c r="E23" s="15">
        <v>18</v>
      </c>
      <c r="F23" s="16">
        <v>9</v>
      </c>
    </row>
    <row r="24" spans="2:6">
      <c r="B24" s="11" t="s">
        <v>61</v>
      </c>
      <c r="C24" s="15">
        <v>79</v>
      </c>
      <c r="D24" s="15">
        <v>18</v>
      </c>
      <c r="E24" s="15">
        <v>17</v>
      </c>
      <c r="F24" s="16">
        <v>9</v>
      </c>
    </row>
    <row r="25" spans="2:6">
      <c r="B25" s="11" t="s">
        <v>62</v>
      </c>
      <c r="C25" s="15">
        <v>80</v>
      </c>
      <c r="D25" s="15">
        <v>17</v>
      </c>
      <c r="E25" s="15">
        <v>16</v>
      </c>
      <c r="F25" s="16">
        <v>7</v>
      </c>
    </row>
    <row r="26" spans="2:6">
      <c r="B26" s="11" t="s">
        <v>63</v>
      </c>
      <c r="C26" s="15">
        <v>82</v>
      </c>
      <c r="D26" s="15">
        <v>19</v>
      </c>
      <c r="E26" s="15">
        <v>18</v>
      </c>
      <c r="F26" s="16">
        <v>7</v>
      </c>
    </row>
    <row r="27" spans="2:6">
      <c r="B27" s="11" t="s">
        <v>64</v>
      </c>
      <c r="C27" s="15">
        <v>81</v>
      </c>
      <c r="D27" s="15">
        <v>20</v>
      </c>
      <c r="E27" s="15"/>
      <c r="F27" s="16"/>
    </row>
    <row r="28" spans="2:6">
      <c r="B28" s="11" t="s">
        <v>65</v>
      </c>
      <c r="C28" s="15">
        <v>84</v>
      </c>
      <c r="D28" s="15">
        <v>20</v>
      </c>
      <c r="E28" s="15"/>
      <c r="F28" s="16"/>
    </row>
  </sheetData>
  <mergeCells count="3">
    <mergeCell ref="B5:J5"/>
    <mergeCell ref="B6:I6"/>
    <mergeCell ref="C8:F8"/>
  </mergeCells>
  <conditionalFormatting sqref="C20">
    <cfRule type="cellIs" dxfId="0" priority="497" operator="between">
      <formula>0.001</formula>
      <formula>0.045</formula>
    </cfRule>
    <cfRule type="cellIs" dxfId="0" priority="498" operator="between">
      <formula>0.0001</formula>
      <formula>0.045</formula>
    </cfRule>
    <cfRule type="cellIs" dxfId="0" priority="496" operator="between">
      <formula>0.0001</formula>
      <formula>0.045</formula>
    </cfRule>
    <cfRule type="cellIs" dxfId="0" priority="494" operator="between">
      <formula>0.001</formula>
      <formula>0.045</formula>
    </cfRule>
    <cfRule type="cellIs" dxfId="0" priority="495" operator="between">
      <formula>0.0001</formula>
      <formula>0.045</formula>
    </cfRule>
    <cfRule type="cellIs" dxfId="0" priority="493" operator="between">
      <formula>0.0001</formula>
      <formula>0.045</formula>
    </cfRule>
    <cfRule type="cellIs" dxfId="0" priority="491" operator="between">
      <formula>0.001</formula>
      <formula>0.045</formula>
    </cfRule>
    <cfRule type="cellIs" dxfId="0" priority="492" operator="between">
      <formula>0.0001</formula>
      <formula>0.045</formula>
    </cfRule>
    <cfRule type="cellIs" dxfId="0" priority="490" operator="between">
      <formula>0.0001</formula>
      <formula>0.045</formula>
    </cfRule>
    <cfRule type="cellIs" dxfId="0" priority="488" operator="between">
      <formula>0.001</formula>
      <formula>0.045</formula>
    </cfRule>
    <cfRule type="cellIs" dxfId="0" priority="489" operator="between">
      <formula>0.0001</formula>
      <formula>0.045</formula>
    </cfRule>
    <cfRule type="cellIs" dxfId="0" priority="487" operator="between">
      <formula>0.0001</formula>
      <formula>0.045</formula>
    </cfRule>
    <cfRule type="cellIs" dxfId="0" priority="485" operator="between">
      <formula>0.001</formula>
      <formula>0.045</formula>
    </cfRule>
    <cfRule type="cellIs" dxfId="0" priority="486" operator="between">
      <formula>0.0001</formula>
      <formula>0.045</formula>
    </cfRule>
    <cfRule type="cellIs" dxfId="0" priority="484" operator="between">
      <formula>0.0001</formula>
      <formula>0.045</formula>
    </cfRule>
    <cfRule type="cellIs" dxfId="0" priority="482" operator="between">
      <formula>0.001</formula>
      <formula>0.045</formula>
    </cfRule>
    <cfRule type="cellIs" dxfId="0" priority="483" operator="between">
      <formula>0.0001</formula>
      <formula>0.045</formula>
    </cfRule>
    <cfRule type="cellIs" dxfId="0" priority="481" operator="between">
      <formula>0.0001</formula>
      <formula>0.045</formula>
    </cfRule>
    <cfRule type="cellIs" dxfId="0" priority="479" operator="between">
      <formula>0.001</formula>
      <formula>0.045</formula>
    </cfRule>
    <cfRule type="cellIs" dxfId="0" priority="480" operator="between">
      <formula>0.0001</formula>
      <formula>0.045</formula>
    </cfRule>
    <cfRule type="cellIs" dxfId="0" priority="478" operator="between">
      <formula>0.0001</formula>
      <formula>0.045</formula>
    </cfRule>
  </conditionalFormatting>
  <conditionalFormatting sqref="D20">
    <cfRule type="cellIs" dxfId="0" priority="476" operator="between">
      <formula>0.001</formula>
      <formula>0.045</formula>
    </cfRule>
    <cfRule type="cellIs" dxfId="0" priority="477" operator="between">
      <formula>0.0001</formula>
      <formula>0.045</formula>
    </cfRule>
    <cfRule type="cellIs" dxfId="0" priority="475" operator="between">
      <formula>0.0001</formula>
      <formula>0.045</formula>
    </cfRule>
    <cfRule type="cellIs" dxfId="0" priority="473" operator="between">
      <formula>0.001</formula>
      <formula>0.045</formula>
    </cfRule>
    <cfRule type="cellIs" dxfId="0" priority="474" operator="between">
      <formula>0.0001</formula>
      <formula>0.045</formula>
    </cfRule>
    <cfRule type="cellIs" dxfId="0" priority="472" operator="between">
      <formula>0.0001</formula>
      <formula>0.045</formula>
    </cfRule>
    <cfRule type="cellIs" dxfId="0" priority="470" operator="between">
      <formula>0.001</formula>
      <formula>0.045</formula>
    </cfRule>
    <cfRule type="cellIs" dxfId="0" priority="471" operator="between">
      <formula>0.0001</formula>
      <formula>0.045</formula>
    </cfRule>
    <cfRule type="cellIs" dxfId="0" priority="469" operator="between">
      <formula>0.0001</formula>
      <formula>0.045</formula>
    </cfRule>
    <cfRule type="cellIs" dxfId="0" priority="467" operator="between">
      <formula>0.001</formula>
      <formula>0.045</formula>
    </cfRule>
    <cfRule type="cellIs" dxfId="0" priority="468" operator="between">
      <formula>0.0001</formula>
      <formula>0.045</formula>
    </cfRule>
    <cfRule type="cellIs" dxfId="0" priority="466" operator="between">
      <formula>0.0001</formula>
      <formula>0.045</formula>
    </cfRule>
    <cfRule type="cellIs" dxfId="0" priority="464" operator="between">
      <formula>0.001</formula>
      <formula>0.045</formula>
    </cfRule>
    <cfRule type="cellIs" dxfId="0" priority="465" operator="between">
      <formula>0.0001</formula>
      <formula>0.045</formula>
    </cfRule>
    <cfRule type="cellIs" dxfId="0" priority="463" operator="between">
      <formula>0.0001</formula>
      <formula>0.045</formula>
    </cfRule>
    <cfRule type="cellIs" dxfId="0" priority="461" operator="between">
      <formula>0.001</formula>
      <formula>0.045</formula>
    </cfRule>
    <cfRule type="cellIs" dxfId="0" priority="462" operator="between">
      <formula>0.0001</formula>
      <formula>0.045</formula>
    </cfRule>
    <cfRule type="cellIs" dxfId="0" priority="460" operator="between">
      <formula>0.0001</formula>
      <formula>0.045</formula>
    </cfRule>
    <cfRule type="cellIs" dxfId="0" priority="458" operator="between">
      <formula>0.001</formula>
      <formula>0.045</formula>
    </cfRule>
    <cfRule type="cellIs" dxfId="0" priority="459" operator="between">
      <formula>0.0001</formula>
      <formula>0.045</formula>
    </cfRule>
    <cfRule type="cellIs" dxfId="0" priority="457" operator="between">
      <formula>0.0001</formula>
      <formula>0.045</formula>
    </cfRule>
  </conditionalFormatting>
  <conditionalFormatting sqref="E20">
    <cfRule type="cellIs" dxfId="0" priority="455" operator="between">
      <formula>0.001</formula>
      <formula>0.045</formula>
    </cfRule>
    <cfRule type="cellIs" dxfId="0" priority="456" operator="between">
      <formula>0.0001</formula>
      <formula>0.045</formula>
    </cfRule>
    <cfRule type="cellIs" dxfId="0" priority="454" operator="between">
      <formula>0.0001</formula>
      <formula>0.045</formula>
    </cfRule>
    <cfRule type="cellIs" dxfId="0" priority="452" operator="between">
      <formula>0.001</formula>
      <formula>0.045</formula>
    </cfRule>
    <cfRule type="cellIs" dxfId="0" priority="453" operator="between">
      <formula>0.0001</formula>
      <formula>0.045</formula>
    </cfRule>
    <cfRule type="cellIs" dxfId="0" priority="451" operator="between">
      <formula>0.0001</formula>
      <formula>0.045</formula>
    </cfRule>
    <cfRule type="cellIs" dxfId="0" priority="449" operator="between">
      <formula>0.001</formula>
      <formula>0.045</formula>
    </cfRule>
    <cfRule type="cellIs" dxfId="0" priority="450" operator="between">
      <formula>0.0001</formula>
      <formula>0.045</formula>
    </cfRule>
    <cfRule type="cellIs" dxfId="0" priority="448" operator="between">
      <formula>0.0001</formula>
      <formula>0.045</formula>
    </cfRule>
    <cfRule type="cellIs" dxfId="0" priority="446" operator="between">
      <formula>0.001</formula>
      <formula>0.045</formula>
    </cfRule>
    <cfRule type="cellIs" dxfId="0" priority="447" operator="between">
      <formula>0.0001</formula>
      <formula>0.045</formula>
    </cfRule>
    <cfRule type="cellIs" dxfId="0" priority="445" operator="between">
      <formula>0.0001</formula>
      <formula>0.045</formula>
    </cfRule>
    <cfRule type="cellIs" dxfId="0" priority="443" operator="between">
      <formula>0.001</formula>
      <formula>0.045</formula>
    </cfRule>
    <cfRule type="cellIs" dxfId="0" priority="444" operator="between">
      <formula>0.0001</formula>
      <formula>0.045</formula>
    </cfRule>
    <cfRule type="cellIs" dxfId="0" priority="442" operator="between">
      <formula>0.0001</formula>
      <formula>0.045</formula>
    </cfRule>
    <cfRule type="cellIs" dxfId="0" priority="440" operator="between">
      <formula>0.001</formula>
      <formula>0.045</formula>
    </cfRule>
    <cfRule type="cellIs" dxfId="0" priority="441" operator="between">
      <formula>0.0001</formula>
      <formula>0.045</formula>
    </cfRule>
    <cfRule type="cellIs" dxfId="0" priority="439" operator="between">
      <formula>0.0001</formula>
      <formula>0.045</formula>
    </cfRule>
    <cfRule type="cellIs" dxfId="0" priority="437" operator="between">
      <formula>0.001</formula>
      <formula>0.045</formula>
    </cfRule>
    <cfRule type="cellIs" dxfId="0" priority="438" operator="between">
      <formula>0.0001</formula>
      <formula>0.045</formula>
    </cfRule>
    <cfRule type="cellIs" dxfId="0" priority="436" operator="between">
      <formula>0.0001</formula>
      <formula>0.045</formula>
    </cfRule>
  </conditionalFormatting>
  <conditionalFormatting sqref="F20">
    <cfRule type="cellIs" dxfId="0" priority="434" operator="between">
      <formula>0.001</formula>
      <formula>0.045</formula>
    </cfRule>
    <cfRule type="cellIs" dxfId="0" priority="435" operator="between">
      <formula>0.0001</formula>
      <formula>0.045</formula>
    </cfRule>
    <cfRule type="cellIs" dxfId="0" priority="433" operator="between">
      <formula>0.0001</formula>
      <formula>0.045</formula>
    </cfRule>
  </conditionalFormatting>
  <conditionalFormatting sqref="C21:C22">
    <cfRule type="cellIs" dxfId="0" priority="278" operator="between">
      <formula>0.001</formula>
      <formula>0.045</formula>
    </cfRule>
    <cfRule type="cellIs" dxfId="0" priority="279" operator="between">
      <formula>0.0001</formula>
      <formula>0.045</formula>
    </cfRule>
    <cfRule type="cellIs" dxfId="0" priority="277" operator="between">
      <formula>0.0001</formula>
      <formula>0.045</formula>
    </cfRule>
    <cfRule type="cellIs" dxfId="0" priority="275" operator="between">
      <formula>0.001</formula>
      <formula>0.045</formula>
    </cfRule>
    <cfRule type="cellIs" dxfId="0" priority="276" operator="between">
      <formula>0.0001</formula>
      <formula>0.045</formula>
    </cfRule>
    <cfRule type="cellIs" dxfId="0" priority="274" operator="between">
      <formula>0.0001</formula>
      <formula>0.045</formula>
    </cfRule>
    <cfRule type="cellIs" dxfId="0" priority="272" operator="between">
      <formula>0.001</formula>
      <formula>0.045</formula>
    </cfRule>
    <cfRule type="cellIs" dxfId="0" priority="273" operator="between">
      <formula>0.0001</formula>
      <formula>0.045</formula>
    </cfRule>
    <cfRule type="cellIs" dxfId="0" priority="271" operator="between">
      <formula>0.0001</formula>
      <formula>0.045</formula>
    </cfRule>
    <cfRule type="cellIs" dxfId="0" priority="269" operator="between">
      <formula>0.001</formula>
      <formula>0.045</formula>
    </cfRule>
    <cfRule type="cellIs" dxfId="0" priority="270" operator="between">
      <formula>0.0001</formula>
      <formula>0.045</formula>
    </cfRule>
    <cfRule type="cellIs" dxfId="0" priority="268" operator="between">
      <formula>0.0001</formula>
      <formula>0.045</formula>
    </cfRule>
    <cfRule type="cellIs" dxfId="0" priority="266" operator="between">
      <formula>0.001</formula>
      <formula>0.045</formula>
    </cfRule>
    <cfRule type="cellIs" dxfId="0" priority="267" operator="between">
      <formula>0.0001</formula>
      <formula>0.045</formula>
    </cfRule>
    <cfRule type="cellIs" dxfId="0" priority="265" operator="between">
      <formula>0.0001</formula>
      <formula>0.045</formula>
    </cfRule>
    <cfRule type="cellIs" dxfId="0" priority="263" operator="between">
      <formula>0.001</formula>
      <formula>0.045</formula>
    </cfRule>
    <cfRule type="cellIs" dxfId="0" priority="264" operator="between">
      <formula>0.0001</formula>
      <formula>0.045</formula>
    </cfRule>
    <cfRule type="cellIs" dxfId="0" priority="262" operator="between">
      <formula>0.0001</formula>
      <formula>0.045</formula>
    </cfRule>
    <cfRule type="cellIs" dxfId="0" priority="260" operator="between">
      <formula>0.001</formula>
      <formula>0.045</formula>
    </cfRule>
    <cfRule type="cellIs" dxfId="0" priority="261" operator="between">
      <formula>0.0001</formula>
      <formula>0.045</formula>
    </cfRule>
    <cfRule type="cellIs" dxfId="0" priority="259" operator="between">
      <formula>0.0001</formula>
      <formula>0.045</formula>
    </cfRule>
  </conditionalFormatting>
  <conditionalFormatting sqref="C23:C26">
    <cfRule type="cellIs" dxfId="0" priority="131" operator="between">
      <formula>0.001</formula>
      <formula>0.045</formula>
    </cfRule>
    <cfRule type="cellIs" dxfId="0" priority="132" operator="between">
      <formula>0.0001</formula>
      <formula>0.045</formula>
    </cfRule>
    <cfRule type="cellIs" dxfId="0" priority="130" operator="between">
      <formula>0.0001</formula>
      <formula>0.045</formula>
    </cfRule>
    <cfRule type="cellIs" dxfId="0" priority="128" operator="between">
      <formula>0.001</formula>
      <formula>0.045</formula>
    </cfRule>
    <cfRule type="cellIs" dxfId="0" priority="129" operator="between">
      <formula>0.0001</formula>
      <formula>0.045</formula>
    </cfRule>
    <cfRule type="cellIs" dxfId="0" priority="127" operator="between">
      <formula>0.0001</formula>
      <formula>0.045</formula>
    </cfRule>
    <cfRule type="cellIs" dxfId="0" priority="125" operator="between">
      <formula>0.001</formula>
      <formula>0.045</formula>
    </cfRule>
    <cfRule type="cellIs" dxfId="0" priority="126" operator="between">
      <formula>0.0001</formula>
      <formula>0.045</formula>
    </cfRule>
    <cfRule type="cellIs" dxfId="0" priority="124" operator="between">
      <formula>0.0001</formula>
      <formula>0.045</formula>
    </cfRule>
    <cfRule type="cellIs" dxfId="0" priority="122" operator="between">
      <formula>0.001</formula>
      <formula>0.045</formula>
    </cfRule>
    <cfRule type="cellIs" dxfId="0" priority="123" operator="between">
      <formula>0.0001</formula>
      <formula>0.045</formula>
    </cfRule>
    <cfRule type="cellIs" dxfId="0" priority="121" operator="between">
      <formula>0.0001</formula>
      <formula>0.045</formula>
    </cfRule>
    <cfRule type="cellIs" dxfId="0" priority="119" operator="between">
      <formula>0.001</formula>
      <formula>0.045</formula>
    </cfRule>
    <cfRule type="cellIs" dxfId="0" priority="120" operator="between">
      <formula>0.0001</formula>
      <formula>0.045</formula>
    </cfRule>
    <cfRule type="cellIs" dxfId="0" priority="118" operator="between">
      <formula>0.0001</formula>
      <formula>0.045</formula>
    </cfRule>
    <cfRule type="cellIs" dxfId="0" priority="116" operator="between">
      <formula>0.001</formula>
      <formula>0.045</formula>
    </cfRule>
    <cfRule type="cellIs" dxfId="0" priority="117" operator="between">
      <formula>0.0001</formula>
      <formula>0.045</formula>
    </cfRule>
    <cfRule type="cellIs" dxfId="0" priority="115" operator="between">
      <formula>0.0001</formula>
      <formula>0.045</formula>
    </cfRule>
    <cfRule type="cellIs" dxfId="0" priority="113" operator="between">
      <formula>0.001</formula>
      <formula>0.045</formula>
    </cfRule>
    <cfRule type="cellIs" dxfId="0" priority="114" operator="between">
      <formula>0.0001</formula>
      <formula>0.045</formula>
    </cfRule>
    <cfRule type="cellIs" dxfId="0" priority="112" operator="between">
      <formula>0.0001</formula>
      <formula>0.045</formula>
    </cfRule>
  </conditionalFormatting>
  <conditionalFormatting sqref="C27:C28">
    <cfRule type="cellIs" dxfId="0" priority="66" operator="between">
      <formula>0.0001</formula>
      <formula>0.045</formula>
    </cfRule>
    <cfRule type="cellIs" dxfId="0" priority="65" operator="between">
      <formula>0.001</formula>
      <formula>0.045</formula>
    </cfRule>
    <cfRule type="cellIs" dxfId="0" priority="64" operator="between">
      <formula>0.0001</formula>
      <formula>0.045</formula>
    </cfRule>
    <cfRule type="cellIs" dxfId="0" priority="63" operator="between">
      <formula>0.0001</formula>
      <formula>0.045</formula>
    </cfRule>
    <cfRule type="cellIs" dxfId="0" priority="62" operator="between">
      <formula>0.001</formula>
      <formula>0.045</formula>
    </cfRule>
    <cfRule type="cellIs" dxfId="0" priority="61" operator="between">
      <formula>0.0001</formula>
      <formula>0.045</formula>
    </cfRule>
    <cfRule type="cellIs" dxfId="0" priority="60" operator="between">
      <formula>0.0001</formula>
      <formula>0.045</formula>
    </cfRule>
    <cfRule type="cellIs" dxfId="0" priority="59" operator="between">
      <formula>0.001</formula>
      <formula>0.045</formula>
    </cfRule>
    <cfRule type="cellIs" dxfId="0" priority="58" operator="between">
      <formula>0.0001</formula>
      <formula>0.045</formula>
    </cfRule>
    <cfRule type="cellIs" dxfId="0" priority="57" operator="between">
      <formula>0.0001</formula>
      <formula>0.045</formula>
    </cfRule>
    <cfRule type="cellIs" dxfId="0" priority="56" operator="between">
      <formula>0.001</formula>
      <formula>0.045</formula>
    </cfRule>
    <cfRule type="cellIs" dxfId="0" priority="55" operator="between">
      <formula>0.0001</formula>
      <formula>0.045</formula>
    </cfRule>
    <cfRule type="cellIs" dxfId="0" priority="54" operator="between">
      <formula>0.0001</formula>
      <formula>0.045</formula>
    </cfRule>
    <cfRule type="cellIs" dxfId="0" priority="53" operator="between">
      <formula>0.001</formula>
      <formula>0.045</formula>
    </cfRule>
    <cfRule type="cellIs" dxfId="0" priority="52" operator="between">
      <formula>0.0001</formula>
      <formula>0.045</formula>
    </cfRule>
    <cfRule type="cellIs" dxfId="0" priority="51" operator="between">
      <formula>0.0001</formula>
      <formula>0.045</formula>
    </cfRule>
    <cfRule type="cellIs" dxfId="0" priority="50" operator="between">
      <formula>0.001</formula>
      <formula>0.045</formula>
    </cfRule>
    <cfRule type="cellIs" dxfId="0" priority="49" operator="between">
      <formula>0.0001</formula>
      <formula>0.045</formula>
    </cfRule>
    <cfRule type="cellIs" dxfId="0" priority="48" operator="between">
      <formula>0.0001</formula>
      <formula>0.045</formula>
    </cfRule>
    <cfRule type="cellIs" dxfId="0" priority="47" operator="between">
      <formula>0.001</formula>
      <formula>0.045</formula>
    </cfRule>
    <cfRule type="cellIs" dxfId="0" priority="46" operator="between">
      <formula>0.0001</formula>
      <formula>0.045</formula>
    </cfRule>
  </conditionalFormatting>
  <conditionalFormatting sqref="D21:D22">
    <cfRule type="cellIs" dxfId="0" priority="257" operator="between">
      <formula>0.001</formula>
      <formula>0.045</formula>
    </cfRule>
    <cfRule type="cellIs" dxfId="0" priority="258" operator="between">
      <formula>0.0001</formula>
      <formula>0.045</formula>
    </cfRule>
    <cfRule type="cellIs" dxfId="0" priority="256" operator="between">
      <formula>0.0001</formula>
      <formula>0.045</formula>
    </cfRule>
    <cfRule type="cellIs" dxfId="0" priority="254" operator="between">
      <formula>0.001</formula>
      <formula>0.045</formula>
    </cfRule>
    <cfRule type="cellIs" dxfId="0" priority="255" operator="between">
      <formula>0.0001</formula>
      <formula>0.045</formula>
    </cfRule>
    <cfRule type="cellIs" dxfId="0" priority="253" operator="between">
      <formula>0.0001</formula>
      <formula>0.045</formula>
    </cfRule>
    <cfRule type="cellIs" dxfId="0" priority="251" operator="between">
      <formula>0.001</formula>
      <formula>0.045</formula>
    </cfRule>
    <cfRule type="cellIs" dxfId="0" priority="252" operator="between">
      <formula>0.0001</formula>
      <formula>0.045</formula>
    </cfRule>
    <cfRule type="cellIs" dxfId="0" priority="250" operator="between">
      <formula>0.0001</formula>
      <formula>0.045</formula>
    </cfRule>
    <cfRule type="cellIs" dxfId="0" priority="248" operator="between">
      <formula>0.001</formula>
      <formula>0.045</formula>
    </cfRule>
    <cfRule type="cellIs" dxfId="0" priority="249" operator="between">
      <formula>0.0001</formula>
      <formula>0.045</formula>
    </cfRule>
    <cfRule type="cellIs" dxfId="0" priority="247" operator="between">
      <formula>0.0001</formula>
      <formula>0.045</formula>
    </cfRule>
    <cfRule type="cellIs" dxfId="0" priority="245" operator="between">
      <formula>0.001</formula>
      <formula>0.045</formula>
    </cfRule>
    <cfRule type="cellIs" dxfId="0" priority="246" operator="between">
      <formula>0.0001</formula>
      <formula>0.045</formula>
    </cfRule>
    <cfRule type="cellIs" dxfId="0" priority="244" operator="between">
      <formula>0.0001</formula>
      <formula>0.045</formula>
    </cfRule>
    <cfRule type="cellIs" dxfId="0" priority="242" operator="between">
      <formula>0.001</formula>
      <formula>0.045</formula>
    </cfRule>
    <cfRule type="cellIs" dxfId="0" priority="243" operator="between">
      <formula>0.0001</formula>
      <formula>0.045</formula>
    </cfRule>
    <cfRule type="cellIs" dxfId="0" priority="241" operator="between">
      <formula>0.0001</formula>
      <formula>0.045</formula>
    </cfRule>
    <cfRule type="cellIs" dxfId="0" priority="239" operator="between">
      <formula>0.001</formula>
      <formula>0.045</formula>
    </cfRule>
    <cfRule type="cellIs" dxfId="0" priority="240" operator="between">
      <formula>0.0001</formula>
      <formula>0.045</formula>
    </cfRule>
    <cfRule type="cellIs" dxfId="0" priority="238" operator="between">
      <formula>0.0001</formula>
      <formula>0.045</formula>
    </cfRule>
  </conditionalFormatting>
  <conditionalFormatting sqref="D23:D26">
    <cfRule type="cellIs" dxfId="0" priority="110" operator="between">
      <formula>0.001</formula>
      <formula>0.045</formula>
    </cfRule>
    <cfRule type="cellIs" dxfId="0" priority="111" operator="between">
      <formula>0.0001</formula>
      <formula>0.045</formula>
    </cfRule>
    <cfRule type="cellIs" dxfId="0" priority="109" operator="between">
      <formula>0.0001</formula>
      <formula>0.045</formula>
    </cfRule>
    <cfRule type="cellIs" dxfId="0" priority="107" operator="between">
      <formula>0.001</formula>
      <formula>0.045</formula>
    </cfRule>
    <cfRule type="cellIs" dxfId="0" priority="108" operator="between">
      <formula>0.0001</formula>
      <formula>0.045</formula>
    </cfRule>
    <cfRule type="cellIs" dxfId="0" priority="106" operator="between">
      <formula>0.0001</formula>
      <formula>0.045</formula>
    </cfRule>
    <cfRule type="cellIs" dxfId="0" priority="104" operator="between">
      <formula>0.001</formula>
      <formula>0.045</formula>
    </cfRule>
    <cfRule type="cellIs" dxfId="0" priority="105" operator="between">
      <formula>0.0001</formula>
      <formula>0.045</formula>
    </cfRule>
    <cfRule type="cellIs" dxfId="0" priority="103" operator="between">
      <formula>0.0001</formula>
      <formula>0.045</formula>
    </cfRule>
    <cfRule type="cellIs" dxfId="0" priority="101" operator="between">
      <formula>0.001</formula>
      <formula>0.045</formula>
    </cfRule>
    <cfRule type="cellIs" dxfId="0" priority="102" operator="between">
      <formula>0.0001</formula>
      <formula>0.045</formula>
    </cfRule>
    <cfRule type="cellIs" dxfId="0" priority="100" operator="between">
      <formula>0.0001</formula>
      <formula>0.045</formula>
    </cfRule>
    <cfRule type="cellIs" dxfId="0" priority="98" operator="between">
      <formula>0.001</formula>
      <formula>0.045</formula>
    </cfRule>
    <cfRule type="cellIs" dxfId="0" priority="99" operator="between">
      <formula>0.0001</formula>
      <formula>0.045</formula>
    </cfRule>
    <cfRule type="cellIs" dxfId="0" priority="97" operator="between">
      <formula>0.0001</formula>
      <formula>0.045</formula>
    </cfRule>
    <cfRule type="cellIs" dxfId="0" priority="95" operator="between">
      <formula>0.001</formula>
      <formula>0.045</formula>
    </cfRule>
    <cfRule type="cellIs" dxfId="0" priority="96" operator="between">
      <formula>0.0001</formula>
      <formula>0.045</formula>
    </cfRule>
    <cfRule type="cellIs" dxfId="0" priority="94" operator="between">
      <formula>0.0001</formula>
      <formula>0.045</formula>
    </cfRule>
    <cfRule type="cellIs" dxfId="0" priority="92" operator="between">
      <formula>0.001</formula>
      <formula>0.045</formula>
    </cfRule>
    <cfRule type="cellIs" dxfId="0" priority="93" operator="between">
      <formula>0.0001</formula>
      <formula>0.045</formula>
    </cfRule>
    <cfRule type="cellIs" dxfId="0" priority="91" operator="between">
      <formula>0.0001</formula>
      <formula>0.045</formula>
    </cfRule>
  </conditionalFormatting>
  <conditionalFormatting sqref="D27:D28">
    <cfRule type="cellIs" dxfId="0" priority="45" operator="between">
      <formula>0.0001</formula>
      <formula>0.045</formula>
    </cfRule>
    <cfRule type="cellIs" dxfId="0" priority="44" operator="between">
      <formula>0.001</formula>
      <formula>0.045</formula>
    </cfRule>
    <cfRule type="cellIs" dxfId="0" priority="43" operator="between">
      <formula>0.0001</formula>
      <formula>0.045</formula>
    </cfRule>
    <cfRule type="cellIs" dxfId="0" priority="42" operator="between">
      <formula>0.0001</formula>
      <formula>0.045</formula>
    </cfRule>
    <cfRule type="cellIs" dxfId="0" priority="41" operator="between">
      <formula>0.001</formula>
      <formula>0.045</formula>
    </cfRule>
    <cfRule type="cellIs" dxfId="0" priority="40" operator="between">
      <formula>0.0001</formula>
      <formula>0.045</formula>
    </cfRule>
    <cfRule type="cellIs" dxfId="0" priority="39" operator="between">
      <formula>0.0001</formula>
      <formula>0.045</formula>
    </cfRule>
    <cfRule type="cellIs" dxfId="0" priority="38" operator="between">
      <formula>0.001</formula>
      <formula>0.045</formula>
    </cfRule>
    <cfRule type="cellIs" dxfId="0" priority="37" operator="between">
      <formula>0.0001</formula>
      <formula>0.045</formula>
    </cfRule>
    <cfRule type="cellIs" dxfId="0" priority="36" operator="between">
      <formula>0.0001</formula>
      <formula>0.045</formula>
    </cfRule>
    <cfRule type="cellIs" dxfId="0" priority="35" operator="between">
      <formula>0.001</formula>
      <formula>0.045</formula>
    </cfRule>
    <cfRule type="cellIs" dxfId="0" priority="34" operator="between">
      <formula>0.0001</formula>
      <formula>0.045</formula>
    </cfRule>
    <cfRule type="cellIs" dxfId="0" priority="33" operator="between">
      <formula>0.0001</formula>
      <formula>0.045</formula>
    </cfRule>
    <cfRule type="cellIs" dxfId="0" priority="32" operator="between">
      <formula>0.001</formula>
      <formula>0.045</formula>
    </cfRule>
    <cfRule type="cellIs" dxfId="0" priority="31" operator="between">
      <formula>0.0001</formula>
      <formula>0.045</formula>
    </cfRule>
    <cfRule type="cellIs" dxfId="0" priority="30" operator="between">
      <formula>0.0001</formula>
      <formula>0.045</formula>
    </cfRule>
    <cfRule type="cellIs" dxfId="0" priority="29" operator="between">
      <formula>0.001</formula>
      <formula>0.045</formula>
    </cfRule>
    <cfRule type="cellIs" dxfId="0" priority="28" operator="between">
      <formula>0.0001</formula>
      <formula>0.045</formula>
    </cfRule>
    <cfRule type="cellIs" dxfId="0" priority="27" operator="between">
      <formula>0.0001</formula>
      <formula>0.045</formula>
    </cfRule>
    <cfRule type="cellIs" dxfId="0" priority="26" operator="between">
      <formula>0.001</formula>
      <formula>0.045</formula>
    </cfRule>
    <cfRule type="cellIs" dxfId="0" priority="25" operator="between">
      <formula>0.0001</formula>
      <formula>0.045</formula>
    </cfRule>
  </conditionalFormatting>
  <conditionalFormatting sqref="E21:E22">
    <cfRule type="cellIs" dxfId="0" priority="236" operator="between">
      <formula>0.001</formula>
      <formula>0.045</formula>
    </cfRule>
    <cfRule type="cellIs" dxfId="0" priority="237" operator="between">
      <formula>0.0001</formula>
      <formula>0.045</formula>
    </cfRule>
    <cfRule type="cellIs" dxfId="0" priority="235" operator="between">
      <formula>0.0001</formula>
      <formula>0.045</formula>
    </cfRule>
    <cfRule type="cellIs" dxfId="0" priority="233" operator="between">
      <formula>0.001</formula>
      <formula>0.045</formula>
    </cfRule>
    <cfRule type="cellIs" dxfId="0" priority="234" operator="between">
      <formula>0.0001</formula>
      <formula>0.045</formula>
    </cfRule>
    <cfRule type="cellIs" dxfId="0" priority="232" operator="between">
      <formula>0.0001</formula>
      <formula>0.045</formula>
    </cfRule>
    <cfRule type="cellIs" dxfId="0" priority="230" operator="between">
      <formula>0.001</formula>
      <formula>0.045</formula>
    </cfRule>
    <cfRule type="cellIs" dxfId="0" priority="231" operator="between">
      <formula>0.0001</formula>
      <formula>0.045</formula>
    </cfRule>
    <cfRule type="cellIs" dxfId="0" priority="229" operator="between">
      <formula>0.0001</formula>
      <formula>0.045</formula>
    </cfRule>
    <cfRule type="cellIs" dxfId="0" priority="227" operator="between">
      <formula>0.001</formula>
      <formula>0.045</formula>
    </cfRule>
    <cfRule type="cellIs" dxfId="0" priority="228" operator="between">
      <formula>0.0001</formula>
      <formula>0.045</formula>
    </cfRule>
    <cfRule type="cellIs" dxfId="0" priority="226" operator="between">
      <formula>0.0001</formula>
      <formula>0.045</formula>
    </cfRule>
    <cfRule type="cellIs" dxfId="0" priority="224" operator="between">
      <formula>0.001</formula>
      <formula>0.045</formula>
    </cfRule>
    <cfRule type="cellIs" dxfId="0" priority="225" operator="between">
      <formula>0.0001</formula>
      <formula>0.045</formula>
    </cfRule>
    <cfRule type="cellIs" dxfId="0" priority="223" operator="between">
      <formula>0.0001</formula>
      <formula>0.045</formula>
    </cfRule>
    <cfRule type="cellIs" dxfId="0" priority="221" operator="between">
      <formula>0.001</formula>
      <formula>0.045</formula>
    </cfRule>
    <cfRule type="cellIs" dxfId="0" priority="222" operator="between">
      <formula>0.0001</formula>
      <formula>0.045</formula>
    </cfRule>
    <cfRule type="cellIs" dxfId="0" priority="220" operator="between">
      <formula>0.0001</formula>
      <formula>0.045</formula>
    </cfRule>
    <cfRule type="cellIs" dxfId="0" priority="218" operator="between">
      <formula>0.001</formula>
      <formula>0.045</formula>
    </cfRule>
    <cfRule type="cellIs" dxfId="0" priority="219" operator="between">
      <formula>0.0001</formula>
      <formula>0.045</formula>
    </cfRule>
    <cfRule type="cellIs" dxfId="0" priority="217" operator="between">
      <formula>0.0001</formula>
      <formula>0.045</formula>
    </cfRule>
  </conditionalFormatting>
  <conditionalFormatting sqref="E23:E26">
    <cfRule type="cellIs" dxfId="0" priority="74" operator="between">
      <formula>0.001</formula>
      <formula>0.045</formula>
    </cfRule>
    <cfRule type="cellIs" dxfId="0" priority="75" operator="between">
      <formula>0.0001</formula>
      <formula>0.045</formula>
    </cfRule>
    <cfRule type="cellIs" dxfId="0" priority="73" operator="between">
      <formula>0.0001</formula>
      <formula>0.045</formula>
    </cfRule>
    <cfRule type="cellIs" dxfId="0" priority="71" operator="between">
      <formula>0.001</formula>
      <formula>0.045</formula>
    </cfRule>
    <cfRule type="cellIs" dxfId="0" priority="72" operator="between">
      <formula>0.0001</formula>
      <formula>0.045</formula>
    </cfRule>
    <cfRule type="cellIs" dxfId="0" priority="70" operator="between">
      <formula>0.0001</formula>
      <formula>0.045</formula>
    </cfRule>
    <cfRule type="cellIs" dxfId="0" priority="89" operator="between">
      <formula>0.001</formula>
      <formula>0.045</formula>
    </cfRule>
    <cfRule type="cellIs" dxfId="0" priority="90" operator="between">
      <formula>0.0001</formula>
      <formula>0.045</formula>
    </cfRule>
    <cfRule type="cellIs" dxfId="0" priority="88" operator="between">
      <formula>0.0001</formula>
      <formula>0.045</formula>
    </cfRule>
    <cfRule type="cellIs" dxfId="0" priority="86" operator="between">
      <formula>0.001</formula>
      <formula>0.045</formula>
    </cfRule>
    <cfRule type="cellIs" dxfId="0" priority="87" operator="between">
      <formula>0.0001</formula>
      <formula>0.045</formula>
    </cfRule>
    <cfRule type="cellIs" dxfId="0" priority="85" operator="between">
      <formula>0.0001</formula>
      <formula>0.045</formula>
    </cfRule>
    <cfRule type="cellIs" dxfId="0" priority="83" operator="between">
      <formula>0.001</formula>
      <formula>0.045</formula>
    </cfRule>
    <cfRule type="cellIs" dxfId="0" priority="84" operator="between">
      <formula>0.0001</formula>
      <formula>0.045</formula>
    </cfRule>
    <cfRule type="cellIs" dxfId="0" priority="82" operator="between">
      <formula>0.0001</formula>
      <formula>0.045</formula>
    </cfRule>
    <cfRule type="cellIs" dxfId="0" priority="80" operator="between">
      <formula>0.001</formula>
      <formula>0.045</formula>
    </cfRule>
    <cfRule type="cellIs" dxfId="0" priority="81" operator="between">
      <formula>0.0001</formula>
      <formula>0.045</formula>
    </cfRule>
    <cfRule type="cellIs" dxfId="0" priority="79" operator="between">
      <formula>0.0001</formula>
      <formula>0.045</formula>
    </cfRule>
    <cfRule type="cellIs" dxfId="0" priority="77" operator="between">
      <formula>0.001</formula>
      <formula>0.045</formula>
    </cfRule>
    <cfRule type="cellIs" dxfId="0" priority="78" operator="between">
      <formula>0.0001</formula>
      <formula>0.045</formula>
    </cfRule>
    <cfRule type="cellIs" dxfId="0" priority="76" operator="between">
      <formula>0.0001</formula>
      <formula>0.045</formula>
    </cfRule>
  </conditionalFormatting>
  <conditionalFormatting sqref="E27:E28">
    <cfRule type="cellIs" dxfId="0" priority="24" operator="between">
      <formula>0.0001</formula>
      <formula>0.045</formula>
    </cfRule>
    <cfRule type="cellIs" dxfId="0" priority="23" operator="between">
      <formula>0.001</formula>
      <formula>0.045</formula>
    </cfRule>
    <cfRule type="cellIs" dxfId="0" priority="22" operator="between">
      <formula>0.0001</formula>
      <formula>0.045</formula>
    </cfRule>
    <cfRule type="cellIs" dxfId="0" priority="21" operator="between">
      <formula>0.0001</formula>
      <formula>0.045</formula>
    </cfRule>
    <cfRule type="cellIs" dxfId="0" priority="20" operator="between">
      <formula>0.001</formula>
      <formula>0.045</formula>
    </cfRule>
    <cfRule type="cellIs" dxfId="0" priority="19" operator="between">
      <formula>0.0001</formula>
      <formula>0.045</formula>
    </cfRule>
    <cfRule type="cellIs" dxfId="0" priority="18" operator="between">
      <formula>0.0001</formula>
      <formula>0.045</formula>
    </cfRule>
    <cfRule type="cellIs" dxfId="0" priority="17" operator="between">
      <formula>0.001</formula>
      <formula>0.045</formula>
    </cfRule>
    <cfRule type="cellIs" dxfId="0" priority="16" operator="between">
      <formula>0.0001</formula>
      <formula>0.045</formula>
    </cfRule>
    <cfRule type="cellIs" dxfId="0" priority="15" operator="between">
      <formula>0.0001</formula>
      <formula>0.045</formula>
    </cfRule>
    <cfRule type="cellIs" dxfId="0" priority="14" operator="between">
      <formula>0.001</formula>
      <formula>0.045</formula>
    </cfRule>
    <cfRule type="cellIs" dxfId="0" priority="13" operator="between">
      <formula>0.0001</formula>
      <formula>0.045</formula>
    </cfRule>
    <cfRule type="cellIs" dxfId="0" priority="12" operator="between">
      <formula>0.0001</formula>
      <formula>0.045</formula>
    </cfRule>
    <cfRule type="cellIs" dxfId="0" priority="11" operator="between">
      <formula>0.001</formula>
      <formula>0.045</formula>
    </cfRule>
    <cfRule type="cellIs" dxfId="0" priority="10" operator="between">
      <formula>0.0001</formula>
      <formula>0.045</formula>
    </cfRule>
    <cfRule type="cellIs" dxfId="0" priority="9" operator="between">
      <formula>0.0001</formula>
      <formula>0.045</formula>
    </cfRule>
    <cfRule type="cellIs" dxfId="0" priority="8" operator="between">
      <formula>0.001</formula>
      <formula>0.045</formula>
    </cfRule>
    <cfRule type="cellIs" dxfId="0" priority="7" operator="between">
      <formula>0.0001</formula>
      <formula>0.045</formula>
    </cfRule>
    <cfRule type="cellIs" dxfId="0" priority="6" operator="between">
      <formula>0.0001</formula>
      <formula>0.045</formula>
    </cfRule>
    <cfRule type="cellIs" dxfId="0" priority="5" operator="between">
      <formula>0.001</formula>
      <formula>0.045</formula>
    </cfRule>
    <cfRule type="cellIs" dxfId="0" priority="4" operator="between">
      <formula>0.0001</formula>
      <formula>0.045</formula>
    </cfRule>
  </conditionalFormatting>
  <conditionalFormatting sqref="F21:F22">
    <cfRule type="cellIs" dxfId="0" priority="215" operator="between">
      <formula>0.001</formula>
      <formula>0.045</formula>
    </cfRule>
    <cfRule type="cellIs" dxfId="0" priority="216" operator="between">
      <formula>0.0001</formula>
      <formula>0.045</formula>
    </cfRule>
    <cfRule type="cellIs" dxfId="0" priority="214" operator="between">
      <formula>0.0001</formula>
      <formula>0.045</formula>
    </cfRule>
  </conditionalFormatting>
  <conditionalFormatting sqref="F23:F26">
    <cfRule type="cellIs" dxfId="0" priority="68" operator="between">
      <formula>0.001</formula>
      <formula>0.045</formula>
    </cfRule>
    <cfRule type="cellIs" dxfId="0" priority="69" operator="between">
      <formula>0.0001</formula>
      <formula>0.045</formula>
    </cfRule>
    <cfRule type="cellIs" dxfId="0" priority="67" operator="between">
      <formula>0.0001</formula>
      <formula>0.045</formula>
    </cfRule>
  </conditionalFormatting>
  <conditionalFormatting sqref="F27:F28">
    <cfRule type="cellIs" dxfId="0" priority="3" operator="between">
      <formula>0.0001</formula>
      <formula>0.045</formula>
    </cfRule>
    <cfRule type="cellIs" dxfId="0" priority="2" operator="between">
      <formula>0.001</formula>
      <formula>0.045</formula>
    </cfRule>
    <cfRule type="cellIs" dxfId="0" priority="1" operator="between">
      <formula>0.0001</formula>
      <formula>0.045</formula>
    </cfRule>
  </conditionalFormatting>
  <pageMargins left="0.7" right="0.7" top="0.75" bottom="0.75" header="0.3" footer="0.3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P29"/>
  <sheetViews>
    <sheetView showRowColHeaders="0" workbookViewId="0">
      <pane ySplit="9" topLeftCell="A25" activePane="bottomLeft" state="frozen"/>
      <selection/>
      <selection pane="bottomLeft" activeCell="C29" sqref="C29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16384" width="9.14285714285714" style="1"/>
  </cols>
  <sheetData>
    <row r="5" spans="1:16">
      <c r="A5" s="2" t="s">
        <v>85</v>
      </c>
      <c r="B5" s="36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86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6">
      <c r="B10" s="11" t="s">
        <v>47</v>
      </c>
      <c r="C10" s="15" t="s">
        <v>74</v>
      </c>
      <c r="D10" s="15" t="s">
        <v>74</v>
      </c>
      <c r="E10" s="15" t="s">
        <v>74</v>
      </c>
      <c r="F10" s="16" t="s">
        <v>74</v>
      </c>
    </row>
    <row r="11" spans="2:6">
      <c r="B11" s="11" t="s">
        <v>48</v>
      </c>
      <c r="C11" s="15" t="s">
        <v>74</v>
      </c>
      <c r="D11" s="15" t="s">
        <v>74</v>
      </c>
      <c r="E11" s="15" t="s">
        <v>74</v>
      </c>
      <c r="F11" s="16" t="s">
        <v>74</v>
      </c>
    </row>
    <row r="12" spans="2:6">
      <c r="B12" s="11" t="s">
        <v>49</v>
      </c>
      <c r="C12" s="15" t="s">
        <v>74</v>
      </c>
      <c r="D12" s="15" t="s">
        <v>74</v>
      </c>
      <c r="E12" s="15" t="s">
        <v>74</v>
      </c>
      <c r="F12" s="16" t="s">
        <v>74</v>
      </c>
    </row>
    <row r="13" spans="2:6">
      <c r="B13" s="11" t="s">
        <v>50</v>
      </c>
      <c r="C13" s="15" t="s">
        <v>74</v>
      </c>
      <c r="D13" s="15" t="s">
        <v>74</v>
      </c>
      <c r="E13" s="15" t="s">
        <v>74</v>
      </c>
      <c r="F13" s="16" t="s">
        <v>74</v>
      </c>
    </row>
    <row r="14" spans="2:6">
      <c r="B14" s="11" t="s">
        <v>51</v>
      </c>
      <c r="C14" s="15" t="s">
        <v>74</v>
      </c>
      <c r="D14" s="15" t="s">
        <v>74</v>
      </c>
      <c r="E14" s="15" t="s">
        <v>74</v>
      </c>
      <c r="F14" s="16" t="s">
        <v>74</v>
      </c>
    </row>
    <row r="15" spans="2:6">
      <c r="B15" s="11" t="s">
        <v>52</v>
      </c>
      <c r="C15" s="15" t="s">
        <v>74</v>
      </c>
      <c r="D15" s="15" t="s">
        <v>74</v>
      </c>
      <c r="E15" s="15" t="s">
        <v>74</v>
      </c>
      <c r="F15" s="16" t="s">
        <v>74</v>
      </c>
    </row>
    <row r="16" spans="2:6">
      <c r="B16" s="11" t="s">
        <v>53</v>
      </c>
      <c r="C16" s="15" t="s">
        <v>74</v>
      </c>
      <c r="D16" s="15" t="s">
        <v>74</v>
      </c>
      <c r="E16" s="15" t="s">
        <v>74</v>
      </c>
      <c r="F16" s="16" t="s">
        <v>74</v>
      </c>
    </row>
    <row r="17" spans="2:6">
      <c r="B17" s="11" t="s">
        <v>54</v>
      </c>
      <c r="C17" s="15" t="s">
        <v>74</v>
      </c>
      <c r="D17" s="15" t="s">
        <v>74</v>
      </c>
      <c r="E17" s="15" t="s">
        <v>74</v>
      </c>
      <c r="F17" s="16" t="s">
        <v>74</v>
      </c>
    </row>
    <row r="18" spans="2:6">
      <c r="B18" s="11" t="s">
        <v>55</v>
      </c>
      <c r="C18" s="15" t="s">
        <v>74</v>
      </c>
      <c r="D18" s="15" t="s">
        <v>74</v>
      </c>
      <c r="E18" s="15" t="s">
        <v>74</v>
      </c>
      <c r="F18" s="16" t="s">
        <v>74</v>
      </c>
    </row>
    <row r="19" spans="2:6">
      <c r="B19" s="11" t="s">
        <v>56</v>
      </c>
      <c r="C19" s="15" t="s">
        <v>74</v>
      </c>
      <c r="D19" s="15">
        <v>273</v>
      </c>
      <c r="E19" s="15">
        <v>221</v>
      </c>
      <c r="F19" s="16">
        <v>102</v>
      </c>
    </row>
    <row r="20" spans="2:6">
      <c r="B20" s="11" t="s">
        <v>57</v>
      </c>
      <c r="C20" s="15">
        <v>466</v>
      </c>
      <c r="D20" s="15">
        <v>268</v>
      </c>
      <c r="E20" s="15">
        <v>217</v>
      </c>
      <c r="F20" s="16">
        <v>99</v>
      </c>
    </row>
    <row r="21" spans="2:6">
      <c r="B21" s="11" t="s">
        <v>58</v>
      </c>
      <c r="C21" s="15">
        <v>463</v>
      </c>
      <c r="D21" s="15">
        <v>266</v>
      </c>
      <c r="E21" s="15">
        <v>215</v>
      </c>
      <c r="F21" s="16">
        <v>97</v>
      </c>
    </row>
    <row r="22" spans="2:6">
      <c r="B22" s="11" t="s">
        <v>59</v>
      </c>
      <c r="C22" s="15">
        <v>463</v>
      </c>
      <c r="D22" s="15">
        <v>263</v>
      </c>
      <c r="E22" s="15">
        <v>215</v>
      </c>
      <c r="F22" s="16">
        <v>95</v>
      </c>
    </row>
    <row r="23" spans="2:6">
      <c r="B23" s="11" t="s">
        <v>60</v>
      </c>
      <c r="C23" s="15">
        <v>453</v>
      </c>
      <c r="D23" s="15">
        <v>258</v>
      </c>
      <c r="E23" s="15">
        <v>211</v>
      </c>
      <c r="F23" s="16">
        <v>97</v>
      </c>
    </row>
    <row r="24" spans="2:6">
      <c r="B24" s="11" t="s">
        <v>61</v>
      </c>
      <c r="C24" s="15">
        <v>443</v>
      </c>
      <c r="D24" s="15">
        <v>247</v>
      </c>
      <c r="E24" s="15">
        <v>200</v>
      </c>
      <c r="F24" s="16">
        <v>91</v>
      </c>
    </row>
    <row r="25" spans="2:6">
      <c r="B25" s="11" t="s">
        <v>62</v>
      </c>
      <c r="C25" s="15">
        <v>438</v>
      </c>
      <c r="D25" s="15">
        <v>245</v>
      </c>
      <c r="E25" s="15">
        <v>198</v>
      </c>
      <c r="F25" s="16">
        <v>93</v>
      </c>
    </row>
    <row r="26" spans="2:6">
      <c r="B26" s="11" t="s">
        <v>63</v>
      </c>
      <c r="C26" s="15">
        <v>435</v>
      </c>
      <c r="D26" s="15">
        <v>241</v>
      </c>
      <c r="E26" s="15">
        <v>195</v>
      </c>
      <c r="F26" s="16">
        <v>91</v>
      </c>
    </row>
    <row r="27" spans="2:6">
      <c r="B27" s="11" t="s">
        <v>64</v>
      </c>
      <c r="C27" s="15">
        <v>434</v>
      </c>
      <c r="D27" s="15">
        <v>239</v>
      </c>
      <c r="E27" s="15"/>
      <c r="F27" s="16"/>
    </row>
    <row r="28" spans="2:6">
      <c r="B28" s="11" t="s">
        <v>65</v>
      </c>
      <c r="C28" s="15">
        <v>433</v>
      </c>
      <c r="D28" s="15">
        <v>238</v>
      </c>
      <c r="E28" s="15"/>
      <c r="F28" s="16"/>
    </row>
    <row r="29" spans="2:6">
      <c r="B29" s="11"/>
      <c r="C29" s="15"/>
      <c r="D29" s="15"/>
      <c r="E29" s="15"/>
      <c r="F29" s="16"/>
    </row>
  </sheetData>
  <mergeCells count="2">
    <mergeCell ref="B6:I6"/>
    <mergeCell ref="C8:F8"/>
  </mergeCells>
  <conditionalFormatting sqref="D20">
    <cfRule type="cellIs" dxfId="0" priority="518" operator="between">
      <formula>0.001</formula>
      <formula>0.045</formula>
    </cfRule>
    <cfRule type="cellIs" dxfId="0" priority="519" operator="between">
      <formula>0.0001</formula>
      <formula>0.045</formula>
    </cfRule>
    <cfRule type="cellIs" dxfId="0" priority="517" operator="between">
      <formula>0.0001</formula>
      <formula>0.045</formula>
    </cfRule>
    <cfRule type="cellIs" dxfId="0" priority="515" operator="between">
      <formula>0.001</formula>
      <formula>0.045</formula>
    </cfRule>
    <cfRule type="cellIs" dxfId="0" priority="516" operator="between">
      <formula>0.0001</formula>
      <formula>0.045</formula>
    </cfRule>
    <cfRule type="cellIs" dxfId="0" priority="514" operator="between">
      <formula>0.0001</formula>
      <formula>0.045</formula>
    </cfRule>
    <cfRule type="cellIs" dxfId="0" priority="512" operator="between">
      <formula>0.001</formula>
      <formula>0.045</formula>
    </cfRule>
    <cfRule type="cellIs" dxfId="0" priority="513" operator="between">
      <formula>0.0001</formula>
      <formula>0.045</formula>
    </cfRule>
    <cfRule type="cellIs" dxfId="0" priority="511" operator="between">
      <formula>0.0001</formula>
      <formula>0.045</formula>
    </cfRule>
    <cfRule type="cellIs" dxfId="0" priority="509" operator="between">
      <formula>0.001</formula>
      <formula>0.045</formula>
    </cfRule>
    <cfRule type="cellIs" dxfId="0" priority="510" operator="between">
      <formula>0.0001</formula>
      <formula>0.045</formula>
    </cfRule>
    <cfRule type="cellIs" dxfId="0" priority="508" operator="between">
      <formula>0.0001</formula>
      <formula>0.045</formula>
    </cfRule>
    <cfRule type="cellIs" dxfId="0" priority="506" operator="between">
      <formula>0.001</formula>
      <formula>0.045</formula>
    </cfRule>
    <cfRule type="cellIs" dxfId="0" priority="507" operator="between">
      <formula>0.0001</formula>
      <formula>0.045</formula>
    </cfRule>
    <cfRule type="cellIs" dxfId="0" priority="505" operator="between">
      <formula>0.0001</formula>
      <formula>0.045</formula>
    </cfRule>
    <cfRule type="cellIs" dxfId="0" priority="503" operator="between">
      <formula>0.001</formula>
      <formula>0.045</formula>
    </cfRule>
    <cfRule type="cellIs" dxfId="0" priority="504" operator="between">
      <formula>0.0001</formula>
      <formula>0.045</formula>
    </cfRule>
    <cfRule type="cellIs" dxfId="0" priority="502" operator="between">
      <formula>0.0001</formula>
      <formula>0.045</formula>
    </cfRule>
    <cfRule type="cellIs" dxfId="0" priority="500" operator="between">
      <formula>0.001</formula>
      <formula>0.045</formula>
    </cfRule>
    <cfRule type="cellIs" dxfId="0" priority="501" operator="between">
      <formula>0.0001</formula>
      <formula>0.045</formula>
    </cfRule>
    <cfRule type="cellIs" dxfId="0" priority="499" operator="between">
      <formula>0.0001</formula>
      <formula>0.045</formula>
    </cfRule>
  </conditionalFormatting>
  <conditionalFormatting sqref="E20">
    <cfRule type="cellIs" dxfId="0" priority="497" operator="between">
      <formula>0.001</formula>
      <formula>0.045</formula>
    </cfRule>
    <cfRule type="cellIs" dxfId="0" priority="498" operator="between">
      <formula>0.0001</formula>
      <formula>0.045</formula>
    </cfRule>
    <cfRule type="cellIs" dxfId="0" priority="496" operator="between">
      <formula>0.0001</formula>
      <formula>0.045</formula>
    </cfRule>
    <cfRule type="cellIs" dxfId="0" priority="494" operator="between">
      <formula>0.001</formula>
      <formula>0.045</formula>
    </cfRule>
    <cfRule type="cellIs" dxfId="0" priority="495" operator="between">
      <formula>0.0001</formula>
      <formula>0.045</formula>
    </cfRule>
    <cfRule type="cellIs" dxfId="0" priority="493" operator="between">
      <formula>0.0001</formula>
      <formula>0.045</formula>
    </cfRule>
    <cfRule type="cellIs" dxfId="0" priority="491" operator="between">
      <formula>0.001</formula>
      <formula>0.045</formula>
    </cfRule>
    <cfRule type="cellIs" dxfId="0" priority="492" operator="between">
      <formula>0.0001</formula>
      <formula>0.045</formula>
    </cfRule>
    <cfRule type="cellIs" dxfId="0" priority="490" operator="between">
      <formula>0.0001</formula>
      <formula>0.045</formula>
    </cfRule>
    <cfRule type="cellIs" dxfId="0" priority="488" operator="between">
      <formula>0.001</formula>
      <formula>0.045</formula>
    </cfRule>
    <cfRule type="cellIs" dxfId="0" priority="489" operator="between">
      <formula>0.0001</formula>
      <formula>0.045</formula>
    </cfRule>
    <cfRule type="cellIs" dxfId="0" priority="487" operator="between">
      <formula>0.0001</formula>
      <formula>0.045</formula>
    </cfRule>
    <cfRule type="cellIs" dxfId="0" priority="485" operator="between">
      <formula>0.001</formula>
      <formula>0.045</formula>
    </cfRule>
    <cfRule type="cellIs" dxfId="0" priority="486" operator="between">
      <formula>0.0001</formula>
      <formula>0.045</formula>
    </cfRule>
    <cfRule type="cellIs" dxfId="0" priority="484" operator="between">
      <formula>0.0001</formula>
      <formula>0.045</formula>
    </cfRule>
    <cfRule type="cellIs" dxfId="0" priority="482" operator="between">
      <formula>0.001</formula>
      <formula>0.045</formula>
    </cfRule>
    <cfRule type="cellIs" dxfId="0" priority="483" operator="between">
      <formula>0.0001</formula>
      <formula>0.045</formula>
    </cfRule>
    <cfRule type="cellIs" dxfId="0" priority="481" operator="between">
      <formula>0.0001</formula>
      <formula>0.045</formula>
    </cfRule>
    <cfRule type="cellIs" dxfId="0" priority="479" operator="between">
      <formula>0.001</formula>
      <formula>0.045</formula>
    </cfRule>
    <cfRule type="cellIs" dxfId="0" priority="480" operator="between">
      <formula>0.0001</formula>
      <formula>0.045</formula>
    </cfRule>
    <cfRule type="cellIs" dxfId="0" priority="478" operator="between">
      <formula>0.0001</formula>
      <formula>0.045</formula>
    </cfRule>
  </conditionalFormatting>
  <conditionalFormatting sqref="F20">
    <cfRule type="cellIs" dxfId="0" priority="476" operator="between">
      <formula>0.001</formula>
      <formula>0.045</formula>
    </cfRule>
    <cfRule type="cellIs" dxfId="0" priority="477" operator="between">
      <formula>0.0001</formula>
      <formula>0.045</formula>
    </cfRule>
    <cfRule type="cellIs" dxfId="0" priority="475" operator="between">
      <formula>0.0001</formula>
      <formula>0.045</formula>
    </cfRule>
  </conditionalFormatting>
  <conditionalFormatting sqref="C21">
    <cfRule type="cellIs" dxfId="0" priority="551" operator="between">
      <formula>0.001</formula>
      <formula>0.045</formula>
    </cfRule>
    <cfRule type="cellIs" dxfId="0" priority="552" operator="between">
      <formula>0.0001</formula>
      <formula>0.045</formula>
    </cfRule>
    <cfRule type="cellIs" dxfId="0" priority="550" operator="between">
      <formula>0.0001</formula>
      <formula>0.045</formula>
    </cfRule>
  </conditionalFormatting>
  <conditionalFormatting sqref="D21">
    <cfRule type="cellIs" dxfId="0" priority="548" operator="between">
      <formula>0.001</formula>
      <formula>0.045</formula>
    </cfRule>
    <cfRule type="cellIs" dxfId="0" priority="549" operator="between">
      <formula>0.0001</formula>
      <formula>0.045</formula>
    </cfRule>
    <cfRule type="cellIs" dxfId="0" priority="547" operator="between">
      <formula>0.0001</formula>
      <formula>0.045</formula>
    </cfRule>
  </conditionalFormatting>
  <conditionalFormatting sqref="E21">
    <cfRule type="cellIs" dxfId="0" priority="545" operator="between">
      <formula>0.001</formula>
      <formula>0.045</formula>
    </cfRule>
    <cfRule type="cellIs" dxfId="0" priority="546" operator="between">
      <formula>0.0001</formula>
      <formula>0.045</formula>
    </cfRule>
    <cfRule type="cellIs" dxfId="0" priority="544" operator="between">
      <formula>0.0001</formula>
      <formula>0.045</formula>
    </cfRule>
  </conditionalFormatting>
  <conditionalFormatting sqref="F21">
    <cfRule type="cellIs" dxfId="0" priority="542" operator="between">
      <formula>0.001</formula>
      <formula>0.045</formula>
    </cfRule>
    <cfRule type="cellIs" dxfId="0" priority="543" operator="between">
      <formula>0.0001</formula>
      <formula>0.045</formula>
    </cfRule>
    <cfRule type="cellIs" dxfId="0" priority="541" operator="between">
      <formula>0.0001</formula>
      <formula>0.045</formula>
    </cfRule>
  </conditionalFormatting>
  <conditionalFormatting sqref="C22">
    <cfRule type="cellIs" dxfId="0" priority="473" operator="between">
      <formula>0.001</formula>
      <formula>0.045</formula>
    </cfRule>
    <cfRule type="cellIs" dxfId="0" priority="474" operator="between">
      <formula>0.0001</formula>
      <formula>0.045</formula>
    </cfRule>
    <cfRule type="cellIs" dxfId="0" priority="472" operator="between">
      <formula>0.0001</formula>
      <formula>0.045</formula>
    </cfRule>
    <cfRule type="cellIs" dxfId="0" priority="470" operator="between">
      <formula>0.001</formula>
      <formula>0.045</formula>
    </cfRule>
    <cfRule type="cellIs" dxfId="0" priority="471" operator="between">
      <formula>0.0001</formula>
      <formula>0.045</formula>
    </cfRule>
    <cfRule type="cellIs" dxfId="0" priority="469" operator="between">
      <formula>0.0001</formula>
      <formula>0.045</formula>
    </cfRule>
  </conditionalFormatting>
  <conditionalFormatting sqref="D22">
    <cfRule type="cellIs" dxfId="0" priority="467" operator="between">
      <formula>0.001</formula>
      <formula>0.045</formula>
    </cfRule>
    <cfRule type="cellIs" dxfId="0" priority="468" operator="between">
      <formula>0.0001</formula>
      <formula>0.045</formula>
    </cfRule>
    <cfRule type="cellIs" dxfId="0" priority="466" operator="between">
      <formula>0.0001</formula>
      <formula>0.045</formula>
    </cfRule>
    <cfRule type="cellIs" dxfId="0" priority="464" operator="between">
      <formula>0.001</formula>
      <formula>0.045</formula>
    </cfRule>
    <cfRule type="cellIs" dxfId="0" priority="465" operator="between">
      <formula>0.0001</formula>
      <formula>0.045</formula>
    </cfRule>
    <cfRule type="cellIs" dxfId="0" priority="463" operator="between">
      <formula>0.0001</formula>
      <formula>0.045</formula>
    </cfRule>
  </conditionalFormatting>
  <conditionalFormatting sqref="E22">
    <cfRule type="cellIs" dxfId="0" priority="461" operator="between">
      <formula>0.001</formula>
      <formula>0.045</formula>
    </cfRule>
    <cfRule type="cellIs" dxfId="0" priority="462" operator="between">
      <formula>0.0001</formula>
      <formula>0.045</formula>
    </cfRule>
    <cfRule type="cellIs" dxfId="0" priority="460" operator="between">
      <formula>0.0001</formula>
      <formula>0.045</formula>
    </cfRule>
    <cfRule type="cellIs" dxfId="0" priority="458" operator="between">
      <formula>0.001</formula>
      <formula>0.045</formula>
    </cfRule>
    <cfRule type="cellIs" dxfId="0" priority="459" operator="between">
      <formula>0.0001</formula>
      <formula>0.045</formula>
    </cfRule>
    <cfRule type="cellIs" dxfId="0" priority="457" operator="between">
      <formula>0.0001</formula>
      <formula>0.045</formula>
    </cfRule>
  </conditionalFormatting>
  <conditionalFormatting sqref="F22">
    <cfRule type="cellIs" dxfId="0" priority="452" operator="between">
      <formula>0.001</formula>
      <formula>0.045</formula>
    </cfRule>
    <cfRule type="cellIs" dxfId="0" priority="453" operator="between">
      <formula>0.0001</formula>
      <formula>0.045</formula>
    </cfRule>
    <cfRule type="cellIs" dxfId="0" priority="451" operator="between">
      <formula>0.0001</formula>
      <formula>0.045</formula>
    </cfRule>
    <cfRule type="cellIs" dxfId="0" priority="455" operator="between">
      <formula>0.001</formula>
      <formula>0.045</formula>
    </cfRule>
    <cfRule type="cellIs" dxfId="0" priority="456" operator="between">
      <formula>0.0001</formula>
      <formula>0.045</formula>
    </cfRule>
    <cfRule type="cellIs" dxfId="0" priority="454" operator="between">
      <formula>0.0001</formula>
      <formula>0.045</formula>
    </cfRule>
  </conditionalFormatting>
  <conditionalFormatting sqref="C23:F23">
    <cfRule type="cellIs" dxfId="0" priority="239" operator="between">
      <formula>0.001</formula>
      <formula>0.045</formula>
    </cfRule>
    <cfRule type="cellIs" dxfId="0" priority="240" operator="between">
      <formula>0.0001</formula>
      <formula>0.045</formula>
    </cfRule>
    <cfRule type="cellIs" dxfId="0" priority="238" operator="between">
      <formula>0.0001</formula>
      <formula>0.045</formula>
    </cfRule>
    <cfRule type="cellIs" dxfId="0" priority="233" operator="between">
      <formula>0.001</formula>
      <formula>0.045</formula>
    </cfRule>
    <cfRule type="cellIs" dxfId="0" priority="234" operator="between">
      <formula>0.0001</formula>
      <formula>0.045</formula>
    </cfRule>
    <cfRule type="cellIs" dxfId="0" priority="232" operator="between">
      <formula>0.0001</formula>
      <formula>0.045</formula>
    </cfRule>
    <cfRule type="cellIs" dxfId="0" priority="248" operator="between">
      <formula>0.001</formula>
      <formula>0.045</formula>
    </cfRule>
    <cfRule type="cellIs" dxfId="0" priority="249" operator="between">
      <formula>0.0001</formula>
      <formula>0.045</formula>
    </cfRule>
    <cfRule type="cellIs" dxfId="0" priority="247" operator="between">
      <formula>0.0001</formula>
      <formula>0.045</formula>
    </cfRule>
    <cfRule type="cellIs" dxfId="0" priority="245" operator="between">
      <formula>0.001</formula>
      <formula>0.045</formula>
    </cfRule>
    <cfRule type="cellIs" dxfId="0" priority="246" operator="between">
      <formula>0.0001</formula>
      <formula>0.045</formula>
    </cfRule>
    <cfRule type="cellIs" dxfId="0" priority="244" operator="between">
      <formula>0.0001</formula>
      <formula>0.045</formula>
    </cfRule>
    <cfRule type="cellIs" dxfId="0" priority="242" operator="between">
      <formula>0.001</formula>
      <formula>0.045</formula>
    </cfRule>
    <cfRule type="cellIs" dxfId="0" priority="243" operator="between">
      <formula>0.0001</formula>
      <formula>0.045</formula>
    </cfRule>
    <cfRule type="cellIs" dxfId="0" priority="241" operator="between">
      <formula>0.0001</formula>
      <formula>0.045</formula>
    </cfRule>
    <cfRule type="cellIs" dxfId="0" priority="236" operator="between">
      <formula>0.001</formula>
      <formula>0.045</formula>
    </cfRule>
    <cfRule type="cellIs" dxfId="0" priority="237" operator="between">
      <formula>0.0001</formula>
      <formula>0.045</formula>
    </cfRule>
    <cfRule type="cellIs" dxfId="0" priority="235" operator="between">
      <formula>0.0001</formula>
      <formula>0.045</formula>
    </cfRule>
    <cfRule type="cellIs" dxfId="0" priority="230" operator="between">
      <formula>0.001</formula>
      <formula>0.045</formula>
    </cfRule>
    <cfRule type="cellIs" dxfId="0" priority="231" operator="between">
      <formula>0.0001</formula>
      <formula>0.045</formula>
    </cfRule>
    <cfRule type="cellIs" dxfId="0" priority="229" operator="between">
      <formula>0.0001</formula>
      <formula>0.045</formula>
    </cfRule>
    <cfRule type="cellIs" dxfId="0" priority="227" operator="between">
      <formula>0.001</formula>
      <formula>0.045</formula>
    </cfRule>
    <cfRule type="cellIs" dxfId="0" priority="228" operator="between">
      <formula>0.0001</formula>
      <formula>0.045</formula>
    </cfRule>
    <cfRule type="cellIs" dxfId="0" priority="226" operator="between">
      <formula>0.0001</formula>
      <formula>0.045</formula>
    </cfRule>
  </conditionalFormatting>
  <conditionalFormatting sqref="C23">
    <cfRule type="cellIs" dxfId="0" priority="224" operator="between">
      <formula>0.001</formula>
      <formula>0.045</formula>
    </cfRule>
    <cfRule type="cellIs" dxfId="0" priority="225" operator="between">
      <formula>0.0001</formula>
      <formula>0.045</formula>
    </cfRule>
    <cfRule type="cellIs" dxfId="0" priority="223" operator="between">
      <formula>0.0001</formula>
      <formula>0.045</formula>
    </cfRule>
    <cfRule type="cellIs" dxfId="0" priority="221" operator="between">
      <formula>0.001</formula>
      <formula>0.045</formula>
    </cfRule>
    <cfRule type="cellIs" dxfId="0" priority="222" operator="between">
      <formula>0.0001</formula>
      <formula>0.045</formula>
    </cfRule>
    <cfRule type="cellIs" dxfId="0" priority="220" operator="between">
      <formula>0.0001</formula>
      <formula>0.045</formula>
    </cfRule>
  </conditionalFormatting>
  <conditionalFormatting sqref="D23">
    <cfRule type="cellIs" dxfId="0" priority="218" operator="between">
      <formula>0.001</formula>
      <formula>0.045</formula>
    </cfRule>
    <cfRule type="cellIs" dxfId="0" priority="219" operator="between">
      <formula>0.0001</formula>
      <formula>0.045</formula>
    </cfRule>
    <cfRule type="cellIs" dxfId="0" priority="217" operator="between">
      <formula>0.0001</formula>
      <formula>0.045</formula>
    </cfRule>
    <cfRule type="cellIs" dxfId="0" priority="215" operator="between">
      <formula>0.001</formula>
      <formula>0.045</formula>
    </cfRule>
    <cfRule type="cellIs" dxfId="0" priority="216" operator="between">
      <formula>0.0001</formula>
      <formula>0.045</formula>
    </cfRule>
    <cfRule type="cellIs" dxfId="0" priority="214" operator="between">
      <formula>0.0001</formula>
      <formula>0.045</formula>
    </cfRule>
  </conditionalFormatting>
  <conditionalFormatting sqref="E23">
    <cfRule type="cellIs" dxfId="0" priority="212" operator="between">
      <formula>0.001</formula>
      <formula>0.045</formula>
    </cfRule>
    <cfRule type="cellIs" dxfId="0" priority="213" operator="between">
      <formula>0.0001</formula>
      <formula>0.045</formula>
    </cfRule>
    <cfRule type="cellIs" dxfId="0" priority="211" operator="between">
      <formula>0.0001</formula>
      <formula>0.045</formula>
    </cfRule>
    <cfRule type="cellIs" dxfId="0" priority="209" operator="between">
      <formula>0.001</formula>
      <formula>0.045</formula>
    </cfRule>
    <cfRule type="cellIs" dxfId="0" priority="210" operator="between">
      <formula>0.0001</formula>
      <formula>0.045</formula>
    </cfRule>
    <cfRule type="cellIs" dxfId="0" priority="208" operator="between">
      <formula>0.0001</formula>
      <formula>0.045</formula>
    </cfRule>
  </conditionalFormatting>
  <conditionalFormatting sqref="F23">
    <cfRule type="cellIs" dxfId="0" priority="203" operator="between">
      <formula>0.001</formula>
      <formula>0.045</formula>
    </cfRule>
    <cfRule type="cellIs" dxfId="0" priority="204" operator="between">
      <formula>0.0001</formula>
      <formula>0.045</formula>
    </cfRule>
    <cfRule type="cellIs" dxfId="0" priority="202" operator="between">
      <formula>0.0001</formula>
      <formula>0.045</formula>
    </cfRule>
    <cfRule type="cellIs" dxfId="0" priority="206" operator="between">
      <formula>0.001</formula>
      <formula>0.045</formula>
    </cfRule>
    <cfRule type="cellIs" dxfId="0" priority="207" operator="between">
      <formula>0.0001</formula>
      <formula>0.045</formula>
    </cfRule>
    <cfRule type="cellIs" dxfId="0" priority="205" operator="between">
      <formula>0.0001</formula>
      <formula>0.045</formula>
    </cfRule>
  </conditionalFormatting>
  <conditionalFormatting sqref="C29:F29">
    <cfRule type="cellIs" dxfId="0" priority="95" operator="between">
      <formula>0.0001</formula>
      <formula>0.045</formula>
    </cfRule>
    <cfRule type="cellIs" dxfId="0" priority="93" operator="between">
      <formula>0.001</formula>
      <formula>0.045</formula>
    </cfRule>
    <cfRule type="cellIs" dxfId="0" priority="91" operator="between">
      <formula>0.0001</formula>
      <formula>0.045</formula>
    </cfRule>
    <cfRule type="cellIs" dxfId="0" priority="89" operator="between">
      <formula>0.0001</formula>
      <formula>0.045</formula>
    </cfRule>
    <cfRule type="cellIs" dxfId="0" priority="87" operator="between">
      <formula>0.001</formula>
      <formula>0.045</formula>
    </cfRule>
    <cfRule type="cellIs" dxfId="0" priority="85" operator="between">
      <formula>0.0001</formula>
      <formula>0.045</formula>
    </cfRule>
    <cfRule type="cellIs" dxfId="0" priority="83" operator="between">
      <formula>0.0001</formula>
      <formula>0.045</formula>
    </cfRule>
    <cfRule type="cellIs" dxfId="0" priority="81" operator="between">
      <formula>0.001</formula>
      <formula>0.045</formula>
    </cfRule>
    <cfRule type="cellIs" dxfId="0" priority="79" operator="between">
      <formula>0.0001</formula>
      <formula>0.045</formula>
    </cfRule>
    <cfRule type="cellIs" dxfId="0" priority="77" operator="between">
      <formula>0.0001</formula>
      <formula>0.045</formula>
    </cfRule>
    <cfRule type="cellIs" dxfId="0" priority="75" operator="between">
      <formula>0.001</formula>
      <formula>0.045</formula>
    </cfRule>
    <cfRule type="cellIs" dxfId="0" priority="73" operator="between">
      <formula>0.0001</formula>
      <formula>0.045</formula>
    </cfRule>
    <cfRule type="cellIs" dxfId="0" priority="71" operator="between">
      <formula>0.0001</formula>
      <formula>0.045</formula>
    </cfRule>
    <cfRule type="cellIs" dxfId="0" priority="69" operator="between">
      <formula>0.001</formula>
      <formula>0.045</formula>
    </cfRule>
    <cfRule type="cellIs" dxfId="0" priority="67" operator="between">
      <formula>0.0001</formula>
      <formula>0.045</formula>
    </cfRule>
    <cfRule type="cellIs" dxfId="0" priority="65" operator="between">
      <formula>0.0001</formula>
      <formula>0.045</formula>
    </cfRule>
    <cfRule type="cellIs" dxfId="0" priority="63" operator="between">
      <formula>0.001</formula>
      <formula>0.045</formula>
    </cfRule>
    <cfRule type="cellIs" dxfId="0" priority="61" operator="between">
      <formula>0.0001</formula>
      <formula>0.045</formula>
    </cfRule>
    <cfRule type="cellIs" dxfId="0" priority="59" operator="between">
      <formula>0.0001</formula>
      <formula>0.045</formula>
    </cfRule>
    <cfRule type="cellIs" dxfId="0" priority="57" operator="between">
      <formula>0.001</formula>
      <formula>0.045</formula>
    </cfRule>
    <cfRule type="cellIs" dxfId="0" priority="55" operator="between">
      <formula>0.0001</formula>
      <formula>0.045</formula>
    </cfRule>
    <cfRule type="cellIs" dxfId="0" priority="53" operator="between">
      <formula>0.0001</formula>
      <formula>0.045</formula>
    </cfRule>
    <cfRule type="cellIs" dxfId="0" priority="51" operator="between">
      <formula>0.001</formula>
      <formula>0.045</formula>
    </cfRule>
    <cfRule type="cellIs" dxfId="0" priority="49" operator="between">
      <formula>0.0001</formula>
      <formula>0.045</formula>
    </cfRule>
  </conditionalFormatting>
  <conditionalFormatting sqref="C29">
    <cfRule type="cellIs" dxfId="0" priority="47" operator="between">
      <formula>0.0001</formula>
      <formula>0.045</formula>
    </cfRule>
    <cfRule type="cellIs" dxfId="0" priority="45" operator="between">
      <formula>0.001</formula>
      <formula>0.045</formula>
    </cfRule>
    <cfRule type="cellIs" dxfId="0" priority="43" operator="between">
      <formula>0.0001</formula>
      <formula>0.045</formula>
    </cfRule>
    <cfRule type="cellIs" dxfId="0" priority="41" operator="between">
      <formula>0.0001</formula>
      <formula>0.045</formula>
    </cfRule>
    <cfRule type="cellIs" dxfId="0" priority="39" operator="between">
      <formula>0.001</formula>
      <formula>0.045</formula>
    </cfRule>
    <cfRule type="cellIs" dxfId="0" priority="37" operator="between">
      <formula>0.0001</formula>
      <formula>0.045</formula>
    </cfRule>
  </conditionalFormatting>
  <conditionalFormatting sqref="D29">
    <cfRule type="cellIs" dxfId="0" priority="35" operator="between">
      <formula>0.0001</formula>
      <formula>0.045</formula>
    </cfRule>
    <cfRule type="cellIs" dxfId="0" priority="33" operator="between">
      <formula>0.001</formula>
      <formula>0.045</formula>
    </cfRule>
    <cfRule type="cellIs" dxfId="0" priority="31" operator="between">
      <formula>0.0001</formula>
      <formula>0.045</formula>
    </cfRule>
    <cfRule type="cellIs" dxfId="0" priority="29" operator="between">
      <formula>0.0001</formula>
      <formula>0.045</formula>
    </cfRule>
    <cfRule type="cellIs" dxfId="0" priority="27" operator="between">
      <formula>0.001</formula>
      <formula>0.045</formula>
    </cfRule>
    <cfRule type="cellIs" dxfId="0" priority="25" operator="between">
      <formula>0.0001</formula>
      <formula>0.045</formula>
    </cfRule>
  </conditionalFormatting>
  <conditionalFormatting sqref="E29">
    <cfRule type="cellIs" dxfId="0" priority="23" operator="between">
      <formula>0.0001</formula>
      <formula>0.045</formula>
    </cfRule>
    <cfRule type="cellIs" dxfId="0" priority="21" operator="between">
      <formula>0.001</formula>
      <formula>0.045</formula>
    </cfRule>
    <cfRule type="cellIs" dxfId="0" priority="19" operator="between">
      <formula>0.0001</formula>
      <formula>0.045</formula>
    </cfRule>
    <cfRule type="cellIs" dxfId="0" priority="17" operator="between">
      <formula>0.0001</formula>
      <formula>0.045</formula>
    </cfRule>
    <cfRule type="cellIs" dxfId="0" priority="15" operator="between">
      <formula>0.001</formula>
      <formula>0.045</formula>
    </cfRule>
    <cfRule type="cellIs" dxfId="0" priority="13" operator="between">
      <formula>0.0001</formula>
      <formula>0.045</formula>
    </cfRule>
  </conditionalFormatting>
  <conditionalFormatting sqref="F29">
    <cfRule type="cellIs" dxfId="0" priority="11" operator="between">
      <formula>0.0001</formula>
      <formula>0.045</formula>
    </cfRule>
    <cfRule type="cellIs" dxfId="0" priority="9" operator="between">
      <formula>0.001</formula>
      <formula>0.045</formula>
    </cfRule>
    <cfRule type="cellIs" dxfId="0" priority="7" operator="between">
      <formula>0.0001</formula>
      <formula>0.045</formula>
    </cfRule>
    <cfRule type="cellIs" dxfId="0" priority="5" operator="between">
      <formula>0.0001</formula>
      <formula>0.045</formula>
    </cfRule>
    <cfRule type="cellIs" dxfId="0" priority="3" operator="between">
      <formula>0.001</formula>
      <formula>0.045</formula>
    </cfRule>
    <cfRule type="cellIs" dxfId="0" priority="1" operator="between">
      <formula>0.0001</formula>
      <formula>0.045</formula>
    </cfRule>
  </conditionalFormatting>
  <conditionalFormatting sqref="C24:C26">
    <cfRule type="cellIs" dxfId="0" priority="119" operator="between">
      <formula>0.001</formula>
      <formula>0.045</formula>
    </cfRule>
    <cfRule type="cellIs" dxfId="0" priority="120" operator="between">
      <formula>0.0001</formula>
      <formula>0.045</formula>
    </cfRule>
    <cfRule type="cellIs" dxfId="0" priority="118" operator="between">
      <formula>0.0001</formula>
      <formula>0.045</formula>
    </cfRule>
    <cfRule type="cellIs" dxfId="0" priority="116" operator="between">
      <formula>0.001</formula>
      <formula>0.045</formula>
    </cfRule>
    <cfRule type="cellIs" dxfId="0" priority="117" operator="between">
      <formula>0.0001</formula>
      <formula>0.045</formula>
    </cfRule>
    <cfRule type="cellIs" dxfId="0" priority="115" operator="between">
      <formula>0.0001</formula>
      <formula>0.045</formula>
    </cfRule>
  </conditionalFormatting>
  <conditionalFormatting sqref="C27:C28">
    <cfRule type="cellIs" dxfId="0" priority="48" operator="between">
      <formula>0.0001</formula>
      <formula>0.045</formula>
    </cfRule>
    <cfRule type="cellIs" dxfId="0" priority="46" operator="between">
      <formula>0.001</formula>
      <formula>0.045</formula>
    </cfRule>
    <cfRule type="cellIs" dxfId="0" priority="44" operator="between">
      <formula>0.0001</formula>
      <formula>0.045</formula>
    </cfRule>
    <cfRule type="cellIs" dxfId="0" priority="42" operator="between">
      <formula>0.0001</formula>
      <formula>0.045</formula>
    </cfRule>
    <cfRule type="cellIs" dxfId="0" priority="40" operator="between">
      <formula>0.001</formula>
      <formula>0.045</formula>
    </cfRule>
    <cfRule type="cellIs" dxfId="0" priority="38" operator="between">
      <formula>0.0001</formula>
      <formula>0.045</formula>
    </cfRule>
  </conditionalFormatting>
  <conditionalFormatting sqref="D24:D26">
    <cfRule type="cellIs" dxfId="0" priority="113" operator="between">
      <formula>0.001</formula>
      <formula>0.045</formula>
    </cfRule>
    <cfRule type="cellIs" dxfId="0" priority="114" operator="between">
      <formula>0.0001</formula>
      <formula>0.045</formula>
    </cfRule>
    <cfRule type="cellIs" dxfId="0" priority="112" operator="between">
      <formula>0.0001</formula>
      <formula>0.045</formula>
    </cfRule>
    <cfRule type="cellIs" dxfId="0" priority="110" operator="between">
      <formula>0.001</formula>
      <formula>0.045</formula>
    </cfRule>
    <cfRule type="cellIs" dxfId="0" priority="111" operator="between">
      <formula>0.0001</formula>
      <formula>0.045</formula>
    </cfRule>
    <cfRule type="cellIs" dxfId="0" priority="109" operator="between">
      <formula>0.0001</formula>
      <formula>0.045</formula>
    </cfRule>
  </conditionalFormatting>
  <conditionalFormatting sqref="D27:D28">
    <cfRule type="cellIs" dxfId="0" priority="36" operator="between">
      <formula>0.0001</formula>
      <formula>0.045</formula>
    </cfRule>
    <cfRule type="cellIs" dxfId="0" priority="34" operator="between">
      <formula>0.001</formula>
      <formula>0.045</formula>
    </cfRule>
    <cfRule type="cellIs" dxfId="0" priority="32" operator="between">
      <formula>0.0001</formula>
      <formula>0.045</formula>
    </cfRule>
    <cfRule type="cellIs" dxfId="0" priority="30" operator="between">
      <formula>0.0001</formula>
      <formula>0.045</formula>
    </cfRule>
    <cfRule type="cellIs" dxfId="0" priority="28" operator="between">
      <formula>0.001</formula>
      <formula>0.045</formula>
    </cfRule>
    <cfRule type="cellIs" dxfId="0" priority="26" operator="between">
      <formula>0.0001</formula>
      <formula>0.045</formula>
    </cfRule>
  </conditionalFormatting>
  <conditionalFormatting sqref="E24:E26">
    <cfRule type="cellIs" dxfId="0" priority="107" operator="between">
      <formula>0.001</formula>
      <formula>0.045</formula>
    </cfRule>
    <cfRule type="cellIs" dxfId="0" priority="108" operator="between">
      <formula>0.0001</formula>
      <formula>0.045</formula>
    </cfRule>
    <cfRule type="cellIs" dxfId="0" priority="106" operator="between">
      <formula>0.0001</formula>
      <formula>0.045</formula>
    </cfRule>
    <cfRule type="cellIs" dxfId="0" priority="104" operator="between">
      <formula>0.001</formula>
      <formula>0.045</formula>
    </cfRule>
    <cfRule type="cellIs" dxfId="0" priority="105" operator="between">
      <formula>0.0001</formula>
      <formula>0.045</formula>
    </cfRule>
    <cfRule type="cellIs" dxfId="0" priority="103" operator="between">
      <formula>0.0001</formula>
      <formula>0.045</formula>
    </cfRule>
  </conditionalFormatting>
  <conditionalFormatting sqref="E27:E28">
    <cfRule type="cellIs" dxfId="0" priority="24" operator="between">
      <formula>0.0001</formula>
      <formula>0.045</formula>
    </cfRule>
    <cfRule type="cellIs" dxfId="0" priority="22" operator="between">
      <formula>0.001</formula>
      <formula>0.045</formula>
    </cfRule>
    <cfRule type="cellIs" dxfId="0" priority="20" operator="between">
      <formula>0.0001</formula>
      <formula>0.045</formula>
    </cfRule>
    <cfRule type="cellIs" dxfId="0" priority="18" operator="between">
      <formula>0.0001</formula>
      <formula>0.045</formula>
    </cfRule>
    <cfRule type="cellIs" dxfId="0" priority="16" operator="between">
      <formula>0.001</formula>
      <formula>0.045</formula>
    </cfRule>
    <cfRule type="cellIs" dxfId="0" priority="14" operator="between">
      <formula>0.0001</formula>
      <formula>0.045</formula>
    </cfRule>
  </conditionalFormatting>
  <conditionalFormatting sqref="F24:F26">
    <cfRule type="cellIs" dxfId="0" priority="101" operator="between">
      <formula>0.001</formula>
      <formula>0.045</formula>
    </cfRule>
    <cfRule type="cellIs" dxfId="0" priority="102" operator="between">
      <formula>0.0001</formula>
      <formula>0.045</formula>
    </cfRule>
    <cfRule type="cellIs" dxfId="0" priority="100" operator="between">
      <formula>0.0001</formula>
      <formula>0.045</formula>
    </cfRule>
    <cfRule type="cellIs" dxfId="0" priority="98" operator="between">
      <formula>0.001</formula>
      <formula>0.045</formula>
    </cfRule>
    <cfRule type="cellIs" dxfId="0" priority="99" operator="between">
      <formula>0.0001</formula>
      <formula>0.045</formula>
    </cfRule>
    <cfRule type="cellIs" dxfId="0" priority="97" operator="between">
      <formula>0.0001</formula>
      <formula>0.045</formula>
    </cfRule>
  </conditionalFormatting>
  <conditionalFormatting sqref="F27:F28">
    <cfRule type="cellIs" dxfId="0" priority="12" operator="between">
      <formula>0.0001</formula>
      <formula>0.045</formula>
    </cfRule>
    <cfRule type="cellIs" dxfId="0" priority="10" operator="between">
      <formula>0.001</formula>
      <formula>0.045</formula>
    </cfRule>
    <cfRule type="cellIs" dxfId="0" priority="8" operator="between">
      <formula>0.0001</formula>
      <formula>0.045</formula>
    </cfRule>
    <cfRule type="cellIs" dxfId="0" priority="6" operator="between">
      <formula>0.0001</formula>
      <formula>0.045</formula>
    </cfRule>
    <cfRule type="cellIs" dxfId="0" priority="4" operator="between">
      <formula>0.001</formula>
      <formula>0.045</formula>
    </cfRule>
    <cfRule type="cellIs" dxfId="0" priority="2" operator="between">
      <formula>0.0001</formula>
      <formula>0.045</formula>
    </cfRule>
  </conditionalFormatting>
  <conditionalFormatting sqref="C10:F22">
    <cfRule type="cellIs" dxfId="0" priority="560" operator="between">
      <formula>0.001</formula>
      <formula>0.045</formula>
    </cfRule>
    <cfRule type="cellIs" dxfId="0" priority="561" operator="between">
      <formula>0.0001</formula>
      <formula>0.045</formula>
    </cfRule>
    <cfRule type="cellIs" dxfId="0" priority="559" operator="between">
      <formula>0.0001</formula>
      <formula>0.045</formula>
    </cfRule>
  </conditionalFormatting>
  <conditionalFormatting sqref="C18:F22">
    <cfRule type="cellIs" dxfId="0" priority="539" operator="between">
      <formula>0.001</formula>
      <formula>0.045</formula>
    </cfRule>
    <cfRule type="cellIs" dxfId="0" priority="540" operator="between">
      <formula>0.0001</formula>
      <formula>0.045</formula>
    </cfRule>
    <cfRule type="cellIs" dxfId="0" priority="538" operator="between">
      <formula>0.0001</formula>
      <formula>0.045</formula>
    </cfRule>
    <cfRule type="cellIs" dxfId="0" priority="536" operator="between">
      <formula>0.001</formula>
      <formula>0.045</formula>
    </cfRule>
    <cfRule type="cellIs" dxfId="0" priority="537" operator="between">
      <formula>0.0001</formula>
      <formula>0.045</formula>
    </cfRule>
    <cfRule type="cellIs" dxfId="0" priority="535" operator="between">
      <formula>0.0001</formula>
      <formula>0.045</formula>
    </cfRule>
    <cfRule type="cellIs" dxfId="0" priority="533" operator="between">
      <formula>0.001</formula>
      <formula>0.045</formula>
    </cfRule>
    <cfRule type="cellIs" dxfId="0" priority="534" operator="between">
      <formula>0.0001</formula>
      <formula>0.045</formula>
    </cfRule>
    <cfRule type="cellIs" dxfId="0" priority="532" operator="between">
      <formula>0.0001</formula>
      <formula>0.045</formula>
    </cfRule>
    <cfRule type="cellIs" dxfId="0" priority="530" operator="between">
      <formula>0.001</formula>
      <formula>0.045</formula>
    </cfRule>
    <cfRule type="cellIs" dxfId="0" priority="531" operator="between">
      <formula>0.0001</formula>
      <formula>0.045</formula>
    </cfRule>
    <cfRule type="cellIs" dxfId="0" priority="529" operator="between">
      <formula>0.0001</formula>
      <formula>0.045</formula>
    </cfRule>
    <cfRule type="cellIs" dxfId="0" priority="527" operator="between">
      <formula>0.001</formula>
      <formula>0.045</formula>
    </cfRule>
    <cfRule type="cellIs" dxfId="0" priority="528" operator="between">
      <formula>0.0001</formula>
      <formula>0.045</formula>
    </cfRule>
    <cfRule type="cellIs" dxfId="0" priority="526" operator="between">
      <formula>0.0001</formula>
      <formula>0.045</formula>
    </cfRule>
    <cfRule type="cellIs" dxfId="0" priority="524" operator="between">
      <formula>0.001</formula>
      <formula>0.045</formula>
    </cfRule>
    <cfRule type="cellIs" dxfId="0" priority="525" operator="between">
      <formula>0.0001</formula>
      <formula>0.045</formula>
    </cfRule>
    <cfRule type="cellIs" dxfId="0" priority="523" operator="between">
      <formula>0.0001</formula>
      <formula>0.045</formula>
    </cfRule>
    <cfRule type="cellIs" dxfId="0" priority="521" operator="between">
      <formula>0.001</formula>
      <formula>0.045</formula>
    </cfRule>
    <cfRule type="cellIs" dxfId="0" priority="522" operator="between">
      <formula>0.0001</formula>
      <formula>0.045</formula>
    </cfRule>
    <cfRule type="cellIs" dxfId="0" priority="520" operator="between">
      <formula>0.0001</formula>
      <formula>0.045</formula>
    </cfRule>
  </conditionalFormatting>
  <conditionalFormatting sqref="C24:F26">
    <cfRule type="cellIs" dxfId="0" priority="128" operator="between">
      <formula>0.001</formula>
      <formula>0.045</formula>
    </cfRule>
    <cfRule type="cellIs" dxfId="0" priority="129" operator="between">
      <formula>0.0001</formula>
      <formula>0.045</formula>
    </cfRule>
    <cfRule type="cellIs" dxfId="0" priority="127" operator="between">
      <formula>0.0001</formula>
      <formula>0.045</formula>
    </cfRule>
    <cfRule type="cellIs" dxfId="0" priority="125" operator="between">
      <formula>0.001</formula>
      <formula>0.045</formula>
    </cfRule>
    <cfRule type="cellIs" dxfId="0" priority="126" operator="between">
      <formula>0.0001</formula>
      <formula>0.045</formula>
    </cfRule>
    <cfRule type="cellIs" dxfId="0" priority="124" operator="between">
      <formula>0.0001</formula>
      <formula>0.045</formula>
    </cfRule>
    <cfRule type="cellIs" dxfId="0" priority="122" operator="between">
      <formula>0.001</formula>
      <formula>0.045</formula>
    </cfRule>
    <cfRule type="cellIs" dxfId="0" priority="123" operator="between">
      <formula>0.0001</formula>
      <formula>0.045</formula>
    </cfRule>
    <cfRule type="cellIs" dxfId="0" priority="121" operator="between">
      <formula>0.0001</formula>
      <formula>0.045</formula>
    </cfRule>
    <cfRule type="cellIs" dxfId="0" priority="143" operator="between">
      <formula>0.001</formula>
      <formula>0.045</formula>
    </cfRule>
    <cfRule type="cellIs" dxfId="0" priority="144" operator="between">
      <formula>0.0001</formula>
      <formula>0.045</formula>
    </cfRule>
    <cfRule type="cellIs" dxfId="0" priority="142" operator="between">
      <formula>0.0001</formula>
      <formula>0.045</formula>
    </cfRule>
    <cfRule type="cellIs" dxfId="0" priority="140" operator="between">
      <formula>0.001</formula>
      <formula>0.045</formula>
    </cfRule>
    <cfRule type="cellIs" dxfId="0" priority="141" operator="between">
      <formula>0.0001</formula>
      <formula>0.045</formula>
    </cfRule>
    <cfRule type="cellIs" dxfId="0" priority="139" operator="between">
      <formula>0.0001</formula>
      <formula>0.045</formula>
    </cfRule>
    <cfRule type="cellIs" dxfId="0" priority="137" operator="between">
      <formula>0.001</formula>
      <formula>0.045</formula>
    </cfRule>
    <cfRule type="cellIs" dxfId="0" priority="138" operator="between">
      <formula>0.0001</formula>
      <formula>0.045</formula>
    </cfRule>
    <cfRule type="cellIs" dxfId="0" priority="136" operator="between">
      <formula>0.0001</formula>
      <formula>0.045</formula>
    </cfRule>
    <cfRule type="cellIs" dxfId="0" priority="134" operator="between">
      <formula>0.001</formula>
      <formula>0.045</formula>
    </cfRule>
    <cfRule type="cellIs" dxfId="0" priority="135" operator="between">
      <formula>0.0001</formula>
      <formula>0.045</formula>
    </cfRule>
    <cfRule type="cellIs" dxfId="0" priority="133" operator="between">
      <formula>0.0001</formula>
      <formula>0.045</formula>
    </cfRule>
    <cfRule type="cellIs" dxfId="0" priority="131" operator="between">
      <formula>0.001</formula>
      <formula>0.045</formula>
    </cfRule>
    <cfRule type="cellIs" dxfId="0" priority="132" operator="between">
      <formula>0.0001</formula>
      <formula>0.045</formula>
    </cfRule>
    <cfRule type="cellIs" dxfId="0" priority="130" operator="between">
      <formula>0.0001</formula>
      <formula>0.045</formula>
    </cfRule>
  </conditionalFormatting>
  <conditionalFormatting sqref="C27:F28">
    <cfRule type="cellIs" dxfId="0" priority="96" operator="between">
      <formula>0.0001</formula>
      <formula>0.045</formula>
    </cfRule>
    <cfRule type="cellIs" dxfId="0" priority="94" operator="between">
      <formula>0.001</formula>
      <formula>0.045</formula>
    </cfRule>
    <cfRule type="cellIs" dxfId="0" priority="92" operator="between">
      <formula>0.0001</formula>
      <formula>0.045</formula>
    </cfRule>
    <cfRule type="cellIs" dxfId="0" priority="90" operator="between">
      <formula>0.0001</formula>
      <formula>0.045</formula>
    </cfRule>
    <cfRule type="cellIs" dxfId="0" priority="88" operator="between">
      <formula>0.001</formula>
      <formula>0.045</formula>
    </cfRule>
    <cfRule type="cellIs" dxfId="0" priority="86" operator="between">
      <formula>0.0001</formula>
      <formula>0.045</formula>
    </cfRule>
    <cfRule type="cellIs" dxfId="0" priority="84" operator="between">
      <formula>0.0001</formula>
      <formula>0.045</formula>
    </cfRule>
    <cfRule type="cellIs" dxfId="0" priority="82" operator="between">
      <formula>0.001</formula>
      <formula>0.045</formula>
    </cfRule>
    <cfRule type="cellIs" dxfId="0" priority="80" operator="between">
      <formula>0.0001</formula>
      <formula>0.045</formula>
    </cfRule>
    <cfRule type="cellIs" dxfId="0" priority="78" operator="between">
      <formula>0.0001</formula>
      <formula>0.045</formula>
    </cfRule>
    <cfRule type="cellIs" dxfId="0" priority="76" operator="between">
      <formula>0.001</formula>
      <formula>0.045</formula>
    </cfRule>
    <cfRule type="cellIs" dxfId="0" priority="74" operator="between">
      <formula>0.0001</formula>
      <formula>0.045</formula>
    </cfRule>
    <cfRule type="cellIs" dxfId="0" priority="72" operator="between">
      <formula>0.0001</formula>
      <formula>0.045</formula>
    </cfRule>
    <cfRule type="cellIs" dxfId="0" priority="70" operator="between">
      <formula>0.001</formula>
      <formula>0.045</formula>
    </cfRule>
    <cfRule type="cellIs" dxfId="0" priority="68" operator="between">
      <formula>0.0001</formula>
      <formula>0.045</formula>
    </cfRule>
    <cfRule type="cellIs" dxfId="0" priority="66" operator="between">
      <formula>0.0001</formula>
      <formula>0.045</formula>
    </cfRule>
    <cfRule type="cellIs" dxfId="0" priority="64" operator="between">
      <formula>0.001</formula>
      <formula>0.045</formula>
    </cfRule>
    <cfRule type="cellIs" dxfId="0" priority="62" operator="between">
      <formula>0.0001</formula>
      <formula>0.045</formula>
    </cfRule>
    <cfRule type="cellIs" dxfId="0" priority="60" operator="between">
      <formula>0.0001</formula>
      <formula>0.045</formula>
    </cfRule>
    <cfRule type="cellIs" dxfId="0" priority="58" operator="between">
      <formula>0.001</formula>
      <formula>0.045</formula>
    </cfRule>
    <cfRule type="cellIs" dxfId="0" priority="56" operator="between">
      <formula>0.0001</formula>
      <formula>0.045</formula>
    </cfRule>
    <cfRule type="cellIs" dxfId="0" priority="54" operator="between">
      <formula>0.0001</formula>
      <formula>0.045</formula>
    </cfRule>
    <cfRule type="cellIs" dxfId="0" priority="52" operator="between">
      <formula>0.001</formula>
      <formula>0.045</formula>
    </cfRule>
    <cfRule type="cellIs" dxfId="0" priority="50" operator="between">
      <formula>0.0001</formula>
      <formula>0.045</formula>
    </cfRule>
  </conditionalFormatting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K28"/>
  <sheetViews>
    <sheetView showRowColHeaders="0" workbookViewId="0">
      <pane ySplit="9" topLeftCell="A23" activePane="bottomLeft" state="frozen"/>
      <selection/>
      <selection pane="bottomLeft" activeCell="E29" sqref="E29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16384" width="9.14285714285714" style="1"/>
  </cols>
  <sheetData>
    <row r="5" spans="1:10">
      <c r="A5" s="2" t="s">
        <v>87</v>
      </c>
      <c r="B5" s="3" t="s">
        <v>88</v>
      </c>
      <c r="C5" s="3"/>
      <c r="D5" s="3"/>
      <c r="E5" s="3"/>
      <c r="F5" s="3"/>
      <c r="G5" s="3"/>
      <c r="H5" s="3"/>
      <c r="I5" s="3"/>
      <c r="J5" s="3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89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11">
      <c r="B10" s="11" t="s">
        <v>47</v>
      </c>
      <c r="C10" s="20">
        <v>1447</v>
      </c>
      <c r="D10" s="21">
        <v>402</v>
      </c>
      <c r="E10" s="21">
        <v>204</v>
      </c>
      <c r="F10" s="22">
        <v>87</v>
      </c>
      <c r="G10" s="20"/>
      <c r="H10" s="20"/>
      <c r="I10" s="21"/>
      <c r="J10" s="21"/>
      <c r="K10" s="22"/>
    </row>
    <row r="11" spans="2:11">
      <c r="B11" s="11" t="s">
        <v>48</v>
      </c>
      <c r="C11" s="20">
        <v>1413</v>
      </c>
      <c r="D11" s="21">
        <v>369</v>
      </c>
      <c r="E11" s="21">
        <v>197</v>
      </c>
      <c r="F11" s="22">
        <v>82</v>
      </c>
      <c r="G11" s="20"/>
      <c r="H11" s="20"/>
      <c r="I11" s="21"/>
      <c r="J11" s="21"/>
      <c r="K11" s="22"/>
    </row>
    <row r="12" spans="2:11">
      <c r="B12" s="11" t="s">
        <v>49</v>
      </c>
      <c r="C12" s="20">
        <v>1500</v>
      </c>
      <c r="D12" s="21">
        <v>265</v>
      </c>
      <c r="E12" s="21">
        <v>205</v>
      </c>
      <c r="F12" s="22">
        <v>85</v>
      </c>
      <c r="G12" s="20"/>
      <c r="H12" s="20"/>
      <c r="I12" s="21"/>
      <c r="J12" s="21"/>
      <c r="K12" s="22"/>
    </row>
    <row r="13" spans="2:11">
      <c r="B13" s="11" t="s">
        <v>50</v>
      </c>
      <c r="C13" s="23">
        <v>1485</v>
      </c>
      <c r="D13" s="23">
        <v>271</v>
      </c>
      <c r="E13" s="23">
        <v>207</v>
      </c>
      <c r="F13" s="24">
        <f>[2]II_02_02_04Lis!$G$14+[2]II_02_02_04Lis!$H$14</f>
        <v>85</v>
      </c>
      <c r="G13" s="20"/>
      <c r="H13" s="32"/>
      <c r="I13" s="32"/>
      <c r="J13" s="32"/>
      <c r="K13" s="24"/>
    </row>
    <row r="14" spans="2:11">
      <c r="B14" s="11" t="s">
        <v>51</v>
      </c>
      <c r="C14" s="23">
        <v>1150</v>
      </c>
      <c r="D14" s="23">
        <v>256</v>
      </c>
      <c r="E14" s="23">
        <v>201</v>
      </c>
      <c r="F14" s="24">
        <f>[3]II_02_02_Lis!$G$15+[3]II_02_02_Lis!$H$15</f>
        <v>83</v>
      </c>
      <c r="G14" s="32"/>
      <c r="H14" s="32"/>
      <c r="I14" s="32"/>
      <c r="J14" s="32"/>
      <c r="K14" s="24"/>
    </row>
    <row r="15" spans="2:11">
      <c r="B15" s="11" t="s">
        <v>52</v>
      </c>
      <c r="C15" s="23">
        <v>1132</v>
      </c>
      <c r="D15" s="23">
        <v>256</v>
      </c>
      <c r="E15" s="23">
        <v>204</v>
      </c>
      <c r="F15" s="24">
        <f>[1]II_02_02_05Lis!$G$14+[1]II_02_02_05Lis!$H$14</f>
        <v>84</v>
      </c>
      <c r="G15" s="32"/>
      <c r="H15" s="32"/>
      <c r="I15" s="32"/>
      <c r="J15" s="32"/>
      <c r="K15" s="24"/>
    </row>
    <row r="16" spans="2:11">
      <c r="B16" s="11" t="s">
        <v>53</v>
      </c>
      <c r="C16" s="23">
        <v>1146</v>
      </c>
      <c r="D16" s="25">
        <v>256</v>
      </c>
      <c r="E16" s="25">
        <v>202</v>
      </c>
      <c r="F16" s="26">
        <f>[4]II_02_03_0607_Lis!$G$13+[4]II_02_03_0607_Lis!$H$13</f>
        <v>82</v>
      </c>
      <c r="G16" s="32"/>
      <c r="H16" s="32"/>
      <c r="I16" s="25"/>
      <c r="J16" s="25"/>
      <c r="K16" s="26"/>
    </row>
    <row r="17" spans="2:11">
      <c r="B17" s="11" t="s">
        <v>54</v>
      </c>
      <c r="C17" s="27">
        <v>1161</v>
      </c>
      <c r="D17" s="15">
        <v>273</v>
      </c>
      <c r="E17" s="15">
        <v>210</v>
      </c>
      <c r="F17" s="16">
        <v>85</v>
      </c>
      <c r="G17" s="32"/>
      <c r="H17" s="27"/>
      <c r="I17" s="15"/>
      <c r="J17" s="15"/>
      <c r="K17" s="16"/>
    </row>
    <row r="18" spans="2:11">
      <c r="B18" s="11" t="s">
        <v>55</v>
      </c>
      <c r="C18" s="28">
        <v>1163</v>
      </c>
      <c r="D18" s="15">
        <v>278</v>
      </c>
      <c r="E18" s="15">
        <v>213</v>
      </c>
      <c r="F18" s="16">
        <v>87</v>
      </c>
      <c r="G18" s="27"/>
      <c r="H18" s="28"/>
      <c r="I18" s="15"/>
      <c r="J18" s="15"/>
      <c r="K18" s="16"/>
    </row>
    <row r="19" spans="2:11">
      <c r="B19" s="11" t="s">
        <v>56</v>
      </c>
      <c r="C19" s="29">
        <v>1171</v>
      </c>
      <c r="D19" s="15">
        <v>280</v>
      </c>
      <c r="E19" s="15">
        <v>214</v>
      </c>
      <c r="F19" s="16">
        <v>85</v>
      </c>
      <c r="G19" s="28"/>
      <c r="H19" s="29"/>
      <c r="I19" s="15"/>
      <c r="J19" s="15"/>
      <c r="K19" s="16"/>
    </row>
    <row r="20" spans="2:11">
      <c r="B20" s="11" t="s">
        <v>57</v>
      </c>
      <c r="C20" s="29">
        <v>1179</v>
      </c>
      <c r="D20" s="15">
        <v>287</v>
      </c>
      <c r="E20" s="15">
        <v>218</v>
      </c>
      <c r="F20" s="16">
        <v>85</v>
      </c>
      <c r="G20" s="29"/>
      <c r="H20" s="29"/>
      <c r="I20" s="15"/>
      <c r="J20" s="15"/>
      <c r="K20" s="16"/>
    </row>
    <row r="21" spans="2:11">
      <c r="B21" s="11" t="s">
        <v>58</v>
      </c>
      <c r="C21" s="29">
        <v>1177</v>
      </c>
      <c r="D21" s="15">
        <v>280</v>
      </c>
      <c r="E21" s="15">
        <v>216</v>
      </c>
      <c r="F21" s="16">
        <v>84</v>
      </c>
      <c r="G21" s="29"/>
      <c r="H21" s="29"/>
      <c r="I21" s="15"/>
      <c r="J21" s="15"/>
      <c r="K21" s="16"/>
    </row>
    <row r="22" spans="2:10">
      <c r="B22" s="11" t="s">
        <v>59</v>
      </c>
      <c r="C22" s="29">
        <v>1188</v>
      </c>
      <c r="D22" s="15">
        <v>285</v>
      </c>
      <c r="E22" s="15">
        <v>220</v>
      </c>
      <c r="F22" s="16">
        <v>86</v>
      </c>
      <c r="G22" s="29"/>
      <c r="H22" s="15"/>
      <c r="I22" s="15"/>
      <c r="J22" s="16"/>
    </row>
    <row r="23" spans="2:6">
      <c r="B23" s="11" t="s">
        <v>60</v>
      </c>
      <c r="C23" s="29">
        <v>1201</v>
      </c>
      <c r="D23" s="15">
        <v>285</v>
      </c>
      <c r="E23" s="15">
        <v>217</v>
      </c>
      <c r="F23" s="16">
        <v>82</v>
      </c>
    </row>
    <row r="24" spans="2:6">
      <c r="B24" s="11" t="s">
        <v>61</v>
      </c>
      <c r="C24" s="29">
        <v>1200</v>
      </c>
      <c r="D24" s="15">
        <v>283</v>
      </c>
      <c r="E24" s="15">
        <v>217</v>
      </c>
      <c r="F24" s="16">
        <v>79</v>
      </c>
    </row>
    <row r="25" spans="2:6">
      <c r="B25" s="11" t="s">
        <v>62</v>
      </c>
      <c r="C25" s="15">
        <v>1209</v>
      </c>
      <c r="D25" s="15">
        <v>291</v>
      </c>
      <c r="E25" s="15">
        <v>225</v>
      </c>
      <c r="F25" s="16">
        <v>86</v>
      </c>
    </row>
    <row r="26" spans="2:6">
      <c r="B26" s="11" t="s">
        <v>63</v>
      </c>
      <c r="C26" s="15">
        <v>1198</v>
      </c>
      <c r="D26" s="15">
        <v>290</v>
      </c>
      <c r="E26" s="15">
        <v>222</v>
      </c>
      <c r="F26" s="16">
        <v>84</v>
      </c>
    </row>
    <row r="27" spans="2:6">
      <c r="B27" s="11" t="s">
        <v>64</v>
      </c>
      <c r="C27" s="15">
        <v>1190</v>
      </c>
      <c r="D27" s="15">
        <v>291</v>
      </c>
      <c r="E27" s="15">
        <v>223</v>
      </c>
      <c r="F27" s="16">
        <v>86</v>
      </c>
    </row>
    <row r="28" spans="2:6">
      <c r="B28" s="11" t="s">
        <v>65</v>
      </c>
      <c r="C28" s="15">
        <v>1184</v>
      </c>
      <c r="D28" s="15">
        <v>294</v>
      </c>
      <c r="E28" s="15">
        <v>224</v>
      </c>
      <c r="F28" s="16">
        <v>88</v>
      </c>
    </row>
  </sheetData>
  <mergeCells count="3">
    <mergeCell ref="B5:J5"/>
    <mergeCell ref="B6:I6"/>
    <mergeCell ref="C8:F8"/>
  </mergeCells>
  <pageMargins left="0.7" right="0.7" top="0.75" bottom="0.75" header="0.3" footer="0.3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K28"/>
  <sheetViews>
    <sheetView showRowColHeaders="0" workbookViewId="0">
      <pane ySplit="9" topLeftCell="A25" activePane="bottomLeft" state="frozen"/>
      <selection/>
      <selection pane="bottomLeft" activeCell="E29" sqref="E29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16384" width="9.14285714285714" style="1"/>
  </cols>
  <sheetData>
    <row r="5" spans="1:10">
      <c r="A5" s="2" t="s">
        <v>90</v>
      </c>
      <c r="B5" s="3" t="s">
        <v>13</v>
      </c>
      <c r="C5" s="3"/>
      <c r="D5" s="3"/>
      <c r="E5" s="3"/>
      <c r="F5" s="3"/>
      <c r="G5" s="3"/>
      <c r="H5" s="3"/>
      <c r="I5" s="3"/>
      <c r="J5" s="3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91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11">
      <c r="B10" s="11" t="s">
        <v>47</v>
      </c>
      <c r="C10" s="20">
        <v>1213</v>
      </c>
      <c r="D10" s="21" t="s">
        <v>92</v>
      </c>
      <c r="E10" s="21" t="s">
        <v>92</v>
      </c>
      <c r="F10" s="22" t="s">
        <v>92</v>
      </c>
      <c r="G10" s="20"/>
      <c r="H10" s="20"/>
      <c r="I10" s="21"/>
      <c r="J10" s="21"/>
      <c r="K10" s="22"/>
    </row>
    <row r="11" spans="2:11">
      <c r="B11" s="11" t="s">
        <v>48</v>
      </c>
      <c r="C11" s="20">
        <v>1178</v>
      </c>
      <c r="D11" s="21">
        <v>261</v>
      </c>
      <c r="E11" s="21">
        <v>111</v>
      </c>
      <c r="F11" s="22">
        <v>34</v>
      </c>
      <c r="G11" s="20"/>
      <c r="H11" s="20"/>
      <c r="I11" s="21"/>
      <c r="J11" s="21"/>
      <c r="K11" s="22"/>
    </row>
    <row r="12" spans="2:11">
      <c r="B12" s="11" t="s">
        <v>49</v>
      </c>
      <c r="C12" s="20">
        <v>1258</v>
      </c>
      <c r="D12" s="21">
        <v>172</v>
      </c>
      <c r="E12" s="21">
        <v>124</v>
      </c>
      <c r="F12" s="22">
        <v>39</v>
      </c>
      <c r="G12" s="20"/>
      <c r="H12" s="20"/>
      <c r="I12" s="21"/>
      <c r="J12" s="21"/>
      <c r="K12" s="22"/>
    </row>
    <row r="13" spans="2:11">
      <c r="B13" s="11" t="s">
        <v>50</v>
      </c>
      <c r="C13" s="23">
        <v>1240</v>
      </c>
      <c r="D13" s="23">
        <v>177</v>
      </c>
      <c r="E13" s="23">
        <v>126</v>
      </c>
      <c r="F13" s="24">
        <v>40</v>
      </c>
      <c r="G13" s="20"/>
      <c r="H13" s="32"/>
      <c r="I13" s="32"/>
      <c r="J13" s="32"/>
      <c r="K13" s="24"/>
    </row>
    <row r="14" spans="2:11">
      <c r="B14" s="11" t="s">
        <v>51</v>
      </c>
      <c r="C14" s="23">
        <v>904</v>
      </c>
      <c r="D14" s="23">
        <v>166</v>
      </c>
      <c r="E14" s="23">
        <v>122</v>
      </c>
      <c r="F14" s="24">
        <v>38</v>
      </c>
      <c r="G14" s="32"/>
      <c r="H14" s="32"/>
      <c r="I14" s="32"/>
      <c r="J14" s="32"/>
      <c r="K14" s="24"/>
    </row>
    <row r="15" spans="2:11">
      <c r="B15" s="11" t="s">
        <v>52</v>
      </c>
      <c r="C15" s="23">
        <v>885</v>
      </c>
      <c r="D15" s="23">
        <v>162</v>
      </c>
      <c r="E15" s="23">
        <v>120</v>
      </c>
      <c r="F15" s="24">
        <v>37</v>
      </c>
      <c r="G15" s="32"/>
      <c r="H15" s="32"/>
      <c r="I15" s="32"/>
      <c r="J15" s="32"/>
      <c r="K15" s="24"/>
    </row>
    <row r="16" spans="2:11">
      <c r="B16" s="11" t="s">
        <v>53</v>
      </c>
      <c r="C16" s="23">
        <v>901</v>
      </c>
      <c r="D16" s="25">
        <v>166</v>
      </c>
      <c r="E16" s="25">
        <v>122</v>
      </c>
      <c r="F16" s="26">
        <v>38</v>
      </c>
      <c r="G16" s="32"/>
      <c r="H16" s="32"/>
      <c r="I16" s="25"/>
      <c r="J16" s="25"/>
      <c r="K16" s="26"/>
    </row>
    <row r="17" spans="2:11">
      <c r="B17" s="11" t="s">
        <v>54</v>
      </c>
      <c r="C17" s="27">
        <v>916</v>
      </c>
      <c r="D17" s="15">
        <v>183</v>
      </c>
      <c r="E17" s="15">
        <v>129</v>
      </c>
      <c r="F17" s="16">
        <v>39</v>
      </c>
      <c r="G17" s="32"/>
      <c r="H17" s="27"/>
      <c r="I17" s="15"/>
      <c r="J17" s="15"/>
      <c r="K17" s="16"/>
    </row>
    <row r="18" spans="2:11">
      <c r="B18" s="11" t="s">
        <v>55</v>
      </c>
      <c r="C18" s="28">
        <v>910</v>
      </c>
      <c r="D18" s="15">
        <v>184</v>
      </c>
      <c r="E18" s="15">
        <v>130</v>
      </c>
      <c r="F18" s="16">
        <v>41</v>
      </c>
      <c r="G18" s="27"/>
      <c r="H18" s="28"/>
      <c r="I18" s="15"/>
      <c r="J18" s="15"/>
      <c r="K18" s="16"/>
    </row>
    <row r="19" spans="2:11">
      <c r="B19" s="11" t="s">
        <v>56</v>
      </c>
      <c r="C19" s="29">
        <v>909</v>
      </c>
      <c r="D19" s="15">
        <v>182</v>
      </c>
      <c r="E19" s="15">
        <v>128</v>
      </c>
      <c r="F19" s="16">
        <v>39</v>
      </c>
      <c r="G19" s="28"/>
      <c r="H19" s="29"/>
      <c r="I19" s="15"/>
      <c r="J19" s="15"/>
      <c r="K19" s="16"/>
    </row>
    <row r="20" spans="2:11">
      <c r="B20" s="11" t="s">
        <v>57</v>
      </c>
      <c r="C20" s="29">
        <v>913</v>
      </c>
      <c r="D20" s="15">
        <v>186</v>
      </c>
      <c r="E20" s="15">
        <v>129</v>
      </c>
      <c r="F20" s="16">
        <v>39</v>
      </c>
      <c r="G20" s="29"/>
      <c r="H20" s="29"/>
      <c r="I20" s="15"/>
      <c r="J20" s="15"/>
      <c r="K20" s="16"/>
    </row>
    <row r="21" spans="2:11">
      <c r="B21" s="11" t="s">
        <v>58</v>
      </c>
      <c r="C21" s="29">
        <v>909</v>
      </c>
      <c r="D21" s="15">
        <v>180</v>
      </c>
      <c r="E21" s="15">
        <v>128</v>
      </c>
      <c r="F21" s="16">
        <v>39</v>
      </c>
      <c r="G21" s="29"/>
      <c r="H21" s="29"/>
      <c r="I21" s="15"/>
      <c r="J21" s="15"/>
      <c r="K21" s="16"/>
    </row>
    <row r="22" spans="2:10">
      <c r="B22" s="11" t="s">
        <v>59</v>
      </c>
      <c r="C22" s="29">
        <v>919</v>
      </c>
      <c r="D22" s="15">
        <v>183</v>
      </c>
      <c r="E22" s="15">
        <v>131</v>
      </c>
      <c r="F22" s="16">
        <v>40</v>
      </c>
      <c r="G22" s="29"/>
      <c r="H22" s="15"/>
      <c r="I22" s="15"/>
      <c r="J22" s="16"/>
    </row>
    <row r="23" spans="2:6">
      <c r="B23" s="11" t="s">
        <v>60</v>
      </c>
      <c r="C23" s="29">
        <v>937</v>
      </c>
      <c r="D23" s="15">
        <v>186</v>
      </c>
      <c r="E23" s="15">
        <v>132</v>
      </c>
      <c r="F23" s="16">
        <v>39</v>
      </c>
    </row>
    <row r="24" spans="2:6">
      <c r="B24" s="11" t="s">
        <v>61</v>
      </c>
      <c r="C24" s="29">
        <v>929</v>
      </c>
      <c r="D24" s="15">
        <f>184</f>
        <v>184</v>
      </c>
      <c r="E24" s="15">
        <v>132</v>
      </c>
      <c r="F24" s="16">
        <v>40</v>
      </c>
    </row>
    <row r="25" spans="2:6">
      <c r="B25" s="11" t="s">
        <v>62</v>
      </c>
      <c r="C25" s="29">
        <v>932</v>
      </c>
      <c r="D25" s="15">
        <v>183</v>
      </c>
      <c r="E25" s="15">
        <v>131</v>
      </c>
      <c r="F25" s="16">
        <v>40</v>
      </c>
    </row>
    <row r="26" spans="2:6">
      <c r="B26" s="11" t="s">
        <v>63</v>
      </c>
      <c r="C26" s="29">
        <v>926</v>
      </c>
      <c r="D26" s="15">
        <v>182</v>
      </c>
      <c r="E26" s="15">
        <v>131</v>
      </c>
      <c r="F26" s="16">
        <v>40</v>
      </c>
    </row>
    <row r="27" spans="2:6">
      <c r="B27" s="11" t="s">
        <v>64</v>
      </c>
      <c r="C27" s="29">
        <v>923</v>
      </c>
      <c r="D27" s="15">
        <v>182</v>
      </c>
      <c r="E27" s="15">
        <v>129</v>
      </c>
      <c r="F27" s="16">
        <v>40</v>
      </c>
    </row>
    <row r="28" spans="2:6">
      <c r="B28" s="11" t="s">
        <v>65</v>
      </c>
      <c r="C28" s="29">
        <v>918</v>
      </c>
      <c r="D28" s="15">
        <v>182</v>
      </c>
      <c r="E28" s="15">
        <v>129</v>
      </c>
      <c r="F28" s="16">
        <v>40</v>
      </c>
    </row>
  </sheetData>
  <mergeCells count="3">
    <mergeCell ref="B5:J5"/>
    <mergeCell ref="B6:I6"/>
    <mergeCell ref="C8:F8"/>
  </mergeCells>
  <pageMargins left="0.7" right="0.7" top="0.75" bottom="0.75" header="0.3" footer="0.3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K31"/>
  <sheetViews>
    <sheetView showRowColHeaders="0" workbookViewId="0">
      <pane ySplit="11" topLeftCell="A21" activePane="bottomLeft" state="frozen"/>
      <selection/>
      <selection pane="bottomLeft" activeCell="E31" sqref="E31"/>
    </sheetView>
  </sheetViews>
  <sheetFormatPr defaultColWidth="9" defaultRowHeight="12.75"/>
  <cols>
    <col min="1" max="1" width="9.14285714285714" style="17"/>
    <col min="2" max="2" width="9.85714285714286" style="17" customWidth="1"/>
    <col min="3" max="3" width="11.7142857142857" style="17" customWidth="1"/>
    <col min="4" max="4" width="17.1428571428571" style="17" customWidth="1"/>
    <col min="5" max="5" width="10.1428571428571" style="17" customWidth="1"/>
    <col min="6" max="6" width="12.8571428571429" style="17" customWidth="1"/>
    <col min="7" max="14" width="11.7142857142857" style="17" customWidth="1"/>
    <col min="15" max="16" width="11.4285714285714" style="17" hidden="1" customWidth="1"/>
    <col min="17" max="18" width="14" style="17" hidden="1" customWidth="1"/>
    <col min="19" max="19" width="15.7142857142857" style="17" hidden="1" customWidth="1"/>
    <col min="20" max="20" width="12.2857142857143" style="17" hidden="1" customWidth="1"/>
    <col min="21" max="21" width="13.5714285714286" style="17" hidden="1" customWidth="1"/>
    <col min="22" max="22" width="13.7142857142857" style="17" hidden="1" customWidth="1"/>
    <col min="23" max="23" width="13.2857142857143" style="17" hidden="1" customWidth="1"/>
    <col min="24" max="24" width="14.2857142857143" style="17" hidden="1" customWidth="1"/>
    <col min="25" max="25" width="15.8571428571429" style="17" hidden="1" customWidth="1"/>
    <col min="26" max="26" width="12.7142857142857" style="17" hidden="1" customWidth="1"/>
    <col min="27" max="27" width="12.5714285714286" style="17" hidden="1" customWidth="1"/>
    <col min="28" max="28" width="12" style="17" hidden="1" customWidth="1"/>
    <col min="29" max="29" width="12.2857142857143" style="17" hidden="1" customWidth="1"/>
    <col min="30" max="30" width="13.2857142857143" style="17" hidden="1" customWidth="1"/>
    <col min="31" max="31" width="13.4285714285714" style="17" hidden="1" customWidth="1"/>
    <col min="32" max="32" width="12" style="17" hidden="1" customWidth="1"/>
    <col min="33" max="33" width="14.7142857142857" style="17" hidden="1" customWidth="1"/>
    <col min="34" max="34" width="11.7142857142857" style="17" hidden="1" customWidth="1"/>
    <col min="35" max="35" width="14" style="17" hidden="1" customWidth="1"/>
    <col min="36" max="36" width="18.2857142857143" style="17" hidden="1" customWidth="1"/>
    <col min="37" max="16384" width="9.14285714285714" style="17"/>
  </cols>
  <sheetData>
    <row r="5" spans="3:37">
      <c r="C5" s="33"/>
      <c r="D5" s="33"/>
      <c r="E5" s="33"/>
      <c r="F5" s="33"/>
      <c r="G5" s="33"/>
      <c r="H5" s="33"/>
      <c r="I5" s="33"/>
      <c r="AK5" s="32"/>
    </row>
    <row r="6" spans="1:9">
      <c r="A6" s="2" t="s">
        <v>93</v>
      </c>
      <c r="B6" s="3" t="s">
        <v>14</v>
      </c>
      <c r="C6" s="3"/>
      <c r="D6" s="3"/>
      <c r="E6" s="3"/>
      <c r="F6" s="3"/>
      <c r="G6" s="3"/>
      <c r="H6" s="3"/>
      <c r="I6" s="3"/>
    </row>
    <row r="7" ht="20.25" customHeight="1" spans="1:9">
      <c r="A7" s="34"/>
      <c r="B7" s="4" t="s">
        <v>41</v>
      </c>
      <c r="C7" s="4"/>
      <c r="D7" s="4"/>
      <c r="E7" s="4"/>
      <c r="F7" s="4"/>
      <c r="G7" s="4"/>
      <c r="H7" s="4"/>
      <c r="I7" s="4"/>
    </row>
    <row r="8" spans="1:2">
      <c r="A8" s="34"/>
      <c r="B8" s="35"/>
    </row>
    <row r="9" spans="1:2">
      <c r="A9" s="19"/>
      <c r="B9" s="35"/>
    </row>
    <row r="10" ht="24.95" customHeight="1" spans="1:6">
      <c r="A10" s="19"/>
      <c r="B10" s="35"/>
      <c r="C10" s="5" t="s">
        <v>94</v>
      </c>
      <c r="D10" s="5"/>
      <c r="E10" s="5"/>
      <c r="F10" s="5"/>
    </row>
    <row r="11" ht="24.75" customHeight="1" spans="2:6">
      <c r="B11" s="7" t="s">
        <v>42</v>
      </c>
      <c r="C11" s="8" t="s">
        <v>43</v>
      </c>
      <c r="D11" s="9" t="s">
        <v>44</v>
      </c>
      <c r="E11" s="9" t="s">
        <v>45</v>
      </c>
      <c r="F11" s="9" t="s">
        <v>46</v>
      </c>
    </row>
    <row r="12" ht="15" customHeight="1" spans="2:6">
      <c r="B12" s="11" t="s">
        <v>47</v>
      </c>
      <c r="C12" s="20">
        <v>234</v>
      </c>
      <c r="D12" s="21" t="s">
        <v>74</v>
      </c>
      <c r="E12" s="21" t="s">
        <v>74</v>
      </c>
      <c r="F12" s="22" t="s">
        <v>74</v>
      </c>
    </row>
    <row r="13" ht="15" customHeight="1" spans="2:6">
      <c r="B13" s="11" t="s">
        <v>48</v>
      </c>
      <c r="C13" s="20">
        <v>235</v>
      </c>
      <c r="D13" s="21">
        <v>108</v>
      </c>
      <c r="E13" s="21">
        <v>86</v>
      </c>
      <c r="F13" s="22">
        <v>48</v>
      </c>
    </row>
    <row r="14" ht="15" customHeight="1" spans="2:6">
      <c r="B14" s="11" t="s">
        <v>49</v>
      </c>
      <c r="C14" s="20">
        <v>242</v>
      </c>
      <c r="D14" s="21">
        <v>93</v>
      </c>
      <c r="E14" s="21">
        <v>81</v>
      </c>
      <c r="F14" s="22">
        <v>46</v>
      </c>
    </row>
    <row r="15" ht="15" customHeight="1" spans="2:6">
      <c r="B15" s="11" t="s">
        <v>50</v>
      </c>
      <c r="C15" s="32">
        <v>245</v>
      </c>
      <c r="D15" s="32">
        <v>94</v>
      </c>
      <c r="E15" s="32">
        <v>81</v>
      </c>
      <c r="F15" s="24">
        <v>45</v>
      </c>
    </row>
    <row r="16" ht="15" customHeight="1" spans="2:6">
      <c r="B16" s="11" t="s">
        <v>51</v>
      </c>
      <c r="C16" s="32">
        <v>246</v>
      </c>
      <c r="D16" s="32">
        <v>90</v>
      </c>
      <c r="E16" s="32">
        <v>79</v>
      </c>
      <c r="F16" s="24">
        <v>45</v>
      </c>
    </row>
    <row r="17" ht="15" customHeight="1" spans="2:6">
      <c r="B17" s="11" t="s">
        <v>52</v>
      </c>
      <c r="C17" s="32">
        <v>247</v>
      </c>
      <c r="D17" s="32">
        <v>94</v>
      </c>
      <c r="E17" s="32">
        <v>84</v>
      </c>
      <c r="F17" s="24">
        <v>47</v>
      </c>
    </row>
    <row r="18" ht="15" customHeight="1" spans="2:6">
      <c r="B18" s="11" t="s">
        <v>53</v>
      </c>
      <c r="C18" s="32">
        <v>245</v>
      </c>
      <c r="D18" s="25">
        <v>90</v>
      </c>
      <c r="E18" s="25">
        <v>80</v>
      </c>
      <c r="F18" s="26">
        <v>44</v>
      </c>
    </row>
    <row r="19" ht="15" customHeight="1" spans="2:6">
      <c r="B19" s="11" t="s">
        <v>54</v>
      </c>
      <c r="C19" s="27">
        <v>245</v>
      </c>
      <c r="D19" s="15">
        <v>90</v>
      </c>
      <c r="E19" s="15">
        <v>81</v>
      </c>
      <c r="F19" s="16">
        <v>45</v>
      </c>
    </row>
    <row r="20" ht="15" customHeight="1" spans="2:6">
      <c r="B20" s="11" t="s">
        <v>55</v>
      </c>
      <c r="C20" s="28">
        <v>253</v>
      </c>
      <c r="D20" s="15">
        <v>94</v>
      </c>
      <c r="E20" s="15">
        <v>83</v>
      </c>
      <c r="F20" s="16">
        <v>46</v>
      </c>
    </row>
    <row r="21" ht="15" customHeight="1" spans="2:6">
      <c r="B21" s="11" t="s">
        <v>56</v>
      </c>
      <c r="C21" s="29">
        <v>262</v>
      </c>
      <c r="D21" s="15">
        <v>98</v>
      </c>
      <c r="E21" s="15">
        <v>86</v>
      </c>
      <c r="F21" s="16">
        <v>46</v>
      </c>
    </row>
    <row r="22" ht="15" customHeight="1" spans="2:6">
      <c r="B22" s="11" t="s">
        <v>57</v>
      </c>
      <c r="C22" s="29">
        <f>(99+167)</f>
        <v>266</v>
      </c>
      <c r="D22" s="15">
        <v>101</v>
      </c>
      <c r="E22" s="15">
        <v>89</v>
      </c>
      <c r="F22" s="16">
        <v>46</v>
      </c>
    </row>
    <row r="23" ht="15" customHeight="1" spans="2:6">
      <c r="B23" s="11" t="s">
        <v>58</v>
      </c>
      <c r="C23" s="29">
        <v>268</v>
      </c>
      <c r="D23" s="15">
        <v>100</v>
      </c>
      <c r="E23" s="15">
        <v>88</v>
      </c>
      <c r="F23" s="16">
        <v>45</v>
      </c>
    </row>
    <row r="24" ht="15" customHeight="1" spans="2:6">
      <c r="B24" s="11" t="s">
        <v>59</v>
      </c>
      <c r="C24" s="29">
        <v>269</v>
      </c>
      <c r="D24" s="15">
        <v>102</v>
      </c>
      <c r="E24" s="15">
        <v>89</v>
      </c>
      <c r="F24" s="16">
        <v>46</v>
      </c>
    </row>
    <row r="25" ht="15" customHeight="1" spans="2:6">
      <c r="B25" s="11" t="s">
        <v>60</v>
      </c>
      <c r="C25" s="29">
        <v>264</v>
      </c>
      <c r="D25" s="15">
        <v>99</v>
      </c>
      <c r="E25" s="15">
        <v>85</v>
      </c>
      <c r="F25" s="16">
        <v>43</v>
      </c>
    </row>
    <row r="26" ht="15" customHeight="1" spans="2:6">
      <c r="B26" s="11" t="s">
        <v>61</v>
      </c>
      <c r="C26" s="29">
        <f>94+177</f>
        <v>271</v>
      </c>
      <c r="D26" s="15">
        <f>10+89</f>
        <v>99</v>
      </c>
      <c r="E26" s="15">
        <v>85</v>
      </c>
      <c r="F26" s="16">
        <v>39</v>
      </c>
    </row>
    <row r="27" ht="15" customHeight="1" spans="2:6">
      <c r="B27" s="11" t="s">
        <v>62</v>
      </c>
      <c r="C27" s="29">
        <v>277</v>
      </c>
      <c r="D27" s="15">
        <v>108</v>
      </c>
      <c r="E27" s="15">
        <v>94</v>
      </c>
      <c r="F27" s="16">
        <v>46</v>
      </c>
    </row>
    <row r="28" ht="15" customHeight="1" spans="2:6">
      <c r="B28" s="11" t="s">
        <v>63</v>
      </c>
      <c r="C28" s="29">
        <v>272</v>
      </c>
      <c r="D28" s="15">
        <v>108</v>
      </c>
      <c r="E28" s="15">
        <v>91</v>
      </c>
      <c r="F28" s="16">
        <v>44</v>
      </c>
    </row>
    <row r="29" spans="2:6">
      <c r="B29" s="11" t="s">
        <v>64</v>
      </c>
      <c r="C29" s="29">
        <v>267</v>
      </c>
      <c r="D29" s="15">
        <v>109</v>
      </c>
      <c r="E29" s="15">
        <v>94</v>
      </c>
      <c r="F29" s="16">
        <v>46</v>
      </c>
    </row>
    <row r="30" spans="2:6">
      <c r="B30" s="11" t="s">
        <v>65</v>
      </c>
      <c r="C30" s="29">
        <v>266</v>
      </c>
      <c r="D30" s="15">
        <v>112</v>
      </c>
      <c r="E30" s="15">
        <v>95</v>
      </c>
      <c r="F30" s="16">
        <v>48</v>
      </c>
    </row>
    <row r="31" spans="2:6">
      <c r="B31" s="11"/>
      <c r="C31" s="29"/>
      <c r="D31" s="15"/>
      <c r="E31" s="15"/>
      <c r="F31" s="16"/>
    </row>
  </sheetData>
  <mergeCells count="3">
    <mergeCell ref="B6:I6"/>
    <mergeCell ref="B7:I7"/>
    <mergeCell ref="C10:F10"/>
  </mergeCells>
  <pageMargins left="0.7" right="0.7" top="0.75" bottom="0.75" header="0.3" footer="0.3"/>
  <pageSetup paperSize="1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28"/>
  <sheetViews>
    <sheetView showRowColHeaders="0" workbookViewId="0">
      <pane ySplit="9" topLeftCell="A18" activePane="bottomLeft" state="frozen"/>
      <selection/>
      <selection pane="bottomLeft" activeCell="C29" sqref="C29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9" width="9.14285714285714" style="1"/>
    <col min="10" max="10" width="13.2857142857143" style="1" customWidth="1"/>
    <col min="11" max="16384" width="9.14285714285714" style="1"/>
  </cols>
  <sheetData>
    <row r="5" spans="1:10">
      <c r="A5" s="2" t="s">
        <v>95</v>
      </c>
      <c r="B5" s="3" t="s">
        <v>15</v>
      </c>
      <c r="C5" s="3"/>
      <c r="D5" s="3"/>
      <c r="E5" s="3"/>
      <c r="F5" s="3"/>
      <c r="G5" s="3"/>
      <c r="H5" s="3"/>
      <c r="I5" s="3"/>
      <c r="J5" s="3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96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6">
      <c r="B10" s="11" t="s">
        <v>47</v>
      </c>
      <c r="C10" s="15" t="s">
        <v>74</v>
      </c>
      <c r="D10" s="15" t="s">
        <v>74</v>
      </c>
      <c r="E10" s="15" t="s">
        <v>74</v>
      </c>
      <c r="F10" s="16" t="s">
        <v>74</v>
      </c>
    </row>
    <row r="11" spans="2:6">
      <c r="B11" s="11" t="s">
        <v>48</v>
      </c>
      <c r="C11" s="15" t="s">
        <v>74</v>
      </c>
      <c r="D11" s="15" t="s">
        <v>74</v>
      </c>
      <c r="E11" s="15" t="s">
        <v>74</v>
      </c>
      <c r="F11" s="16" t="s">
        <v>74</v>
      </c>
    </row>
    <row r="12" spans="2:6">
      <c r="B12" s="11" t="s">
        <v>49</v>
      </c>
      <c r="C12" s="15" t="s">
        <v>74</v>
      </c>
      <c r="D12" s="15" t="s">
        <v>74</v>
      </c>
      <c r="E12" s="15" t="s">
        <v>74</v>
      </c>
      <c r="F12" s="16" t="s">
        <v>74</v>
      </c>
    </row>
    <row r="13" spans="2:6">
      <c r="B13" s="11" t="s">
        <v>50</v>
      </c>
      <c r="C13" s="15" t="s">
        <v>74</v>
      </c>
      <c r="D13" s="15" t="s">
        <v>74</v>
      </c>
      <c r="E13" s="15" t="s">
        <v>74</v>
      </c>
      <c r="F13" s="16" t="s">
        <v>74</v>
      </c>
    </row>
    <row r="14" spans="2:6">
      <c r="B14" s="11" t="s">
        <v>51</v>
      </c>
      <c r="C14" s="15" t="s">
        <v>74</v>
      </c>
      <c r="D14" s="15" t="s">
        <v>74</v>
      </c>
      <c r="E14" s="15" t="s">
        <v>74</v>
      </c>
      <c r="F14" s="16" t="s">
        <v>74</v>
      </c>
    </row>
    <row r="15" spans="2:6">
      <c r="B15" s="11" t="s">
        <v>52</v>
      </c>
      <c r="C15" s="15" t="s">
        <v>74</v>
      </c>
      <c r="D15" s="15" t="s">
        <v>74</v>
      </c>
      <c r="E15" s="15" t="s">
        <v>74</v>
      </c>
      <c r="F15" s="16" t="s">
        <v>74</v>
      </c>
    </row>
    <row r="16" spans="2:6">
      <c r="B16" s="11" t="s">
        <v>53</v>
      </c>
      <c r="C16" s="15" t="s">
        <v>74</v>
      </c>
      <c r="D16" s="15" t="s">
        <v>74</v>
      </c>
      <c r="E16" s="15" t="s">
        <v>74</v>
      </c>
      <c r="F16" s="16" t="s">
        <v>74</v>
      </c>
    </row>
    <row r="17" spans="2:6">
      <c r="B17" s="11" t="s">
        <v>54</v>
      </c>
      <c r="C17" s="15" t="s">
        <v>74</v>
      </c>
      <c r="D17" s="15" t="s">
        <v>74</v>
      </c>
      <c r="E17" s="15" t="s">
        <v>74</v>
      </c>
      <c r="F17" s="16" t="s">
        <v>74</v>
      </c>
    </row>
    <row r="18" spans="2:6">
      <c r="B18" s="11" t="s">
        <v>55</v>
      </c>
      <c r="C18" s="15" t="s">
        <v>74</v>
      </c>
      <c r="D18" s="15" t="s">
        <v>74</v>
      </c>
      <c r="E18" s="15" t="s">
        <v>74</v>
      </c>
      <c r="F18" s="16" t="s">
        <v>74</v>
      </c>
    </row>
    <row r="19" spans="2:6">
      <c r="B19" s="11" t="s">
        <v>56</v>
      </c>
      <c r="C19" s="15" t="s">
        <v>74</v>
      </c>
      <c r="D19" s="15">
        <v>13</v>
      </c>
      <c r="E19" s="15">
        <v>12</v>
      </c>
      <c r="F19" s="16">
        <v>5</v>
      </c>
    </row>
    <row r="20" spans="2:6">
      <c r="B20" s="11" t="s">
        <v>57</v>
      </c>
      <c r="C20" s="15">
        <v>99</v>
      </c>
      <c r="D20" s="15">
        <v>13</v>
      </c>
      <c r="E20" s="15">
        <v>12</v>
      </c>
      <c r="F20" s="16">
        <v>5</v>
      </c>
    </row>
    <row r="21" spans="2:6">
      <c r="B21" s="11" t="s">
        <v>58</v>
      </c>
      <c r="C21" s="15">
        <v>100</v>
      </c>
      <c r="D21" s="15">
        <v>12</v>
      </c>
      <c r="E21" s="15">
        <v>11</v>
      </c>
      <c r="F21" s="16">
        <v>5</v>
      </c>
    </row>
    <row r="22" spans="2:6">
      <c r="B22" s="11" t="s">
        <v>59</v>
      </c>
      <c r="C22" s="15">
        <v>96</v>
      </c>
      <c r="D22" s="15">
        <v>12</v>
      </c>
      <c r="E22" s="15">
        <v>11</v>
      </c>
      <c r="F22" s="16">
        <v>5</v>
      </c>
    </row>
    <row r="23" spans="2:6">
      <c r="B23" s="11" t="s">
        <v>60</v>
      </c>
      <c r="C23" s="15">
        <v>97</v>
      </c>
      <c r="D23" s="15">
        <v>12</v>
      </c>
      <c r="E23" s="15">
        <v>11</v>
      </c>
      <c r="F23" s="16">
        <v>5</v>
      </c>
    </row>
    <row r="24" spans="2:6">
      <c r="B24" s="11" t="s">
        <v>61</v>
      </c>
      <c r="C24" s="15">
        <v>94</v>
      </c>
      <c r="D24" s="15">
        <v>10</v>
      </c>
      <c r="E24" s="15">
        <v>10</v>
      </c>
      <c r="F24" s="16">
        <v>4</v>
      </c>
    </row>
    <row r="25" spans="2:6">
      <c r="B25" s="11" t="s">
        <v>62</v>
      </c>
      <c r="C25" s="15">
        <v>93</v>
      </c>
      <c r="D25" s="15">
        <v>9</v>
      </c>
      <c r="E25" s="15">
        <v>9</v>
      </c>
      <c r="F25" s="16">
        <v>3</v>
      </c>
    </row>
    <row r="26" spans="2:6">
      <c r="B26" s="11" t="s">
        <v>63</v>
      </c>
      <c r="C26" s="15">
        <v>87</v>
      </c>
      <c r="D26" s="15">
        <v>9</v>
      </c>
      <c r="E26" s="15">
        <v>9</v>
      </c>
      <c r="F26" s="16">
        <v>3</v>
      </c>
    </row>
    <row r="27" spans="2:6">
      <c r="B27" s="11" t="s">
        <v>64</v>
      </c>
      <c r="C27" s="15">
        <v>83</v>
      </c>
      <c r="D27" s="15">
        <v>10</v>
      </c>
      <c r="E27" s="15"/>
      <c r="F27" s="16"/>
    </row>
    <row r="28" spans="2:6">
      <c r="B28" s="11" t="s">
        <v>65</v>
      </c>
      <c r="C28" s="15">
        <v>78</v>
      </c>
      <c r="D28" s="15">
        <v>10</v>
      </c>
      <c r="E28" s="15"/>
      <c r="F28" s="16"/>
    </row>
  </sheetData>
  <mergeCells count="3">
    <mergeCell ref="B5:J5"/>
    <mergeCell ref="B6:I6"/>
    <mergeCell ref="C8:F8"/>
  </mergeCells>
  <conditionalFormatting sqref="C10:F21">
    <cfRule type="cellIs" dxfId="0" priority="71" operator="between">
      <formula>0.001</formula>
      <formula>0.045</formula>
    </cfRule>
    <cfRule type="cellIs" dxfId="0" priority="72" operator="between">
      <formula>0.0001</formula>
      <formula>0.045</formula>
    </cfRule>
    <cfRule type="cellIs" dxfId="0" priority="70" operator="between">
      <formula>0.0001</formula>
      <formula>0.045</formula>
    </cfRule>
    <cfRule type="cellIs" dxfId="0" priority="68" operator="between">
      <formula>0.001</formula>
      <formula>0.045</formula>
    </cfRule>
    <cfRule type="cellIs" dxfId="0" priority="69" operator="between">
      <formula>0.0001</formula>
      <formula>0.045</formula>
    </cfRule>
    <cfRule type="cellIs" dxfId="0" priority="67" operator="between">
      <formula>0.0001</formula>
      <formula>0.045</formula>
    </cfRule>
  </conditionalFormatting>
  <conditionalFormatting sqref="C22:F26">
    <cfRule type="cellIs" dxfId="0" priority="11" operator="between">
      <formula>0.001</formula>
      <formula>0.045</formula>
    </cfRule>
    <cfRule type="cellIs" dxfId="0" priority="12" operator="between">
      <formula>0.0001</formula>
      <formula>0.045</formula>
    </cfRule>
    <cfRule type="cellIs" dxfId="0" priority="10" operator="between">
      <formula>0.0001</formula>
      <formula>0.045</formula>
    </cfRule>
    <cfRule type="cellIs" dxfId="0" priority="8" operator="between">
      <formula>0.001</formula>
      <formula>0.045</formula>
    </cfRule>
    <cfRule type="cellIs" dxfId="0" priority="9" operator="between">
      <formula>0.0001</formula>
      <formula>0.045</formula>
    </cfRule>
    <cfRule type="cellIs" dxfId="0" priority="7" operator="between">
      <formula>0.0001</formula>
      <formula>0.045</formula>
    </cfRule>
  </conditionalFormatting>
  <conditionalFormatting sqref="C27:F28">
    <cfRule type="cellIs" dxfId="0" priority="6" operator="between">
      <formula>0.0001</formula>
      <formula>0.045</formula>
    </cfRule>
    <cfRule type="cellIs" dxfId="0" priority="5" operator="between">
      <formula>0.001</formula>
      <formula>0.045</formula>
    </cfRule>
    <cfRule type="cellIs" dxfId="0" priority="4" operator="between">
      <formula>0.0001</formula>
      <formula>0.045</formula>
    </cfRule>
    <cfRule type="cellIs" dxfId="0" priority="3" operator="between">
      <formula>0.0001</formula>
      <formula>0.045</formula>
    </cfRule>
    <cfRule type="cellIs" dxfId="0" priority="2" operator="between">
      <formula>0.001</formula>
      <formula>0.045</formula>
    </cfRule>
    <cfRule type="cellIs" dxfId="0" priority="1" operator="between">
      <formula>0.0001</formula>
      <formula>0.045</formula>
    </cfRule>
  </conditionalFormatting>
  <pageMargins left="0.7" right="0.7" top="0.75" bottom="0.75" header="0.3" footer="0.3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28"/>
  <sheetViews>
    <sheetView showRowColHeaders="0" workbookViewId="0">
      <pane ySplit="9" topLeftCell="A18" activePane="bottomLeft" state="frozen"/>
      <selection/>
      <selection pane="bottomLeft" activeCell="C29" sqref="C29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9" width="9.14285714285714" style="1"/>
    <col min="10" max="10" width="21.5714285714286" style="1" customWidth="1"/>
    <col min="11" max="16384" width="9.14285714285714" style="1"/>
  </cols>
  <sheetData>
    <row r="5" spans="1:10">
      <c r="A5" s="2" t="s">
        <v>97</v>
      </c>
      <c r="B5" s="3" t="s">
        <v>16</v>
      </c>
      <c r="C5" s="3"/>
      <c r="D5" s="3"/>
      <c r="E5" s="3"/>
      <c r="F5" s="3"/>
      <c r="G5" s="3"/>
      <c r="H5" s="3"/>
      <c r="I5" s="3"/>
      <c r="J5" s="3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98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6">
      <c r="B10" s="11" t="s">
        <v>47</v>
      </c>
      <c r="C10" s="15" t="s">
        <v>74</v>
      </c>
      <c r="D10" s="15" t="s">
        <v>74</v>
      </c>
      <c r="E10" s="15" t="s">
        <v>74</v>
      </c>
      <c r="F10" s="16" t="s">
        <v>74</v>
      </c>
    </row>
    <row r="11" spans="2:6">
      <c r="B11" s="11" t="s">
        <v>48</v>
      </c>
      <c r="C11" s="15" t="s">
        <v>74</v>
      </c>
      <c r="D11" s="15" t="s">
        <v>74</v>
      </c>
      <c r="E11" s="15" t="s">
        <v>74</v>
      </c>
      <c r="F11" s="16" t="s">
        <v>74</v>
      </c>
    </row>
    <row r="12" spans="2:6">
      <c r="B12" s="11" t="s">
        <v>49</v>
      </c>
      <c r="C12" s="15" t="s">
        <v>74</v>
      </c>
      <c r="D12" s="15" t="s">
        <v>74</v>
      </c>
      <c r="E12" s="15" t="s">
        <v>74</v>
      </c>
      <c r="F12" s="16" t="s">
        <v>74</v>
      </c>
    </row>
    <row r="13" spans="2:6">
      <c r="B13" s="11" t="s">
        <v>50</v>
      </c>
      <c r="C13" s="15" t="s">
        <v>74</v>
      </c>
      <c r="D13" s="15" t="s">
        <v>74</v>
      </c>
      <c r="E13" s="15" t="s">
        <v>74</v>
      </c>
      <c r="F13" s="16" t="s">
        <v>74</v>
      </c>
    </row>
    <row r="14" spans="2:6">
      <c r="B14" s="11" t="s">
        <v>51</v>
      </c>
      <c r="C14" s="15" t="s">
        <v>74</v>
      </c>
      <c r="D14" s="15" t="s">
        <v>74</v>
      </c>
      <c r="E14" s="15" t="s">
        <v>74</v>
      </c>
      <c r="F14" s="16" t="s">
        <v>74</v>
      </c>
    </row>
    <row r="15" spans="2:6">
      <c r="B15" s="11" t="s">
        <v>52</v>
      </c>
      <c r="C15" s="15" t="s">
        <v>74</v>
      </c>
      <c r="D15" s="15" t="s">
        <v>74</v>
      </c>
      <c r="E15" s="15" t="s">
        <v>74</v>
      </c>
      <c r="F15" s="16" t="s">
        <v>74</v>
      </c>
    </row>
    <row r="16" spans="2:6">
      <c r="B16" s="11" t="s">
        <v>53</v>
      </c>
      <c r="C16" s="15" t="s">
        <v>74</v>
      </c>
      <c r="D16" s="15" t="s">
        <v>74</v>
      </c>
      <c r="E16" s="15" t="s">
        <v>74</v>
      </c>
      <c r="F16" s="16" t="s">
        <v>74</v>
      </c>
    </row>
    <row r="17" spans="2:6">
      <c r="B17" s="11" t="s">
        <v>54</v>
      </c>
      <c r="C17" s="15" t="s">
        <v>74</v>
      </c>
      <c r="D17" s="15" t="s">
        <v>74</v>
      </c>
      <c r="E17" s="15" t="s">
        <v>74</v>
      </c>
      <c r="F17" s="16" t="s">
        <v>74</v>
      </c>
    </row>
    <row r="18" spans="2:6">
      <c r="B18" s="11" t="s">
        <v>55</v>
      </c>
      <c r="C18" s="15" t="s">
        <v>74</v>
      </c>
      <c r="D18" s="15" t="s">
        <v>74</v>
      </c>
      <c r="E18" s="15" t="s">
        <v>74</v>
      </c>
      <c r="F18" s="16" t="s">
        <v>74</v>
      </c>
    </row>
    <row r="19" spans="2:6">
      <c r="B19" s="11" t="s">
        <v>56</v>
      </c>
      <c r="C19" s="15" t="s">
        <v>74</v>
      </c>
      <c r="D19" s="15">
        <v>85</v>
      </c>
      <c r="E19" s="15">
        <v>74</v>
      </c>
      <c r="F19" s="16">
        <v>41</v>
      </c>
    </row>
    <row r="20" spans="2:6">
      <c r="B20" s="11" t="s">
        <v>57</v>
      </c>
      <c r="C20" s="15">
        <v>167</v>
      </c>
      <c r="D20" s="15">
        <v>88</v>
      </c>
      <c r="E20" s="15">
        <v>77</v>
      </c>
      <c r="F20" s="16">
        <v>41</v>
      </c>
    </row>
    <row r="21" spans="2:6">
      <c r="B21" s="11" t="s">
        <v>58</v>
      </c>
      <c r="C21" s="15">
        <v>168</v>
      </c>
      <c r="D21" s="15">
        <v>88</v>
      </c>
      <c r="E21" s="15">
        <v>77</v>
      </c>
      <c r="F21" s="16">
        <v>40</v>
      </c>
    </row>
    <row r="22" spans="2:6">
      <c r="B22" s="11" t="s">
        <v>59</v>
      </c>
      <c r="C22" s="15">
        <v>173</v>
      </c>
      <c r="D22" s="15">
        <v>90</v>
      </c>
      <c r="E22" s="15">
        <v>78</v>
      </c>
      <c r="F22" s="16">
        <v>41</v>
      </c>
    </row>
    <row r="23" spans="2:6">
      <c r="B23" s="11" t="s">
        <v>60</v>
      </c>
      <c r="C23" s="15">
        <v>167</v>
      </c>
      <c r="D23" s="15">
        <v>87</v>
      </c>
      <c r="E23" s="15">
        <v>74</v>
      </c>
      <c r="F23" s="16">
        <v>38</v>
      </c>
    </row>
    <row r="24" spans="2:6">
      <c r="B24" s="11" t="s">
        <v>61</v>
      </c>
      <c r="C24" s="15">
        <v>177</v>
      </c>
      <c r="D24" s="15">
        <v>89</v>
      </c>
      <c r="E24" s="15">
        <v>75</v>
      </c>
      <c r="F24" s="16">
        <v>35</v>
      </c>
    </row>
    <row r="25" spans="2:6">
      <c r="B25" s="11" t="s">
        <v>62</v>
      </c>
      <c r="C25" s="15">
        <v>184</v>
      </c>
      <c r="D25" s="15">
        <v>99</v>
      </c>
      <c r="E25" s="15">
        <v>85</v>
      </c>
      <c r="F25" s="16">
        <v>43</v>
      </c>
    </row>
    <row r="26" spans="2:6">
      <c r="B26" s="11" t="s">
        <v>63</v>
      </c>
      <c r="C26" s="15">
        <v>185</v>
      </c>
      <c r="D26" s="15">
        <v>99</v>
      </c>
      <c r="E26" s="15">
        <v>84</v>
      </c>
      <c r="F26" s="16">
        <v>41</v>
      </c>
    </row>
    <row r="27" spans="2:6">
      <c r="B27" s="11" t="s">
        <v>64</v>
      </c>
      <c r="C27" s="15">
        <v>184</v>
      </c>
      <c r="D27" s="15">
        <v>99</v>
      </c>
      <c r="E27" s="15"/>
      <c r="F27" s="16"/>
    </row>
    <row r="28" spans="2:6">
      <c r="B28" s="11" t="s">
        <v>65</v>
      </c>
      <c r="C28" s="15">
        <v>188</v>
      </c>
      <c r="D28" s="15">
        <v>102</v>
      </c>
      <c r="E28" s="15"/>
      <c r="F28" s="16"/>
    </row>
  </sheetData>
  <mergeCells count="3">
    <mergeCell ref="B5:J5"/>
    <mergeCell ref="B6:I6"/>
    <mergeCell ref="C8:F8"/>
  </mergeCells>
  <conditionalFormatting sqref="C20">
    <cfRule type="cellIs" dxfId="0" priority="158" operator="between">
      <formula>0.001</formula>
      <formula>0.045</formula>
    </cfRule>
    <cfRule type="cellIs" dxfId="0" priority="159" operator="between">
      <formula>0.0001</formula>
      <formula>0.045</formula>
    </cfRule>
    <cfRule type="cellIs" dxfId="0" priority="157" operator="between">
      <formula>0.0001</formula>
      <formula>0.045</formula>
    </cfRule>
    <cfRule type="cellIs" dxfId="0" priority="152" operator="between">
      <formula>0.001</formula>
      <formula>0.045</formula>
    </cfRule>
    <cfRule type="cellIs" dxfId="0" priority="153" operator="between">
      <formula>0.0001</formula>
      <formula>0.045</formula>
    </cfRule>
    <cfRule type="cellIs" dxfId="0" priority="151" operator="between">
      <formula>0.0001</formula>
      <formula>0.045</formula>
    </cfRule>
    <cfRule type="cellIs" dxfId="0" priority="149" operator="between">
      <formula>0.001</formula>
      <formula>0.045</formula>
    </cfRule>
    <cfRule type="cellIs" dxfId="0" priority="150" operator="between">
      <formula>0.0001</formula>
      <formula>0.045</formula>
    </cfRule>
    <cfRule type="cellIs" dxfId="0" priority="148" operator="between">
      <formula>0.0001</formula>
      <formula>0.045</formula>
    </cfRule>
    <cfRule type="cellIs" dxfId="0" priority="146" operator="between">
      <formula>0.001</formula>
      <formula>0.045</formula>
    </cfRule>
    <cfRule type="cellIs" dxfId="0" priority="147" operator="between">
      <formula>0.0001</formula>
      <formula>0.045</formula>
    </cfRule>
    <cfRule type="cellIs" dxfId="0" priority="145" operator="between">
      <formula>0.0001</formula>
      <formula>0.045</formula>
    </cfRule>
    <cfRule type="cellIs" dxfId="0" priority="143" operator="between">
      <formula>0.001</formula>
      <formula>0.045</formula>
    </cfRule>
    <cfRule type="cellIs" dxfId="0" priority="144" operator="between">
      <formula>0.0001</formula>
      <formula>0.045</formula>
    </cfRule>
    <cfRule type="cellIs" dxfId="0" priority="142" operator="between">
      <formula>0.0001</formula>
      <formula>0.045</formula>
    </cfRule>
    <cfRule type="cellIs" dxfId="0" priority="161" operator="between">
      <formula>0.001</formula>
      <formula>0.045</formula>
    </cfRule>
    <cfRule type="cellIs" dxfId="0" priority="162" operator="between">
      <formula>0.0001</formula>
      <formula>0.045</formula>
    </cfRule>
    <cfRule type="cellIs" dxfId="0" priority="160" operator="between">
      <formula>0.0001</formula>
      <formula>0.045</formula>
    </cfRule>
    <cfRule type="cellIs" dxfId="0" priority="155" operator="between">
      <formula>0.001</formula>
      <formula>0.045</formula>
    </cfRule>
    <cfRule type="cellIs" dxfId="0" priority="156" operator="between">
      <formula>0.0001</formula>
      <formula>0.045</formula>
    </cfRule>
    <cfRule type="cellIs" dxfId="0" priority="154" operator="between">
      <formula>0.0001</formula>
      <formula>0.045</formula>
    </cfRule>
  </conditionalFormatting>
  <conditionalFormatting sqref="D20">
    <cfRule type="cellIs" dxfId="0" priority="140" operator="between">
      <formula>0.001</formula>
      <formula>0.045</formula>
    </cfRule>
    <cfRule type="cellIs" dxfId="0" priority="141" operator="between">
      <formula>0.0001</formula>
      <formula>0.045</formula>
    </cfRule>
    <cfRule type="cellIs" dxfId="0" priority="139" operator="between">
      <formula>0.0001</formula>
      <formula>0.045</formula>
    </cfRule>
    <cfRule type="cellIs" dxfId="0" priority="137" operator="between">
      <formula>0.001</formula>
      <formula>0.045</formula>
    </cfRule>
    <cfRule type="cellIs" dxfId="0" priority="138" operator="between">
      <formula>0.0001</formula>
      <formula>0.045</formula>
    </cfRule>
    <cfRule type="cellIs" dxfId="0" priority="136" operator="between">
      <formula>0.0001</formula>
      <formula>0.045</formula>
    </cfRule>
    <cfRule type="cellIs" dxfId="0" priority="134" operator="between">
      <formula>0.001</formula>
      <formula>0.045</formula>
    </cfRule>
    <cfRule type="cellIs" dxfId="0" priority="135" operator="between">
      <formula>0.0001</formula>
      <formula>0.045</formula>
    </cfRule>
    <cfRule type="cellIs" dxfId="0" priority="133" operator="between">
      <formula>0.0001</formula>
      <formula>0.045</formula>
    </cfRule>
    <cfRule type="cellIs" dxfId="0" priority="131" operator="between">
      <formula>0.001</formula>
      <formula>0.045</formula>
    </cfRule>
    <cfRule type="cellIs" dxfId="0" priority="132" operator="between">
      <formula>0.0001</formula>
      <formula>0.045</formula>
    </cfRule>
    <cfRule type="cellIs" dxfId="0" priority="130" operator="between">
      <formula>0.0001</formula>
      <formula>0.045</formula>
    </cfRule>
    <cfRule type="cellIs" dxfId="0" priority="128" operator="between">
      <formula>0.001</formula>
      <formula>0.045</formula>
    </cfRule>
    <cfRule type="cellIs" dxfId="0" priority="129" operator="between">
      <formula>0.0001</formula>
      <formula>0.045</formula>
    </cfRule>
    <cfRule type="cellIs" dxfId="0" priority="127" operator="between">
      <formula>0.0001</formula>
      <formula>0.045</formula>
    </cfRule>
    <cfRule type="cellIs" dxfId="0" priority="125" operator="between">
      <formula>0.001</formula>
      <formula>0.045</formula>
    </cfRule>
    <cfRule type="cellIs" dxfId="0" priority="126" operator="between">
      <formula>0.0001</formula>
      <formula>0.045</formula>
    </cfRule>
    <cfRule type="cellIs" dxfId="0" priority="124" operator="between">
      <formula>0.0001</formula>
      <formula>0.045</formula>
    </cfRule>
    <cfRule type="cellIs" dxfId="0" priority="122" operator="between">
      <formula>0.001</formula>
      <formula>0.045</formula>
    </cfRule>
    <cfRule type="cellIs" dxfId="0" priority="123" operator="between">
      <formula>0.0001</formula>
      <formula>0.045</formula>
    </cfRule>
    <cfRule type="cellIs" dxfId="0" priority="121" operator="between">
      <formula>0.0001</formula>
      <formula>0.045</formula>
    </cfRule>
  </conditionalFormatting>
  <conditionalFormatting sqref="E20">
    <cfRule type="cellIs" dxfId="0" priority="119" operator="between">
      <formula>0.001</formula>
      <formula>0.045</formula>
    </cfRule>
    <cfRule type="cellIs" dxfId="0" priority="120" operator="between">
      <formula>0.0001</formula>
      <formula>0.045</formula>
    </cfRule>
    <cfRule type="cellIs" dxfId="0" priority="118" operator="between">
      <formula>0.0001</formula>
      <formula>0.045</formula>
    </cfRule>
    <cfRule type="cellIs" dxfId="0" priority="116" operator="between">
      <formula>0.001</formula>
      <formula>0.045</formula>
    </cfRule>
    <cfRule type="cellIs" dxfId="0" priority="117" operator="between">
      <formula>0.0001</formula>
      <formula>0.045</formula>
    </cfRule>
    <cfRule type="cellIs" dxfId="0" priority="115" operator="between">
      <formula>0.0001</formula>
      <formula>0.045</formula>
    </cfRule>
    <cfRule type="cellIs" dxfId="0" priority="113" operator="between">
      <formula>0.001</formula>
      <formula>0.045</formula>
    </cfRule>
    <cfRule type="cellIs" dxfId="0" priority="114" operator="between">
      <formula>0.0001</formula>
      <formula>0.045</formula>
    </cfRule>
    <cfRule type="cellIs" dxfId="0" priority="112" operator="between">
      <formula>0.0001</formula>
      <formula>0.045</formula>
    </cfRule>
    <cfRule type="cellIs" dxfId="0" priority="110" operator="between">
      <formula>0.001</formula>
      <formula>0.045</formula>
    </cfRule>
    <cfRule type="cellIs" dxfId="0" priority="111" operator="between">
      <formula>0.0001</formula>
      <formula>0.045</formula>
    </cfRule>
    <cfRule type="cellIs" dxfId="0" priority="109" operator="between">
      <formula>0.0001</formula>
      <formula>0.045</formula>
    </cfRule>
    <cfRule type="cellIs" dxfId="0" priority="107" operator="between">
      <formula>0.001</formula>
      <formula>0.045</formula>
    </cfRule>
    <cfRule type="cellIs" dxfId="0" priority="108" operator="between">
      <formula>0.0001</formula>
      <formula>0.045</formula>
    </cfRule>
    <cfRule type="cellIs" dxfId="0" priority="106" operator="between">
      <formula>0.0001</formula>
      <formula>0.045</formula>
    </cfRule>
    <cfRule type="cellIs" dxfId="0" priority="104" operator="between">
      <formula>0.001</formula>
      <formula>0.045</formula>
    </cfRule>
    <cfRule type="cellIs" dxfId="0" priority="105" operator="between">
      <formula>0.0001</formula>
      <formula>0.045</formula>
    </cfRule>
    <cfRule type="cellIs" dxfId="0" priority="103" operator="between">
      <formula>0.0001</formula>
      <formula>0.045</formula>
    </cfRule>
    <cfRule type="cellIs" dxfId="0" priority="101" operator="between">
      <formula>0.001</formula>
      <formula>0.045</formula>
    </cfRule>
    <cfRule type="cellIs" dxfId="0" priority="102" operator="between">
      <formula>0.0001</formula>
      <formula>0.045</formula>
    </cfRule>
    <cfRule type="cellIs" dxfId="0" priority="100" operator="between">
      <formula>0.0001</formula>
      <formula>0.045</formula>
    </cfRule>
  </conditionalFormatting>
  <conditionalFormatting sqref="F20">
    <cfRule type="cellIs" dxfId="0" priority="98" operator="between">
      <formula>0.001</formula>
      <formula>0.045</formula>
    </cfRule>
    <cfRule type="cellIs" dxfId="0" priority="99" operator="between">
      <formula>0.0001</formula>
      <formula>0.045</formula>
    </cfRule>
    <cfRule type="cellIs" dxfId="0" priority="97" operator="between">
      <formula>0.0001</formula>
      <formula>0.045</formula>
    </cfRule>
  </conditionalFormatting>
  <conditionalFormatting sqref="C21">
    <cfRule type="cellIs" dxfId="0" priority="173" operator="between">
      <formula>0.001</formula>
      <formula>0.045</formula>
    </cfRule>
    <cfRule type="cellIs" dxfId="0" priority="174" operator="between">
      <formula>0.0001</formula>
      <formula>0.045</formula>
    </cfRule>
    <cfRule type="cellIs" dxfId="0" priority="172" operator="between">
      <formula>0.0001</formula>
      <formula>0.045</formula>
    </cfRule>
  </conditionalFormatting>
  <conditionalFormatting sqref="D21">
    <cfRule type="cellIs" dxfId="0" priority="170" operator="between">
      <formula>0.001</formula>
      <formula>0.045</formula>
    </cfRule>
    <cfRule type="cellIs" dxfId="0" priority="171" operator="between">
      <formula>0.0001</formula>
      <formula>0.045</formula>
    </cfRule>
    <cfRule type="cellIs" dxfId="0" priority="169" operator="between">
      <formula>0.0001</formula>
      <formula>0.045</formula>
    </cfRule>
  </conditionalFormatting>
  <conditionalFormatting sqref="E21">
    <cfRule type="cellIs" dxfId="0" priority="167" operator="between">
      <formula>0.001</formula>
      <formula>0.045</formula>
    </cfRule>
    <cfRule type="cellIs" dxfId="0" priority="168" operator="between">
      <formula>0.0001</formula>
      <formula>0.045</formula>
    </cfRule>
    <cfRule type="cellIs" dxfId="0" priority="166" operator="between">
      <formula>0.0001</formula>
      <formula>0.045</formula>
    </cfRule>
  </conditionalFormatting>
  <conditionalFormatting sqref="F21">
    <cfRule type="cellIs" dxfId="0" priority="164" operator="between">
      <formula>0.001</formula>
      <formula>0.045</formula>
    </cfRule>
    <cfRule type="cellIs" dxfId="0" priority="165" operator="between">
      <formula>0.0001</formula>
      <formula>0.045</formula>
    </cfRule>
    <cfRule type="cellIs" dxfId="0" priority="163" operator="between">
      <formula>0.0001</formula>
      <formula>0.045</formula>
    </cfRule>
  </conditionalFormatting>
  <conditionalFormatting sqref="C22:F22">
    <cfRule type="cellIs" dxfId="0" priority="65" operator="between">
      <formula>0.001</formula>
      <formula>0.045</formula>
    </cfRule>
    <cfRule type="cellIs" dxfId="0" priority="66" operator="between">
      <formula>0.0001</formula>
      <formula>0.045</formula>
    </cfRule>
    <cfRule type="cellIs" dxfId="0" priority="64" operator="between">
      <formula>0.0001</formula>
      <formula>0.045</formula>
    </cfRule>
    <cfRule type="cellIs" dxfId="0" priority="62" operator="between">
      <formula>0.001</formula>
      <formula>0.045</formula>
    </cfRule>
    <cfRule type="cellIs" dxfId="0" priority="63" operator="between">
      <formula>0.0001</formula>
      <formula>0.045</formula>
    </cfRule>
    <cfRule type="cellIs" dxfId="0" priority="61" operator="between">
      <formula>0.0001</formula>
      <formula>0.045</formula>
    </cfRule>
  </conditionalFormatting>
  <conditionalFormatting sqref="C22">
    <cfRule type="cellIs" dxfId="0" priority="59" operator="between">
      <formula>0.001</formula>
      <formula>0.045</formula>
    </cfRule>
    <cfRule type="cellIs" dxfId="0" priority="60" operator="between">
      <formula>0.0001</formula>
      <formula>0.045</formula>
    </cfRule>
    <cfRule type="cellIs" dxfId="0" priority="58" operator="between">
      <formula>0.0001</formula>
      <formula>0.045</formula>
    </cfRule>
  </conditionalFormatting>
  <conditionalFormatting sqref="D22">
    <cfRule type="cellIs" dxfId="0" priority="56" operator="between">
      <formula>0.001</formula>
      <formula>0.045</formula>
    </cfRule>
    <cfRule type="cellIs" dxfId="0" priority="57" operator="between">
      <formula>0.0001</formula>
      <formula>0.045</formula>
    </cfRule>
    <cfRule type="cellIs" dxfId="0" priority="55" operator="between">
      <formula>0.0001</formula>
      <formula>0.045</formula>
    </cfRule>
  </conditionalFormatting>
  <conditionalFormatting sqref="E22">
    <cfRule type="cellIs" dxfId="0" priority="53" operator="between">
      <formula>0.001</formula>
      <formula>0.045</formula>
    </cfRule>
    <cfRule type="cellIs" dxfId="0" priority="54" operator="between">
      <formula>0.0001</formula>
      <formula>0.045</formula>
    </cfRule>
    <cfRule type="cellIs" dxfId="0" priority="52" operator="between">
      <formula>0.0001</formula>
      <formula>0.045</formula>
    </cfRule>
  </conditionalFormatting>
  <conditionalFormatting sqref="F22">
    <cfRule type="cellIs" dxfId="0" priority="50" operator="between">
      <formula>0.001</formula>
      <formula>0.045</formula>
    </cfRule>
    <cfRule type="cellIs" dxfId="0" priority="51" operator="between">
      <formula>0.0001</formula>
      <formula>0.045</formula>
    </cfRule>
    <cfRule type="cellIs" dxfId="0" priority="49" operator="between">
      <formula>0.0001</formula>
      <formula>0.045</formula>
    </cfRule>
  </conditionalFormatting>
  <conditionalFormatting sqref="C23:C26">
    <cfRule type="cellIs" dxfId="0" priority="29" operator="between">
      <formula>0.001</formula>
      <formula>0.045</formula>
    </cfRule>
    <cfRule type="cellIs" dxfId="0" priority="30" operator="between">
      <formula>0.0001</formula>
      <formula>0.045</formula>
    </cfRule>
    <cfRule type="cellIs" dxfId="0" priority="28" operator="between">
      <formula>0.0001</formula>
      <formula>0.045</formula>
    </cfRule>
  </conditionalFormatting>
  <conditionalFormatting sqref="C27:C28">
    <cfRule type="cellIs" dxfId="0" priority="12" operator="between">
      <formula>0.0001</formula>
      <formula>0.045</formula>
    </cfRule>
    <cfRule type="cellIs" dxfId="0" priority="11" operator="between">
      <formula>0.001</formula>
      <formula>0.045</formula>
    </cfRule>
    <cfRule type="cellIs" dxfId="0" priority="10" operator="between">
      <formula>0.0001</formula>
      <formula>0.045</formula>
    </cfRule>
  </conditionalFormatting>
  <conditionalFormatting sqref="D23:D26">
    <cfRule type="cellIs" dxfId="0" priority="26" operator="between">
      <formula>0.001</formula>
      <formula>0.045</formula>
    </cfRule>
    <cfRule type="cellIs" dxfId="0" priority="27" operator="between">
      <formula>0.0001</formula>
      <formula>0.045</formula>
    </cfRule>
    <cfRule type="cellIs" dxfId="0" priority="25" operator="between">
      <formula>0.0001</formula>
      <formula>0.045</formula>
    </cfRule>
  </conditionalFormatting>
  <conditionalFormatting sqref="D27:D28">
    <cfRule type="cellIs" dxfId="0" priority="9" operator="between">
      <formula>0.0001</formula>
      <formula>0.045</formula>
    </cfRule>
    <cfRule type="cellIs" dxfId="0" priority="8" operator="between">
      <formula>0.001</formula>
      <formula>0.045</formula>
    </cfRule>
    <cfRule type="cellIs" dxfId="0" priority="7" operator="between">
      <formula>0.0001</formula>
      <formula>0.045</formula>
    </cfRule>
  </conditionalFormatting>
  <conditionalFormatting sqref="E23:E26">
    <cfRule type="cellIs" dxfId="0" priority="23" operator="between">
      <formula>0.001</formula>
      <formula>0.045</formula>
    </cfRule>
    <cfRule type="cellIs" dxfId="0" priority="24" operator="between">
      <formula>0.0001</formula>
      <formula>0.045</formula>
    </cfRule>
    <cfRule type="cellIs" dxfId="0" priority="22" operator="between">
      <formula>0.0001</formula>
      <formula>0.045</formula>
    </cfRule>
  </conditionalFormatting>
  <conditionalFormatting sqref="E27:E28">
    <cfRule type="cellIs" dxfId="0" priority="6" operator="between">
      <formula>0.0001</formula>
      <formula>0.045</formula>
    </cfRule>
    <cfRule type="cellIs" dxfId="0" priority="5" operator="between">
      <formula>0.001</formula>
      <formula>0.045</formula>
    </cfRule>
    <cfRule type="cellIs" dxfId="0" priority="4" operator="between">
      <formula>0.0001</formula>
      <formula>0.045</formula>
    </cfRule>
  </conditionalFormatting>
  <conditionalFormatting sqref="F23:F26">
    <cfRule type="cellIs" dxfId="0" priority="20" operator="between">
      <formula>0.001</formula>
      <formula>0.045</formula>
    </cfRule>
    <cfRule type="cellIs" dxfId="0" priority="21" operator="between">
      <formula>0.0001</formula>
      <formula>0.045</formula>
    </cfRule>
    <cfRule type="cellIs" dxfId="0" priority="19" operator="between">
      <formula>0.0001</formula>
      <formula>0.045</formula>
    </cfRule>
  </conditionalFormatting>
  <conditionalFormatting sqref="F27:F28">
    <cfRule type="cellIs" dxfId="0" priority="3" operator="between">
      <formula>0.0001</formula>
      <formula>0.045</formula>
    </cfRule>
    <cfRule type="cellIs" dxfId="0" priority="2" operator="between">
      <formula>0.001</formula>
      <formula>0.045</formula>
    </cfRule>
    <cfRule type="cellIs" dxfId="0" priority="1" operator="between">
      <formula>0.0001</formula>
      <formula>0.045</formula>
    </cfRule>
  </conditionalFormatting>
  <conditionalFormatting sqref="C10:F21">
    <cfRule type="cellIs" dxfId="0" priority="209" operator="between">
      <formula>0.001</formula>
      <formula>0.045</formula>
    </cfRule>
    <cfRule type="cellIs" dxfId="0" priority="210" operator="between">
      <formula>0.0001</formula>
      <formula>0.045</formula>
    </cfRule>
    <cfRule type="cellIs" dxfId="0" priority="208" operator="between">
      <formula>0.0001</formula>
      <formula>0.045</formula>
    </cfRule>
    <cfRule type="cellIs" dxfId="0" priority="203" operator="between">
      <formula>0.001</formula>
      <formula>0.045</formula>
    </cfRule>
    <cfRule type="cellIs" dxfId="0" priority="204" operator="between">
      <formula>0.0001</formula>
      <formula>0.045</formula>
    </cfRule>
    <cfRule type="cellIs" dxfId="0" priority="202" operator="between">
      <formula>0.0001</formula>
      <formula>0.045</formula>
    </cfRule>
  </conditionalFormatting>
  <conditionalFormatting sqref="C23:F26">
    <cfRule type="cellIs" dxfId="0" priority="32" operator="between">
      <formula>0.001</formula>
      <formula>0.045</formula>
    </cfRule>
    <cfRule type="cellIs" dxfId="0" priority="33" operator="between">
      <formula>0.0001</formula>
      <formula>0.045</formula>
    </cfRule>
    <cfRule type="cellIs" dxfId="0" priority="31" operator="between">
      <formula>0.0001</formula>
      <formula>0.045</formula>
    </cfRule>
    <cfRule type="cellIs" dxfId="0" priority="35" operator="between">
      <formula>0.001</formula>
      <formula>0.045</formula>
    </cfRule>
    <cfRule type="cellIs" dxfId="0" priority="36" operator="between">
      <formula>0.0001</formula>
      <formula>0.045</formula>
    </cfRule>
    <cfRule type="cellIs" dxfId="0" priority="34" operator="between">
      <formula>0.0001</formula>
      <formula>0.045</formula>
    </cfRule>
  </conditionalFormatting>
  <conditionalFormatting sqref="C27:F28">
    <cfRule type="cellIs" dxfId="0" priority="18" operator="between">
      <formula>0.0001</formula>
      <formula>0.045</formula>
    </cfRule>
    <cfRule type="cellIs" dxfId="0" priority="17" operator="between">
      <formula>0.001</formula>
      <formula>0.045</formula>
    </cfRule>
    <cfRule type="cellIs" dxfId="0" priority="16" operator="between">
      <formula>0.0001</formula>
      <formula>0.045</formula>
    </cfRule>
    <cfRule type="cellIs" dxfId="0" priority="15" operator="between">
      <formula>0.0001</formula>
      <formula>0.045</formula>
    </cfRule>
    <cfRule type="cellIs" dxfId="0" priority="14" operator="between">
      <formula>0.001</formula>
      <formula>0.045</formula>
    </cfRule>
    <cfRule type="cellIs" dxfId="0" priority="13" operator="between">
      <formula>0.0001</formula>
      <formula>0.045</formula>
    </cfRule>
  </conditionalFormatting>
  <pageMargins left="0.7" right="0.7" top="0.75" bottom="0.75" header="0.3" footer="0.3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I32"/>
  <sheetViews>
    <sheetView showRowColHeaders="0" workbookViewId="0">
      <pane ySplit="9" topLeftCell="A19" activePane="bottomLeft" state="frozen"/>
      <selection/>
      <selection pane="bottomLeft" activeCell="E29" sqref="E29"/>
    </sheetView>
  </sheetViews>
  <sheetFormatPr defaultColWidth="9" defaultRowHeight="12.75"/>
  <cols>
    <col min="1" max="1" width="9.14285714285714" style="17"/>
    <col min="2" max="2" width="10.5714285714286" style="17" customWidth="1"/>
    <col min="3" max="3" width="11.7142857142857" style="17" customWidth="1"/>
    <col min="4" max="4" width="16.4285714285714" style="17" customWidth="1"/>
    <col min="5" max="5" width="11.7142857142857" style="17" customWidth="1"/>
    <col min="6" max="6" width="12.8571428571429" style="17" customWidth="1"/>
    <col min="7" max="14" width="11.7142857142857" style="17" customWidth="1"/>
    <col min="15" max="16" width="11.4285714285714" style="17" hidden="1" customWidth="1"/>
    <col min="17" max="18" width="14" style="17" hidden="1" customWidth="1"/>
    <col min="19" max="19" width="15.7142857142857" style="17" hidden="1" customWidth="1"/>
    <col min="20" max="20" width="12.2857142857143" style="17" hidden="1" customWidth="1"/>
    <col min="21" max="21" width="13.5714285714286" style="17" hidden="1" customWidth="1"/>
    <col min="22" max="22" width="13.7142857142857" style="17" hidden="1" customWidth="1"/>
    <col min="23" max="23" width="13.2857142857143" style="17" hidden="1" customWidth="1"/>
    <col min="24" max="24" width="14.2857142857143" style="17" hidden="1" customWidth="1"/>
    <col min="25" max="25" width="15.8571428571429" style="17" hidden="1" customWidth="1"/>
    <col min="26" max="26" width="12.7142857142857" style="17" hidden="1" customWidth="1"/>
    <col min="27" max="27" width="12.5714285714286" style="17" hidden="1" customWidth="1"/>
    <col min="28" max="28" width="12" style="17" hidden="1" customWidth="1"/>
    <col min="29" max="29" width="12.2857142857143" style="17" hidden="1" customWidth="1"/>
    <col min="30" max="30" width="13.2857142857143" style="17" hidden="1" customWidth="1"/>
    <col min="31" max="31" width="13.4285714285714" style="17" hidden="1" customWidth="1"/>
    <col min="32" max="32" width="12" style="17" hidden="1" customWidth="1"/>
    <col min="33" max="33" width="14.7142857142857" style="17" hidden="1" customWidth="1"/>
    <col min="34" max="34" width="11.7142857142857" style="17" hidden="1" customWidth="1"/>
    <col min="35" max="35" width="14" style="17" hidden="1" customWidth="1"/>
    <col min="36" max="36" width="18.2857142857143" style="17" hidden="1" customWidth="1"/>
    <col min="37" max="16384" width="9.14285714285714" style="17"/>
  </cols>
  <sheetData>
    <row r="5" ht="15" customHeight="1" spans="1:35">
      <c r="A5" s="2" t="s">
        <v>99</v>
      </c>
      <c r="B5" s="3" t="s">
        <v>17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ht="22.5" customHeight="1" spans="1:35">
      <c r="A6" s="2"/>
      <c r="B6" s="4" t="s">
        <v>41</v>
      </c>
      <c r="C6" s="4"/>
      <c r="D6" s="4"/>
      <c r="E6" s="4"/>
      <c r="F6" s="4"/>
      <c r="G6" s="4"/>
      <c r="H6" s="4"/>
      <c r="I6" s="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ht="15" customHeight="1" spans="1:35">
      <c r="A7" s="2"/>
      <c r="B7" s="3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ht="24.95" customHeight="1" spans="1:35">
      <c r="A8" s="19"/>
      <c r="C8" s="5" t="s">
        <v>100</v>
      </c>
      <c r="D8" s="5"/>
      <c r="E8" s="5"/>
      <c r="F8" s="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ht="15" customHeight="1" spans="2:6">
      <c r="B10" s="11" t="s">
        <v>47</v>
      </c>
      <c r="C10" s="20">
        <v>1432</v>
      </c>
      <c r="D10" s="21">
        <v>446</v>
      </c>
      <c r="E10" s="21">
        <v>253</v>
      </c>
      <c r="F10" s="22">
        <v>107</v>
      </c>
    </row>
    <row r="11" ht="15" customHeight="1" spans="2:6">
      <c r="B11" s="11" t="s">
        <v>48</v>
      </c>
      <c r="C11" s="20">
        <v>1453</v>
      </c>
      <c r="D11" s="21">
        <v>448</v>
      </c>
      <c r="E11" s="21">
        <v>251</v>
      </c>
      <c r="F11" s="22">
        <v>102</v>
      </c>
    </row>
    <row r="12" ht="15" customHeight="1" spans="2:6">
      <c r="B12" s="11" t="s">
        <v>49</v>
      </c>
      <c r="C12" s="20">
        <v>1442</v>
      </c>
      <c r="D12" s="21">
        <f>[5]II_2_1_03_04_Lx!$H$11+[5]II_2_1_03_04_Lx!$I$11</f>
        <v>327</v>
      </c>
      <c r="E12" s="21">
        <f>[5]II_2_1_03_04_Lx!$H$12+[5]II_2_1_03_04_Lx!$I$12</f>
        <v>248</v>
      </c>
      <c r="F12" s="22">
        <f>[5]II_2_1_03_04_Lx!$H$15+[5]II_2_1_03_04_Lx!$I$15</f>
        <v>98</v>
      </c>
    </row>
    <row r="13" ht="15" customHeight="1" spans="2:6">
      <c r="B13" s="11" t="s">
        <v>50</v>
      </c>
      <c r="C13" s="32">
        <v>1444</v>
      </c>
      <c r="D13" s="32">
        <f>[2]II_02_02_04Lis!$I$10+[2]II_02_02_04Lis!$J$10</f>
        <v>327</v>
      </c>
      <c r="E13" s="32">
        <f>[2]II_02_02_04Lis!$I$11+[2]II_02_02_04Lis!$J$11</f>
        <v>249</v>
      </c>
      <c r="F13" s="24">
        <f>[2]II_02_02_04Lis!$I$14+[2]II_02_02_04Lis!$J$14</f>
        <v>96</v>
      </c>
    </row>
    <row r="14" ht="15" customHeight="1" spans="2:6">
      <c r="B14" s="11" t="s">
        <v>51</v>
      </c>
      <c r="C14" s="32">
        <v>1456</v>
      </c>
      <c r="D14" s="32">
        <f>[3]II_02_02_Lis!$I$11+[3]II_02_02_Lis!$J$11</f>
        <v>327</v>
      </c>
      <c r="E14" s="32">
        <f>[3]II_02_02_Lis!$I$12+[3]II_02_02_Lis!$J$12</f>
        <v>249</v>
      </c>
      <c r="F14" s="24">
        <f>[3]II_02_02_Lis!$I$15+[3]II_02_02_Lis!$J$15</f>
        <v>97</v>
      </c>
    </row>
    <row r="15" ht="15" customHeight="1" spans="2:6">
      <c r="B15" s="11" t="s">
        <v>52</v>
      </c>
      <c r="C15" s="32">
        <v>1369</v>
      </c>
      <c r="D15" s="32">
        <f>[1]II_02_02_05Lis!$I$10+[1]II_02_02_05Lis!$J$10</f>
        <v>338</v>
      </c>
      <c r="E15" s="32">
        <f>[1]II_02_02_05Lis!$I$11+[1]II_02_02_05Lis!$J$11</f>
        <v>257</v>
      </c>
      <c r="F15" s="24">
        <f>[1]II_02_02_05Lis!$I$14+[1]II_02_02_05Lis!$J$14</f>
        <v>101</v>
      </c>
    </row>
    <row r="16" ht="15" customHeight="1" spans="2:6">
      <c r="B16" s="11" t="s">
        <v>53</v>
      </c>
      <c r="C16" s="32">
        <v>1529</v>
      </c>
      <c r="D16" s="25">
        <f>[4]II_02_03_0607_Lis!$I$9+[4]II_02_03_0607_Lis!$J$9</f>
        <v>346</v>
      </c>
      <c r="E16" s="25">
        <f>[4]II_02_03_0607_Lis!$I$10+[4]II_02_03_0607_Lis!$J$10</f>
        <v>262</v>
      </c>
      <c r="F16" s="26">
        <f>[4]II_02_03_0607_Lis!$I$13+[4]II_02_03_0607_Lis!$J$13</f>
        <v>100</v>
      </c>
    </row>
    <row r="17" ht="15" customHeight="1" spans="2:6">
      <c r="B17" s="11" t="s">
        <v>54</v>
      </c>
      <c r="C17" s="27">
        <v>1537</v>
      </c>
      <c r="D17" s="15">
        <v>351</v>
      </c>
      <c r="E17" s="15">
        <v>267</v>
      </c>
      <c r="F17" s="16">
        <v>105</v>
      </c>
    </row>
    <row r="18" ht="15" customHeight="1" spans="2:6">
      <c r="B18" s="11" t="s">
        <v>55</v>
      </c>
      <c r="C18" s="28">
        <v>1526</v>
      </c>
      <c r="D18" s="15">
        <v>340</v>
      </c>
      <c r="E18" s="15">
        <v>255</v>
      </c>
      <c r="F18" s="16">
        <v>97</v>
      </c>
    </row>
    <row r="19" ht="15" customHeight="1" spans="2:6">
      <c r="B19" s="11" t="s">
        <v>56</v>
      </c>
      <c r="C19" s="29">
        <v>1524</v>
      </c>
      <c r="D19" s="15">
        <v>339</v>
      </c>
      <c r="E19" s="15">
        <v>252</v>
      </c>
      <c r="F19" s="16">
        <v>97</v>
      </c>
    </row>
    <row r="20" ht="15" customHeight="1" spans="2:6">
      <c r="B20" s="11" t="s">
        <v>57</v>
      </c>
      <c r="C20" s="29">
        <v>1516</v>
      </c>
      <c r="D20" s="15">
        <v>341</v>
      </c>
      <c r="E20" s="15">
        <v>251</v>
      </c>
      <c r="F20" s="16">
        <v>93</v>
      </c>
    </row>
    <row r="21" ht="15" customHeight="1" spans="2:6">
      <c r="B21" s="11" t="s">
        <v>58</v>
      </c>
      <c r="C21" s="29">
        <v>1514</v>
      </c>
      <c r="D21" s="15">
        <v>335</v>
      </c>
      <c r="E21" s="15">
        <v>247</v>
      </c>
      <c r="F21" s="16">
        <v>91</v>
      </c>
    </row>
    <row r="22" ht="15" customHeight="1" spans="2:6">
      <c r="B22" s="11" t="s">
        <v>59</v>
      </c>
      <c r="C22" s="29">
        <v>1487</v>
      </c>
      <c r="D22" s="15">
        <v>331</v>
      </c>
      <c r="E22" s="15">
        <v>243</v>
      </c>
      <c r="F22" s="16">
        <v>89</v>
      </c>
    </row>
    <row r="23" ht="15" customHeight="1" spans="2:6">
      <c r="B23" s="11" t="s">
        <v>60</v>
      </c>
      <c r="C23" s="29">
        <v>1469</v>
      </c>
      <c r="D23" s="15">
        <v>335</v>
      </c>
      <c r="E23" s="15">
        <v>248</v>
      </c>
      <c r="F23" s="16">
        <v>95</v>
      </c>
    </row>
    <row r="24" ht="15" customHeight="1" spans="2:6">
      <c r="B24" s="11" t="s">
        <v>61</v>
      </c>
      <c r="C24" s="29">
        <v>1481</v>
      </c>
      <c r="D24" s="15">
        <v>336</v>
      </c>
      <c r="E24" s="15">
        <v>247</v>
      </c>
      <c r="F24" s="16">
        <v>96</v>
      </c>
    </row>
    <row r="25" ht="15" customHeight="1" spans="2:6">
      <c r="B25" s="11" t="s">
        <v>62</v>
      </c>
      <c r="C25" s="29">
        <v>1486</v>
      </c>
      <c r="D25" s="15">
        <v>343</v>
      </c>
      <c r="E25" s="15">
        <v>252</v>
      </c>
      <c r="F25" s="16">
        <v>100</v>
      </c>
    </row>
    <row r="26" ht="15" customHeight="1" spans="2:6">
      <c r="B26" s="11" t="s">
        <v>63</v>
      </c>
      <c r="C26" s="29">
        <v>1478</v>
      </c>
      <c r="D26" s="15">
        <v>344</v>
      </c>
      <c r="E26" s="15">
        <v>258</v>
      </c>
      <c r="F26" s="16">
        <v>100</v>
      </c>
    </row>
    <row r="27" spans="2:6">
      <c r="B27" s="11" t="s">
        <v>64</v>
      </c>
      <c r="C27" s="29">
        <v>1477</v>
      </c>
      <c r="D27" s="15">
        <v>341</v>
      </c>
      <c r="E27" s="15">
        <v>253</v>
      </c>
      <c r="F27" s="16">
        <v>100</v>
      </c>
    </row>
    <row r="28" spans="2:6">
      <c r="B28" s="11" t="s">
        <v>65</v>
      </c>
      <c r="C28" s="29">
        <v>1462</v>
      </c>
      <c r="D28" s="15">
        <v>340</v>
      </c>
      <c r="E28" s="15">
        <v>253</v>
      </c>
      <c r="F28" s="16">
        <v>101</v>
      </c>
    </row>
    <row r="29" spans="2:6">
      <c r="B29" s="11"/>
      <c r="C29" s="29"/>
      <c r="D29" s="15"/>
      <c r="E29" s="15"/>
      <c r="F29" s="16"/>
    </row>
    <row r="30" spans="3:6">
      <c r="C30" s="30"/>
      <c r="D30" s="30"/>
      <c r="E30" s="30"/>
      <c r="F30" s="30"/>
    </row>
    <row r="31" spans="3:6">
      <c r="C31" s="30"/>
      <c r="D31" s="30"/>
      <c r="E31" s="30"/>
      <c r="F31" s="30"/>
    </row>
    <row r="32" spans="3:6">
      <c r="C32" s="30"/>
      <c r="D32" s="30"/>
      <c r="E32" s="30"/>
      <c r="F32" s="30"/>
    </row>
  </sheetData>
  <mergeCells count="2">
    <mergeCell ref="B6:I6"/>
    <mergeCell ref="C8:F8"/>
  </mergeCells>
  <pageMargins left="0.7" right="0.7" top="0.75" bottom="0.75" header="0.3" footer="0.3"/>
  <pageSetup paperSize="1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I32"/>
  <sheetViews>
    <sheetView showRowColHeaders="0" workbookViewId="0">
      <pane ySplit="9" topLeftCell="A22" activePane="bottomLeft" state="frozen"/>
      <selection/>
      <selection pane="bottomLeft" activeCell="E29" sqref="E29"/>
    </sheetView>
  </sheetViews>
  <sheetFormatPr defaultColWidth="9" defaultRowHeight="12.75"/>
  <cols>
    <col min="1" max="1" width="9.14285714285714" style="17"/>
    <col min="2" max="2" width="10.5714285714286" style="17" customWidth="1"/>
    <col min="3" max="3" width="11.7142857142857" style="17" customWidth="1"/>
    <col min="4" max="4" width="16.4285714285714" style="17" customWidth="1"/>
    <col min="5" max="5" width="10.1428571428571" style="17" customWidth="1"/>
    <col min="6" max="6" width="12.8571428571429" style="17" customWidth="1"/>
    <col min="7" max="14" width="11.7142857142857" style="17" customWidth="1"/>
    <col min="15" max="16" width="11.4285714285714" style="17" hidden="1" customWidth="1"/>
    <col min="17" max="18" width="14" style="17" hidden="1" customWidth="1"/>
    <col min="19" max="19" width="15.7142857142857" style="17" hidden="1" customWidth="1"/>
    <col min="20" max="20" width="12.2857142857143" style="17" hidden="1" customWidth="1"/>
    <col min="21" max="21" width="13.5714285714286" style="17" hidden="1" customWidth="1"/>
    <col min="22" max="22" width="13.7142857142857" style="17" hidden="1" customWidth="1"/>
    <col min="23" max="23" width="13.2857142857143" style="17" hidden="1" customWidth="1"/>
    <col min="24" max="24" width="14.2857142857143" style="17" hidden="1" customWidth="1"/>
    <col min="25" max="25" width="15.8571428571429" style="17" hidden="1" customWidth="1"/>
    <col min="26" max="26" width="12.7142857142857" style="17" hidden="1" customWidth="1"/>
    <col min="27" max="27" width="12.5714285714286" style="17" hidden="1" customWidth="1"/>
    <col min="28" max="28" width="12" style="17" hidden="1" customWidth="1"/>
    <col min="29" max="29" width="12.2857142857143" style="17" hidden="1" customWidth="1"/>
    <col min="30" max="30" width="13.2857142857143" style="17" hidden="1" customWidth="1"/>
    <col min="31" max="31" width="13.4285714285714" style="17" hidden="1" customWidth="1"/>
    <col min="32" max="32" width="12" style="17" hidden="1" customWidth="1"/>
    <col min="33" max="33" width="14.7142857142857" style="17" hidden="1" customWidth="1"/>
    <col min="34" max="34" width="11.7142857142857" style="17" hidden="1" customWidth="1"/>
    <col min="35" max="35" width="14" style="17" hidden="1" customWidth="1"/>
    <col min="36" max="36" width="18.2857142857143" style="17" hidden="1" customWidth="1"/>
    <col min="37" max="16384" width="9.14285714285714" style="17"/>
  </cols>
  <sheetData>
    <row r="5" ht="15" customHeight="1" spans="1:35">
      <c r="A5" s="2" t="s">
        <v>101</v>
      </c>
      <c r="B5" s="3" t="s">
        <v>18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ht="22.5" customHeight="1" spans="1:35">
      <c r="A6" s="2"/>
      <c r="B6" s="4" t="s">
        <v>41</v>
      </c>
      <c r="C6" s="4"/>
      <c r="D6" s="4"/>
      <c r="E6" s="4"/>
      <c r="F6" s="4"/>
      <c r="G6" s="4"/>
      <c r="H6" s="4"/>
      <c r="I6" s="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ht="15" customHeight="1" spans="1:35">
      <c r="A7" s="2"/>
      <c r="B7" s="3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ht="24.95" customHeight="1" spans="1:35">
      <c r="A8" s="19"/>
      <c r="C8" s="5" t="s">
        <v>102</v>
      </c>
      <c r="D8" s="5"/>
      <c r="E8" s="5"/>
      <c r="F8" s="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ht="15" customHeight="1" spans="2:6">
      <c r="B10" s="11" t="s">
        <v>47</v>
      </c>
      <c r="C10" s="20">
        <v>1176</v>
      </c>
      <c r="D10" s="15" t="s">
        <v>74</v>
      </c>
      <c r="E10" s="15" t="s">
        <v>74</v>
      </c>
      <c r="F10" s="16" t="s">
        <v>74</v>
      </c>
    </row>
    <row r="11" ht="15" customHeight="1" spans="2:6">
      <c r="B11" s="11" t="s">
        <v>48</v>
      </c>
      <c r="C11" s="20">
        <v>1194</v>
      </c>
      <c r="D11" s="21">
        <v>354</v>
      </c>
      <c r="E11" s="21">
        <v>175</v>
      </c>
      <c r="F11" s="22">
        <v>58</v>
      </c>
    </row>
    <row r="12" ht="15" customHeight="1" spans="2:6">
      <c r="B12" s="11" t="s">
        <v>49</v>
      </c>
      <c r="C12" s="20">
        <v>1193</v>
      </c>
      <c r="D12" s="21">
        <v>250</v>
      </c>
      <c r="E12" s="21">
        <v>178</v>
      </c>
      <c r="F12" s="22">
        <v>58</v>
      </c>
    </row>
    <row r="13" ht="15" customHeight="1" spans="2:6">
      <c r="B13" s="11" t="s">
        <v>50</v>
      </c>
      <c r="C13" s="23">
        <v>1195</v>
      </c>
      <c r="D13" s="23">
        <v>250</v>
      </c>
      <c r="E13" s="23">
        <v>180</v>
      </c>
      <c r="F13" s="24">
        <v>58</v>
      </c>
    </row>
    <row r="14" ht="15" customHeight="1" spans="2:6">
      <c r="B14" s="11" t="s">
        <v>51</v>
      </c>
      <c r="C14" s="23">
        <v>1195</v>
      </c>
      <c r="D14" s="23">
        <v>250</v>
      </c>
      <c r="E14" s="23">
        <v>179</v>
      </c>
      <c r="F14" s="24">
        <v>58</v>
      </c>
    </row>
    <row r="15" ht="15" customHeight="1" spans="2:6">
      <c r="B15" s="11" t="s">
        <v>52</v>
      </c>
      <c r="C15" s="23">
        <v>1144</v>
      </c>
      <c r="D15" s="23">
        <v>250</v>
      </c>
      <c r="E15" s="23">
        <v>178</v>
      </c>
      <c r="F15" s="24">
        <v>56</v>
      </c>
    </row>
    <row r="16" ht="15" customHeight="1" spans="2:6">
      <c r="B16" s="11" t="s">
        <v>53</v>
      </c>
      <c r="C16" s="23">
        <v>1203</v>
      </c>
      <c r="D16" s="25">
        <v>250</v>
      </c>
      <c r="E16" s="25">
        <v>178</v>
      </c>
      <c r="F16" s="26">
        <v>53</v>
      </c>
    </row>
    <row r="17" ht="15" customHeight="1" spans="2:6">
      <c r="B17" s="11" t="s">
        <v>54</v>
      </c>
      <c r="C17" s="27">
        <v>1199</v>
      </c>
      <c r="D17" s="15">
        <v>255</v>
      </c>
      <c r="E17" s="15">
        <v>182</v>
      </c>
      <c r="F17" s="16">
        <v>56</v>
      </c>
    </row>
    <row r="18" ht="15" customHeight="1" spans="2:6">
      <c r="B18" s="11" t="s">
        <v>55</v>
      </c>
      <c r="C18" s="28">
        <v>1184</v>
      </c>
      <c r="D18" s="15">
        <v>255</v>
      </c>
      <c r="E18" s="15">
        <v>181</v>
      </c>
      <c r="F18" s="16">
        <v>58</v>
      </c>
    </row>
    <row r="19" ht="15" customHeight="1" spans="2:6">
      <c r="B19" s="11" t="s">
        <v>56</v>
      </c>
      <c r="C19" s="29">
        <v>1181</v>
      </c>
      <c r="D19" s="15">
        <v>252</v>
      </c>
      <c r="E19" s="15">
        <v>178</v>
      </c>
      <c r="F19" s="16">
        <v>58</v>
      </c>
    </row>
    <row r="20" ht="15" customHeight="1" spans="2:6">
      <c r="B20" s="11" t="s">
        <v>57</v>
      </c>
      <c r="C20" s="29">
        <v>1169</v>
      </c>
      <c r="D20" s="15">
        <v>251</v>
      </c>
      <c r="E20" s="15">
        <v>174</v>
      </c>
      <c r="F20" s="16">
        <v>55</v>
      </c>
    </row>
    <row r="21" ht="15" customHeight="1" spans="2:6">
      <c r="B21" s="11" t="s">
        <v>58</v>
      </c>
      <c r="C21" s="29">
        <v>1169</v>
      </c>
      <c r="D21" s="15">
        <v>250</v>
      </c>
      <c r="E21" s="15">
        <v>173</v>
      </c>
      <c r="F21" s="16">
        <v>55</v>
      </c>
    </row>
    <row r="22" ht="15" customHeight="1" spans="2:6">
      <c r="B22" s="11" t="s">
        <v>59</v>
      </c>
      <c r="C22" s="29">
        <v>1164</v>
      </c>
      <c r="D22" s="15">
        <v>249</v>
      </c>
      <c r="E22" s="15">
        <v>172</v>
      </c>
      <c r="F22" s="16">
        <v>54</v>
      </c>
    </row>
    <row r="23" ht="15" customHeight="1" spans="2:6">
      <c r="B23" s="11" t="s">
        <v>60</v>
      </c>
      <c r="C23" s="29">
        <v>1155</v>
      </c>
      <c r="D23" s="15">
        <v>246</v>
      </c>
      <c r="E23" s="15">
        <v>170</v>
      </c>
      <c r="F23" s="16">
        <v>54</v>
      </c>
    </row>
    <row r="24" ht="15" customHeight="1" spans="2:6">
      <c r="B24" s="11" t="s">
        <v>61</v>
      </c>
      <c r="C24" s="29">
        <v>1154</v>
      </c>
      <c r="D24" s="15">
        <v>244</v>
      </c>
      <c r="E24" s="15">
        <v>168</v>
      </c>
      <c r="F24" s="16">
        <v>54</v>
      </c>
    </row>
    <row r="25" ht="15" customHeight="1" spans="2:6">
      <c r="B25" s="11" t="s">
        <v>62</v>
      </c>
      <c r="C25" s="29">
        <v>1146</v>
      </c>
      <c r="D25" s="15">
        <v>243</v>
      </c>
      <c r="E25" s="15">
        <v>166</v>
      </c>
      <c r="F25" s="16">
        <v>54</v>
      </c>
    </row>
    <row r="26" ht="15" customHeight="1" spans="2:6">
      <c r="B26" s="11" t="s">
        <v>63</v>
      </c>
      <c r="C26" s="29">
        <v>1143</v>
      </c>
      <c r="D26" s="15">
        <v>241</v>
      </c>
      <c r="E26" s="15">
        <v>170</v>
      </c>
      <c r="F26" s="16">
        <v>54</v>
      </c>
    </row>
    <row r="27" spans="2:6">
      <c r="B27" s="11" t="s">
        <v>64</v>
      </c>
      <c r="C27" s="29">
        <v>1142</v>
      </c>
      <c r="D27" s="15">
        <v>241</v>
      </c>
      <c r="E27" s="15">
        <v>166</v>
      </c>
      <c r="F27" s="16">
        <v>54</v>
      </c>
    </row>
    <row r="28" spans="2:6">
      <c r="B28" s="11" t="s">
        <v>65</v>
      </c>
      <c r="C28" s="29">
        <v>1142</v>
      </c>
      <c r="D28" s="15">
        <v>241</v>
      </c>
      <c r="E28" s="15">
        <v>166</v>
      </c>
      <c r="F28" s="16">
        <v>54</v>
      </c>
    </row>
    <row r="29" spans="3:6">
      <c r="C29" s="30"/>
      <c r="D29" s="30"/>
      <c r="E29" s="30"/>
      <c r="F29" s="30"/>
    </row>
    <row r="30" spans="3:6">
      <c r="C30" s="30"/>
      <c r="D30" s="30"/>
      <c r="E30" s="30"/>
      <c r="F30" s="30"/>
    </row>
    <row r="31" spans="3:6">
      <c r="C31" s="30"/>
      <c r="D31" s="30"/>
      <c r="E31" s="30"/>
      <c r="F31" s="30"/>
    </row>
    <row r="32" spans="3:6">
      <c r="C32" s="30"/>
      <c r="D32" s="30"/>
      <c r="E32" s="30"/>
      <c r="F32" s="30"/>
    </row>
  </sheetData>
  <mergeCells count="2">
    <mergeCell ref="B6:I6"/>
    <mergeCell ref="C8:F8"/>
  </mergeCells>
  <conditionalFormatting sqref="D10:E10">
    <cfRule type="cellIs" dxfId="0" priority="38" operator="between">
      <formula>0.001</formula>
      <formula>0.045</formula>
    </cfRule>
    <cfRule type="cellIs" dxfId="0" priority="39" operator="between">
      <formula>0.0001</formula>
      <formula>0.045</formula>
    </cfRule>
    <cfRule type="cellIs" dxfId="0" priority="37" operator="between">
      <formula>0.0001</formula>
      <formula>0.045</formula>
    </cfRule>
    <cfRule type="cellIs" dxfId="0" priority="41" operator="between">
      <formula>0.001</formula>
      <formula>0.045</formula>
    </cfRule>
    <cfRule type="cellIs" dxfId="0" priority="42" operator="between">
      <formula>0.0001</formula>
      <formula>0.045</formula>
    </cfRule>
    <cfRule type="cellIs" dxfId="0" priority="40" operator="between">
      <formula>0.0001</formula>
      <formula>0.045</formula>
    </cfRule>
  </conditionalFormatting>
  <conditionalFormatting sqref="F10">
    <cfRule type="cellIs" dxfId="0" priority="35" operator="between">
      <formula>0.001</formula>
      <formula>0.045</formula>
    </cfRule>
    <cfRule type="cellIs" dxfId="0" priority="36" operator="between">
      <formula>0.0001</formula>
      <formula>0.045</formula>
    </cfRule>
    <cfRule type="cellIs" dxfId="0" priority="34" operator="between">
      <formula>0.0001</formula>
      <formula>0.045</formula>
    </cfRule>
    <cfRule type="cellIs" dxfId="0" priority="32" operator="between">
      <formula>0.001</formula>
      <formula>0.045</formula>
    </cfRule>
    <cfRule type="cellIs" dxfId="0" priority="33" operator="between">
      <formula>0.0001</formula>
      <formula>0.045</formula>
    </cfRule>
    <cfRule type="cellIs" dxfId="0" priority="31" operator="between">
      <formula>0.0001</formula>
      <formula>0.045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K25"/>
  <sheetViews>
    <sheetView showRowColHeaders="0" workbookViewId="0">
      <selection activeCell="B5" sqref="B5"/>
    </sheetView>
  </sheetViews>
  <sheetFormatPr defaultColWidth="9" defaultRowHeight="12"/>
  <cols>
    <col min="1" max="1" width="9.14285714285714" style="56"/>
    <col min="2" max="2" width="32.5714285714286" style="56" customWidth="1"/>
    <col min="3" max="3" width="116.714285714286" style="56" customWidth="1"/>
    <col min="4" max="16384" width="9.14285714285714" style="56"/>
  </cols>
  <sheetData>
    <row r="5" spans="2:2">
      <c r="B5" s="57" t="s">
        <v>29</v>
      </c>
    </row>
    <row r="8" ht="48" spans="2:3">
      <c r="B8" s="58" t="s">
        <v>30</v>
      </c>
      <c r="C8" s="59" t="s">
        <v>31</v>
      </c>
    </row>
    <row r="10" s="55" customFormat="1" ht="36" spans="2:3">
      <c r="B10" s="58" t="s">
        <v>32</v>
      </c>
      <c r="C10" s="59" t="s">
        <v>33</v>
      </c>
    </row>
    <row r="11" s="55" customFormat="1" ht="15" spans="2:3">
      <c r="B11" s="60"/>
      <c r="C11" s="60"/>
    </row>
    <row r="12" s="55" customFormat="1" ht="48" spans="2:3">
      <c r="B12" s="58" t="s">
        <v>34</v>
      </c>
      <c r="C12" s="59" t="s">
        <v>35</v>
      </c>
    </row>
    <row r="15" ht="25.5" customHeight="1" spans="2:11">
      <c r="B15" s="58" t="s">
        <v>36</v>
      </c>
      <c r="C15" s="61" t="s">
        <v>37</v>
      </c>
      <c r="D15" s="61"/>
      <c r="E15" s="61"/>
      <c r="F15" s="62"/>
      <c r="G15" s="62"/>
      <c r="H15" s="62"/>
      <c r="I15" s="62"/>
      <c r="J15" s="62"/>
      <c r="K15" s="62"/>
    </row>
    <row r="18" ht="24" spans="2:3">
      <c r="B18" s="58" t="s">
        <v>38</v>
      </c>
      <c r="C18" s="61" t="s">
        <v>39</v>
      </c>
    </row>
    <row r="25" spans="2:2">
      <c r="B25" s="63"/>
    </row>
  </sheetData>
  <pageMargins left="0.7" right="0.7" top="0.75" bottom="0.75" header="0.3" footer="0.3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I32"/>
  <sheetViews>
    <sheetView showRowColHeaders="0" workbookViewId="0">
      <pane ySplit="9" topLeftCell="A19" activePane="bottomLeft" state="frozen"/>
      <selection/>
      <selection pane="bottomLeft" activeCell="E29" sqref="E29"/>
    </sheetView>
  </sheetViews>
  <sheetFormatPr defaultColWidth="9" defaultRowHeight="12.75"/>
  <cols>
    <col min="1" max="1" width="9.14285714285714" style="17"/>
    <col min="2" max="2" width="10.5714285714286" style="17" customWidth="1"/>
    <col min="3" max="3" width="11.7142857142857" style="17" customWidth="1"/>
    <col min="4" max="4" width="16.4285714285714" style="17" customWidth="1"/>
    <col min="5" max="5" width="10.1428571428571" style="17" customWidth="1"/>
    <col min="6" max="6" width="12.8571428571429" style="17" customWidth="1"/>
    <col min="7" max="14" width="11.7142857142857" style="17" customWidth="1"/>
    <col min="15" max="16" width="11.4285714285714" style="17" hidden="1" customWidth="1"/>
    <col min="17" max="18" width="14" style="17" hidden="1" customWidth="1"/>
    <col min="19" max="19" width="15.7142857142857" style="17" hidden="1" customWidth="1"/>
    <col min="20" max="20" width="12.2857142857143" style="17" hidden="1" customWidth="1"/>
    <col min="21" max="21" width="13.5714285714286" style="17" hidden="1" customWidth="1"/>
    <col min="22" max="22" width="13.7142857142857" style="17" hidden="1" customWidth="1"/>
    <col min="23" max="23" width="13.2857142857143" style="17" hidden="1" customWidth="1"/>
    <col min="24" max="24" width="14.2857142857143" style="17" hidden="1" customWidth="1"/>
    <col min="25" max="25" width="15.8571428571429" style="17" hidden="1" customWidth="1"/>
    <col min="26" max="26" width="12.7142857142857" style="17" hidden="1" customWidth="1"/>
    <col min="27" max="27" width="12.5714285714286" style="17" hidden="1" customWidth="1"/>
    <col min="28" max="28" width="12" style="17" hidden="1" customWidth="1"/>
    <col min="29" max="29" width="12.2857142857143" style="17" hidden="1" customWidth="1"/>
    <col min="30" max="30" width="13.2857142857143" style="17" hidden="1" customWidth="1"/>
    <col min="31" max="31" width="13.4285714285714" style="17" hidden="1" customWidth="1"/>
    <col min="32" max="32" width="12" style="17" hidden="1" customWidth="1"/>
    <col min="33" max="33" width="14.7142857142857" style="17" hidden="1" customWidth="1"/>
    <col min="34" max="34" width="11.7142857142857" style="17" hidden="1" customWidth="1"/>
    <col min="35" max="35" width="14" style="17" hidden="1" customWidth="1"/>
    <col min="36" max="36" width="18.2857142857143" style="17" hidden="1" customWidth="1"/>
    <col min="37" max="16384" width="9.14285714285714" style="17"/>
  </cols>
  <sheetData>
    <row r="5" ht="15" customHeight="1" spans="1:35">
      <c r="A5" s="2" t="s">
        <v>103</v>
      </c>
      <c r="B5" s="3" t="s">
        <v>19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ht="22.5" customHeight="1" spans="1:35">
      <c r="A6" s="2"/>
      <c r="B6" s="4" t="s">
        <v>41</v>
      </c>
      <c r="C6" s="4"/>
      <c r="D6" s="4"/>
      <c r="E6" s="4"/>
      <c r="F6" s="4"/>
      <c r="G6" s="4"/>
      <c r="H6" s="4"/>
      <c r="I6" s="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ht="15" customHeight="1" spans="1:35">
      <c r="A7" s="2"/>
      <c r="B7" s="3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ht="24.95" customHeight="1" spans="1:35">
      <c r="A8" s="19"/>
      <c r="C8" s="5" t="s">
        <v>104</v>
      </c>
      <c r="D8" s="5"/>
      <c r="E8" s="5"/>
      <c r="F8" s="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ht="15" customHeight="1" spans="2:6">
      <c r="B10" s="11" t="s">
        <v>47</v>
      </c>
      <c r="C10" s="20">
        <v>256</v>
      </c>
      <c r="D10" s="21" t="s">
        <v>74</v>
      </c>
      <c r="E10" s="21" t="s">
        <v>74</v>
      </c>
      <c r="F10" s="22" t="s">
        <v>74</v>
      </c>
    </row>
    <row r="11" ht="15" customHeight="1" spans="2:6">
      <c r="B11" s="11" t="s">
        <v>48</v>
      </c>
      <c r="C11" s="20">
        <v>259</v>
      </c>
      <c r="D11" s="21">
        <v>94</v>
      </c>
      <c r="E11" s="21">
        <v>76</v>
      </c>
      <c r="F11" s="22">
        <v>44</v>
      </c>
    </row>
    <row r="12" ht="15" customHeight="1" spans="2:6">
      <c r="B12" s="11" t="s">
        <v>49</v>
      </c>
      <c r="C12" s="20">
        <v>249</v>
      </c>
      <c r="D12" s="21">
        <v>77</v>
      </c>
      <c r="E12" s="21">
        <v>70</v>
      </c>
      <c r="F12" s="22">
        <v>40</v>
      </c>
    </row>
    <row r="13" ht="15" customHeight="1" spans="2:6">
      <c r="B13" s="11" t="s">
        <v>50</v>
      </c>
      <c r="C13" s="32">
        <v>249</v>
      </c>
      <c r="D13" s="32">
        <v>77</v>
      </c>
      <c r="E13" s="32">
        <v>69</v>
      </c>
      <c r="F13" s="24">
        <v>38</v>
      </c>
    </row>
    <row r="14" ht="15" customHeight="1" spans="2:6">
      <c r="B14" s="11" t="s">
        <v>51</v>
      </c>
      <c r="C14" s="32">
        <v>261</v>
      </c>
      <c r="D14" s="32">
        <v>77</v>
      </c>
      <c r="E14" s="32">
        <v>70</v>
      </c>
      <c r="F14" s="24">
        <v>39</v>
      </c>
    </row>
    <row r="15" ht="15" customHeight="1" spans="2:6">
      <c r="B15" s="11" t="s">
        <v>52</v>
      </c>
      <c r="C15" s="32">
        <v>225</v>
      </c>
      <c r="D15" s="32">
        <v>88</v>
      </c>
      <c r="E15" s="32">
        <v>79</v>
      </c>
      <c r="F15" s="24">
        <v>45</v>
      </c>
    </row>
    <row r="16" ht="15" customHeight="1" spans="2:6">
      <c r="B16" s="11" t="s">
        <v>53</v>
      </c>
      <c r="C16" s="32">
        <v>326</v>
      </c>
      <c r="D16" s="25">
        <v>96</v>
      </c>
      <c r="E16" s="25">
        <v>84</v>
      </c>
      <c r="F16" s="26">
        <v>47</v>
      </c>
    </row>
    <row r="17" ht="15" customHeight="1" spans="2:6">
      <c r="B17" s="11" t="s">
        <v>54</v>
      </c>
      <c r="C17" s="27">
        <v>338</v>
      </c>
      <c r="D17" s="15">
        <v>96</v>
      </c>
      <c r="E17" s="15">
        <v>85</v>
      </c>
      <c r="F17" s="16">
        <v>49</v>
      </c>
    </row>
    <row r="18" ht="15" customHeight="1" spans="2:6">
      <c r="B18" s="11" t="s">
        <v>55</v>
      </c>
      <c r="C18" s="28">
        <f>333+9</f>
        <v>342</v>
      </c>
      <c r="D18" s="15">
        <v>85</v>
      </c>
      <c r="E18" s="15">
        <v>74</v>
      </c>
      <c r="F18" s="16">
        <v>39</v>
      </c>
    </row>
    <row r="19" ht="15" customHeight="1" spans="2:6">
      <c r="B19" s="11" t="s">
        <v>56</v>
      </c>
      <c r="C19" s="29">
        <v>343</v>
      </c>
      <c r="D19" s="15">
        <v>87</v>
      </c>
      <c r="E19" s="15">
        <v>74</v>
      </c>
      <c r="F19" s="16">
        <v>39</v>
      </c>
    </row>
    <row r="20" ht="15" customHeight="1" spans="2:6">
      <c r="B20" s="11" t="s">
        <v>57</v>
      </c>
      <c r="C20" s="29">
        <f>(102+245)</f>
        <v>347</v>
      </c>
      <c r="D20" s="15">
        <v>90</v>
      </c>
      <c r="E20" s="15">
        <v>77</v>
      </c>
      <c r="F20" s="16">
        <v>38</v>
      </c>
    </row>
    <row r="21" ht="15" customHeight="1" spans="2:6">
      <c r="B21" s="11" t="s">
        <v>58</v>
      </c>
      <c r="C21" s="29">
        <v>345</v>
      </c>
      <c r="D21" s="15">
        <v>85</v>
      </c>
      <c r="E21" s="15">
        <v>74</v>
      </c>
      <c r="F21" s="16">
        <v>36</v>
      </c>
    </row>
    <row r="22" ht="15" customHeight="1" spans="2:6">
      <c r="B22" s="11" t="s">
        <v>59</v>
      </c>
      <c r="C22" s="29">
        <v>323</v>
      </c>
      <c r="D22" s="15">
        <v>82</v>
      </c>
      <c r="E22" s="15">
        <v>71</v>
      </c>
      <c r="F22" s="16">
        <v>35</v>
      </c>
    </row>
    <row r="23" ht="15" customHeight="1" spans="2:6">
      <c r="B23" s="11" t="s">
        <v>60</v>
      </c>
      <c r="C23" s="29">
        <v>314</v>
      </c>
      <c r="D23" s="15">
        <v>89</v>
      </c>
      <c r="E23" s="15">
        <v>78</v>
      </c>
      <c r="F23" s="16">
        <v>41</v>
      </c>
    </row>
    <row r="24" ht="15" customHeight="1" spans="2:6">
      <c r="B24" s="11" t="s">
        <v>61</v>
      </c>
      <c r="C24" s="28">
        <f>96+231</f>
        <v>327</v>
      </c>
      <c r="D24" s="15">
        <f>9+83</f>
        <v>92</v>
      </c>
      <c r="E24" s="15">
        <v>79</v>
      </c>
      <c r="F24" s="16">
        <v>42</v>
      </c>
    </row>
    <row r="25" ht="15" customHeight="1" spans="2:6">
      <c r="B25" s="11" t="s">
        <v>62</v>
      </c>
      <c r="C25" s="29">
        <v>340</v>
      </c>
      <c r="D25" s="15">
        <v>100</v>
      </c>
      <c r="E25" s="15">
        <v>86</v>
      </c>
      <c r="F25" s="16">
        <v>46</v>
      </c>
    </row>
    <row r="26" ht="15" customHeight="1" spans="2:6">
      <c r="B26" s="11" t="s">
        <v>63</v>
      </c>
      <c r="C26" s="29">
        <v>335</v>
      </c>
      <c r="D26" s="15">
        <v>103</v>
      </c>
      <c r="E26" s="15">
        <v>88</v>
      </c>
      <c r="F26" s="16">
        <v>46</v>
      </c>
    </row>
    <row r="27" spans="2:6">
      <c r="B27" s="11" t="s">
        <v>64</v>
      </c>
      <c r="C27" s="29">
        <v>335</v>
      </c>
      <c r="D27" s="15">
        <v>100</v>
      </c>
      <c r="E27" s="15">
        <v>87</v>
      </c>
      <c r="F27" s="16">
        <v>46</v>
      </c>
    </row>
    <row r="28" spans="2:6">
      <c r="B28" s="11" t="s">
        <v>65</v>
      </c>
      <c r="C28" s="29">
        <v>320</v>
      </c>
      <c r="D28" s="15">
        <v>99</v>
      </c>
      <c r="E28" s="15">
        <v>87</v>
      </c>
      <c r="F28" s="16">
        <v>46</v>
      </c>
    </row>
    <row r="29" spans="3:6">
      <c r="C29" s="30"/>
      <c r="D29" s="30"/>
      <c r="E29" s="30"/>
      <c r="F29" s="30"/>
    </row>
    <row r="30" spans="3:6">
      <c r="C30" s="30"/>
      <c r="D30" s="30"/>
      <c r="E30" s="30"/>
      <c r="F30" s="30"/>
    </row>
    <row r="31" spans="3:6">
      <c r="C31" s="30"/>
      <c r="D31" s="30"/>
      <c r="E31" s="30"/>
      <c r="F31" s="30"/>
    </row>
    <row r="32" spans="3:6">
      <c r="C32" s="30"/>
      <c r="D32" s="30"/>
      <c r="E32" s="30"/>
      <c r="F32" s="30"/>
    </row>
  </sheetData>
  <mergeCells count="2">
    <mergeCell ref="B6:I6"/>
    <mergeCell ref="C8:F8"/>
  </mergeCells>
  <conditionalFormatting sqref="C22">
    <cfRule type="cellIs" dxfId="0" priority="278" operator="between">
      <formula>0.001</formula>
      <formula>0.045</formula>
    </cfRule>
    <cfRule type="cellIs" dxfId="0" priority="279" operator="between">
      <formula>0.0001</formula>
      <formula>0.045</formula>
    </cfRule>
    <cfRule type="cellIs" dxfId="0" priority="277" operator="between">
      <formula>0.0001</formula>
      <formula>0.045</formula>
    </cfRule>
    <cfRule type="cellIs" dxfId="0" priority="275" operator="between">
      <formula>0.001</formula>
      <formula>0.045</formula>
    </cfRule>
    <cfRule type="cellIs" dxfId="0" priority="276" operator="between">
      <formula>0.0001</formula>
      <formula>0.045</formula>
    </cfRule>
    <cfRule type="cellIs" dxfId="0" priority="274" operator="between">
      <formula>0.0001</formula>
      <formula>0.045</formula>
    </cfRule>
    <cfRule type="cellIs" dxfId="0" priority="272" operator="between">
      <formula>0.001</formula>
      <formula>0.045</formula>
    </cfRule>
    <cfRule type="cellIs" dxfId="0" priority="273" operator="between">
      <formula>0.0001</formula>
      <formula>0.045</formula>
    </cfRule>
    <cfRule type="cellIs" dxfId="0" priority="271" operator="between">
      <formula>0.0001</formula>
      <formula>0.045</formula>
    </cfRule>
  </conditionalFormatting>
  <conditionalFormatting sqref="D22">
    <cfRule type="cellIs" dxfId="0" priority="269" operator="between">
      <formula>0.001</formula>
      <formula>0.045</formula>
    </cfRule>
    <cfRule type="cellIs" dxfId="0" priority="270" operator="between">
      <formula>0.0001</formula>
      <formula>0.045</formula>
    </cfRule>
    <cfRule type="cellIs" dxfId="0" priority="268" operator="between">
      <formula>0.0001</formula>
      <formula>0.045</formula>
    </cfRule>
    <cfRule type="cellIs" dxfId="0" priority="266" operator="between">
      <formula>0.001</formula>
      <formula>0.045</formula>
    </cfRule>
    <cfRule type="cellIs" dxfId="0" priority="267" operator="between">
      <formula>0.0001</formula>
      <formula>0.045</formula>
    </cfRule>
    <cfRule type="cellIs" dxfId="0" priority="265" operator="between">
      <formula>0.0001</formula>
      <formula>0.045</formula>
    </cfRule>
  </conditionalFormatting>
  <conditionalFormatting sqref="E22">
    <cfRule type="cellIs" dxfId="0" priority="263" operator="between">
      <formula>0.001</formula>
      <formula>0.045</formula>
    </cfRule>
    <cfRule type="cellIs" dxfId="0" priority="264" operator="between">
      <formula>0.0001</formula>
      <formula>0.045</formula>
    </cfRule>
    <cfRule type="cellIs" dxfId="0" priority="262" operator="between">
      <formula>0.0001</formula>
      <formula>0.045</formula>
    </cfRule>
    <cfRule type="cellIs" dxfId="0" priority="260" operator="between">
      <formula>0.001</formula>
      <formula>0.045</formula>
    </cfRule>
    <cfRule type="cellIs" dxfId="0" priority="261" operator="between">
      <formula>0.0001</formula>
      <formula>0.045</formula>
    </cfRule>
    <cfRule type="cellIs" dxfId="0" priority="259" operator="between">
      <formula>0.0001</formula>
      <formula>0.045</formula>
    </cfRule>
  </conditionalFormatting>
  <conditionalFormatting sqref="F22">
    <cfRule type="cellIs" dxfId="0" priority="257" operator="between">
      <formula>0.001</formula>
      <formula>0.045</formula>
    </cfRule>
    <cfRule type="cellIs" dxfId="0" priority="258" operator="between">
      <formula>0.0001</formula>
      <formula>0.045</formula>
    </cfRule>
    <cfRule type="cellIs" dxfId="0" priority="256" operator="between">
      <formula>0.0001</formula>
      <formula>0.045</formula>
    </cfRule>
    <cfRule type="cellIs" dxfId="0" priority="254" operator="between">
      <formula>0.001</formula>
      <formula>0.045</formula>
    </cfRule>
    <cfRule type="cellIs" dxfId="0" priority="255" operator="between">
      <formula>0.0001</formula>
      <formula>0.045</formula>
    </cfRule>
    <cfRule type="cellIs" dxfId="0" priority="253" operator="between">
      <formula>0.0001</formula>
      <formula>0.045</formula>
    </cfRule>
  </conditionalFormatting>
  <conditionalFormatting sqref="C23">
    <cfRule type="cellIs" dxfId="0" priority="203" operator="between">
      <formula>0.001</formula>
      <formula>0.045</formula>
    </cfRule>
    <cfRule type="cellIs" dxfId="0" priority="204" operator="between">
      <formula>0.0001</formula>
      <formula>0.045</formula>
    </cfRule>
    <cfRule type="cellIs" dxfId="0" priority="202" operator="between">
      <formula>0.0001</formula>
      <formula>0.045</formula>
    </cfRule>
    <cfRule type="cellIs" dxfId="0" priority="200" operator="between">
      <formula>0.001</formula>
      <formula>0.045</formula>
    </cfRule>
    <cfRule type="cellIs" dxfId="0" priority="201" operator="between">
      <formula>0.0001</formula>
      <formula>0.045</formula>
    </cfRule>
    <cfRule type="cellIs" dxfId="0" priority="199" operator="between">
      <formula>0.0001</formula>
      <formula>0.045</formula>
    </cfRule>
    <cfRule type="cellIs" dxfId="0" priority="197" operator="between">
      <formula>0.001</formula>
      <formula>0.045</formula>
    </cfRule>
    <cfRule type="cellIs" dxfId="0" priority="198" operator="between">
      <formula>0.0001</formula>
      <formula>0.045</formula>
    </cfRule>
    <cfRule type="cellIs" dxfId="0" priority="196" operator="between">
      <formula>0.0001</formula>
      <formula>0.045</formula>
    </cfRule>
  </conditionalFormatting>
  <conditionalFormatting sqref="D23">
    <cfRule type="cellIs" dxfId="0" priority="194" operator="between">
      <formula>0.001</formula>
      <formula>0.045</formula>
    </cfRule>
    <cfRule type="cellIs" dxfId="0" priority="195" operator="between">
      <formula>0.0001</formula>
      <formula>0.045</formula>
    </cfRule>
    <cfRule type="cellIs" dxfId="0" priority="193" operator="between">
      <formula>0.0001</formula>
      <formula>0.045</formula>
    </cfRule>
    <cfRule type="cellIs" dxfId="0" priority="191" operator="between">
      <formula>0.001</formula>
      <formula>0.045</formula>
    </cfRule>
    <cfRule type="cellIs" dxfId="0" priority="192" operator="between">
      <formula>0.0001</formula>
      <formula>0.045</formula>
    </cfRule>
    <cfRule type="cellIs" dxfId="0" priority="190" operator="between">
      <formula>0.0001</formula>
      <formula>0.045</formula>
    </cfRule>
  </conditionalFormatting>
  <conditionalFormatting sqref="E23">
    <cfRule type="cellIs" dxfId="0" priority="188" operator="between">
      <formula>0.001</formula>
      <formula>0.045</formula>
    </cfRule>
    <cfRule type="cellIs" dxfId="0" priority="189" operator="between">
      <formula>0.0001</formula>
      <formula>0.045</formula>
    </cfRule>
    <cfRule type="cellIs" dxfId="0" priority="187" operator="between">
      <formula>0.0001</formula>
      <formula>0.045</formula>
    </cfRule>
    <cfRule type="cellIs" dxfId="0" priority="185" operator="between">
      <formula>0.001</formula>
      <formula>0.045</formula>
    </cfRule>
    <cfRule type="cellIs" dxfId="0" priority="186" operator="between">
      <formula>0.0001</formula>
      <formula>0.045</formula>
    </cfRule>
    <cfRule type="cellIs" dxfId="0" priority="184" operator="between">
      <formula>0.0001</formula>
      <formula>0.045</formula>
    </cfRule>
  </conditionalFormatting>
  <conditionalFormatting sqref="F23">
    <cfRule type="cellIs" dxfId="0" priority="182" operator="between">
      <formula>0.001</formula>
      <formula>0.045</formula>
    </cfRule>
    <cfRule type="cellIs" dxfId="0" priority="183" operator="between">
      <formula>0.0001</formula>
      <formula>0.045</formula>
    </cfRule>
    <cfRule type="cellIs" dxfId="0" priority="181" operator="between">
      <formula>0.0001</formula>
      <formula>0.045</formula>
    </cfRule>
    <cfRule type="cellIs" dxfId="0" priority="179" operator="between">
      <formula>0.001</formula>
      <formula>0.045</formula>
    </cfRule>
    <cfRule type="cellIs" dxfId="0" priority="180" operator="between">
      <formula>0.0001</formula>
      <formula>0.045</formula>
    </cfRule>
    <cfRule type="cellIs" dxfId="0" priority="178" operator="between">
      <formula>0.0001</formula>
      <formula>0.045</formula>
    </cfRule>
  </conditionalFormatting>
  <conditionalFormatting sqref="C27">
    <cfRule type="cellIs" dxfId="0" priority="42" operator="between">
      <formula>0.0001</formula>
      <formula>0.045</formula>
    </cfRule>
    <cfRule type="cellIs" dxfId="0" priority="41" operator="between">
      <formula>0.001</formula>
      <formula>0.045</formula>
    </cfRule>
    <cfRule type="cellIs" dxfId="0" priority="40" operator="between">
      <formula>0.0001</formula>
      <formula>0.045</formula>
    </cfRule>
    <cfRule type="cellIs" dxfId="0" priority="39" operator="between">
      <formula>0.0001</formula>
      <formula>0.045</formula>
    </cfRule>
    <cfRule type="cellIs" dxfId="0" priority="38" operator="between">
      <formula>0.001</formula>
      <formula>0.045</formula>
    </cfRule>
    <cfRule type="cellIs" dxfId="0" priority="37" operator="between">
      <formula>0.0001</formula>
      <formula>0.045</formula>
    </cfRule>
    <cfRule type="cellIs" dxfId="0" priority="36" operator="between">
      <formula>0.0001</formula>
      <formula>0.045</formula>
    </cfRule>
    <cfRule type="cellIs" dxfId="0" priority="35" operator="between">
      <formula>0.001</formula>
      <formula>0.045</formula>
    </cfRule>
    <cfRule type="cellIs" dxfId="0" priority="34" operator="between">
      <formula>0.0001</formula>
      <formula>0.045</formula>
    </cfRule>
  </conditionalFormatting>
  <conditionalFormatting sqref="D27">
    <cfRule type="cellIs" dxfId="0" priority="33" operator="between">
      <formula>0.0001</formula>
      <formula>0.045</formula>
    </cfRule>
    <cfRule type="cellIs" dxfId="0" priority="32" operator="between">
      <formula>0.001</formula>
      <formula>0.045</formula>
    </cfRule>
    <cfRule type="cellIs" dxfId="0" priority="31" operator="between">
      <formula>0.0001</formula>
      <formula>0.045</formula>
    </cfRule>
    <cfRule type="cellIs" dxfId="0" priority="30" operator="between">
      <formula>0.0001</formula>
      <formula>0.045</formula>
    </cfRule>
    <cfRule type="cellIs" dxfId="0" priority="29" operator="between">
      <formula>0.001</formula>
      <formula>0.045</formula>
    </cfRule>
    <cfRule type="cellIs" dxfId="0" priority="28" operator="between">
      <formula>0.0001</formula>
      <formula>0.045</formula>
    </cfRule>
  </conditionalFormatting>
  <conditionalFormatting sqref="C28">
    <cfRule type="cellIs" dxfId="0" priority="15" operator="between">
      <formula>0.0001</formula>
      <formula>0.045</formula>
    </cfRule>
    <cfRule type="cellIs" dxfId="0" priority="14" operator="between">
      <formula>0.001</formula>
      <formula>0.045</formula>
    </cfRule>
    <cfRule type="cellIs" dxfId="0" priority="13" operator="between">
      <formula>0.0001</formula>
      <formula>0.045</formula>
    </cfRule>
    <cfRule type="cellIs" dxfId="0" priority="12" operator="between">
      <formula>0.0001</formula>
      <formula>0.045</formula>
    </cfRule>
    <cfRule type="cellIs" dxfId="0" priority="11" operator="between">
      <formula>0.001</formula>
      <formula>0.045</formula>
    </cfRule>
    <cfRule type="cellIs" dxfId="0" priority="10" operator="between">
      <formula>0.0001</formula>
      <formula>0.045</formula>
    </cfRule>
    <cfRule type="cellIs" dxfId="0" priority="9" operator="between">
      <formula>0.0001</formula>
      <formula>0.045</formula>
    </cfRule>
    <cfRule type="cellIs" dxfId="0" priority="8" operator="between">
      <formula>0.001</formula>
      <formula>0.045</formula>
    </cfRule>
    <cfRule type="cellIs" dxfId="0" priority="7" operator="between">
      <formula>0.0001</formula>
      <formula>0.045</formula>
    </cfRule>
  </conditionalFormatting>
  <conditionalFormatting sqref="D28">
    <cfRule type="cellIs" dxfId="0" priority="6" operator="between">
      <formula>0.0001</formula>
      <formula>0.045</formula>
    </cfRule>
    <cfRule type="cellIs" dxfId="0" priority="5" operator="between">
      <formula>0.001</formula>
      <formula>0.045</formula>
    </cfRule>
    <cfRule type="cellIs" dxfId="0" priority="4" operator="between">
      <formula>0.0001</formula>
      <formula>0.045</formula>
    </cfRule>
    <cfRule type="cellIs" dxfId="0" priority="3" operator="between">
      <formula>0.0001</formula>
      <formula>0.045</formula>
    </cfRule>
    <cfRule type="cellIs" dxfId="0" priority="2" operator="between">
      <formula>0.001</formula>
      <formula>0.045</formula>
    </cfRule>
    <cfRule type="cellIs" dxfId="0" priority="1" operator="between">
      <formula>0.0001</formula>
      <formula>0.045</formula>
    </cfRule>
  </conditionalFormatting>
  <conditionalFormatting sqref="C25:C26">
    <cfRule type="cellIs" dxfId="0" priority="74" operator="between">
      <formula>0.001</formula>
      <formula>0.045</formula>
    </cfRule>
    <cfRule type="cellIs" dxfId="0" priority="75" operator="between">
      <formula>0.0001</formula>
      <formula>0.045</formula>
    </cfRule>
    <cfRule type="cellIs" dxfId="0" priority="73" operator="between">
      <formula>0.0001</formula>
      <formula>0.045</formula>
    </cfRule>
    <cfRule type="cellIs" dxfId="0" priority="71" operator="between">
      <formula>0.001</formula>
      <formula>0.045</formula>
    </cfRule>
    <cfRule type="cellIs" dxfId="0" priority="72" operator="between">
      <formula>0.0001</formula>
      <formula>0.045</formula>
    </cfRule>
    <cfRule type="cellIs" dxfId="0" priority="70" operator="between">
      <formula>0.0001</formula>
      <formula>0.045</formula>
    </cfRule>
    <cfRule type="cellIs" dxfId="0" priority="68" operator="between">
      <formula>0.001</formula>
      <formula>0.045</formula>
    </cfRule>
    <cfRule type="cellIs" dxfId="0" priority="69" operator="between">
      <formula>0.0001</formula>
      <formula>0.045</formula>
    </cfRule>
    <cfRule type="cellIs" dxfId="0" priority="67" operator="between">
      <formula>0.0001</formula>
      <formula>0.045</formula>
    </cfRule>
  </conditionalFormatting>
  <conditionalFormatting sqref="D25:D26">
    <cfRule type="cellIs" dxfId="0" priority="65" operator="between">
      <formula>0.001</formula>
      <formula>0.045</formula>
    </cfRule>
    <cfRule type="cellIs" dxfId="0" priority="66" operator="between">
      <formula>0.0001</formula>
      <formula>0.045</formula>
    </cfRule>
    <cfRule type="cellIs" dxfId="0" priority="64" operator="between">
      <formula>0.0001</formula>
      <formula>0.045</formula>
    </cfRule>
    <cfRule type="cellIs" dxfId="0" priority="62" operator="between">
      <formula>0.001</formula>
      <formula>0.045</formula>
    </cfRule>
    <cfRule type="cellIs" dxfId="0" priority="63" operator="between">
      <formula>0.0001</formula>
      <formula>0.045</formula>
    </cfRule>
    <cfRule type="cellIs" dxfId="0" priority="61" operator="between">
      <formula>0.0001</formula>
      <formula>0.045</formula>
    </cfRule>
  </conditionalFormatting>
  <conditionalFormatting sqref="E25:E26">
    <cfRule type="cellIs" dxfId="0" priority="59" operator="between">
      <formula>0.001</formula>
      <formula>0.045</formula>
    </cfRule>
    <cfRule type="cellIs" dxfId="0" priority="60" operator="between">
      <formula>0.0001</formula>
      <formula>0.045</formula>
    </cfRule>
    <cfRule type="cellIs" dxfId="0" priority="58" operator="between">
      <formula>0.0001</formula>
      <formula>0.045</formula>
    </cfRule>
    <cfRule type="cellIs" dxfId="0" priority="56" operator="between">
      <formula>0.001</formula>
      <formula>0.045</formula>
    </cfRule>
    <cfRule type="cellIs" dxfId="0" priority="57" operator="between">
      <formula>0.0001</formula>
      <formula>0.045</formula>
    </cfRule>
    <cfRule type="cellIs" dxfId="0" priority="55" operator="between">
      <formula>0.0001</formula>
      <formula>0.045</formula>
    </cfRule>
  </conditionalFormatting>
  <conditionalFormatting sqref="E27:E28">
    <cfRule type="cellIs" dxfId="0" priority="27" operator="between">
      <formula>0.0001</formula>
      <formula>0.045</formula>
    </cfRule>
    <cfRule type="cellIs" dxfId="0" priority="26" operator="between">
      <formula>0.001</formula>
      <formula>0.045</formula>
    </cfRule>
    <cfRule type="cellIs" dxfId="0" priority="25" operator="between">
      <formula>0.0001</formula>
      <formula>0.045</formula>
    </cfRule>
    <cfRule type="cellIs" dxfId="0" priority="24" operator="between">
      <formula>0.0001</formula>
      <formula>0.045</formula>
    </cfRule>
    <cfRule type="cellIs" dxfId="0" priority="23" operator="between">
      <formula>0.001</formula>
      <formula>0.045</formula>
    </cfRule>
    <cfRule type="cellIs" dxfId="0" priority="22" operator="between">
      <formula>0.0001</formula>
      <formula>0.045</formula>
    </cfRule>
  </conditionalFormatting>
  <conditionalFormatting sqref="F25:F26">
    <cfRule type="cellIs" dxfId="0" priority="53" operator="between">
      <formula>0.001</formula>
      <formula>0.045</formula>
    </cfRule>
    <cfRule type="cellIs" dxfId="0" priority="54" operator="between">
      <formula>0.0001</formula>
      <formula>0.045</formula>
    </cfRule>
    <cfRule type="cellIs" dxfId="0" priority="52" operator="between">
      <formula>0.0001</formula>
      <formula>0.045</formula>
    </cfRule>
    <cfRule type="cellIs" dxfId="0" priority="50" operator="between">
      <formula>0.001</formula>
      <formula>0.045</formula>
    </cfRule>
    <cfRule type="cellIs" dxfId="0" priority="51" operator="between">
      <formula>0.0001</formula>
      <formula>0.045</formula>
    </cfRule>
    <cfRule type="cellIs" dxfId="0" priority="49" operator="between">
      <formula>0.0001</formula>
      <formula>0.045</formula>
    </cfRule>
  </conditionalFormatting>
  <conditionalFormatting sqref="F27:F28">
    <cfRule type="cellIs" dxfId="0" priority="21" operator="between">
      <formula>0.0001</formula>
      <formula>0.045</formula>
    </cfRule>
    <cfRule type="cellIs" dxfId="0" priority="20" operator="between">
      <formula>0.001</formula>
      <formula>0.045</formula>
    </cfRule>
    <cfRule type="cellIs" dxfId="0" priority="19" operator="between">
      <formula>0.0001</formula>
      <formula>0.045</formula>
    </cfRule>
    <cfRule type="cellIs" dxfId="0" priority="18" operator="between">
      <formula>0.0001</formula>
      <formula>0.045</formula>
    </cfRule>
    <cfRule type="cellIs" dxfId="0" priority="17" operator="between">
      <formula>0.001</formula>
      <formula>0.045</formula>
    </cfRule>
    <cfRule type="cellIs" dxfId="0" priority="16" operator="between">
      <formula>0.0001</formula>
      <formula>0.045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28"/>
  <sheetViews>
    <sheetView showRowColHeaders="0" workbookViewId="0">
      <pane ySplit="9" topLeftCell="A18" activePane="bottomLeft" state="frozen"/>
      <selection/>
      <selection pane="bottomLeft" activeCell="C29" sqref="C29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9" width="9.14285714285714" style="1"/>
    <col min="10" max="10" width="13.2857142857143" style="1" customWidth="1"/>
    <col min="11" max="16384" width="9.14285714285714" style="1"/>
  </cols>
  <sheetData>
    <row r="5" spans="1:10">
      <c r="A5" s="2" t="s">
        <v>105</v>
      </c>
      <c r="B5" s="3" t="s">
        <v>20</v>
      </c>
      <c r="C5" s="3"/>
      <c r="D5" s="3"/>
      <c r="E5" s="3"/>
      <c r="F5" s="3"/>
      <c r="G5" s="3"/>
      <c r="H5" s="3"/>
      <c r="I5" s="3"/>
      <c r="J5" s="3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106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6">
      <c r="B10" s="11" t="s">
        <v>47</v>
      </c>
      <c r="C10" s="29" t="s">
        <v>74</v>
      </c>
      <c r="D10" s="29" t="s">
        <v>74</v>
      </c>
      <c r="E10" s="29" t="s">
        <v>74</v>
      </c>
      <c r="F10" s="31" t="s">
        <v>74</v>
      </c>
    </row>
    <row r="11" spans="2:6">
      <c r="B11" s="11" t="s">
        <v>48</v>
      </c>
      <c r="C11" s="29" t="s">
        <v>74</v>
      </c>
      <c r="D11" s="29" t="s">
        <v>74</v>
      </c>
      <c r="E11" s="29" t="s">
        <v>74</v>
      </c>
      <c r="F11" s="31" t="s">
        <v>74</v>
      </c>
    </row>
    <row r="12" spans="2:6">
      <c r="B12" s="11" t="s">
        <v>49</v>
      </c>
      <c r="C12" s="29" t="s">
        <v>74</v>
      </c>
      <c r="D12" s="29" t="s">
        <v>74</v>
      </c>
      <c r="E12" s="29" t="s">
        <v>74</v>
      </c>
      <c r="F12" s="31" t="s">
        <v>74</v>
      </c>
    </row>
    <row r="13" spans="2:6">
      <c r="B13" s="11" t="s">
        <v>50</v>
      </c>
      <c r="C13" s="29" t="s">
        <v>74</v>
      </c>
      <c r="D13" s="29" t="s">
        <v>74</v>
      </c>
      <c r="E13" s="29" t="s">
        <v>74</v>
      </c>
      <c r="F13" s="31" t="s">
        <v>74</v>
      </c>
    </row>
    <row r="14" spans="2:6">
      <c r="B14" s="11" t="s">
        <v>51</v>
      </c>
      <c r="C14" s="29" t="s">
        <v>74</v>
      </c>
      <c r="D14" s="29" t="s">
        <v>74</v>
      </c>
      <c r="E14" s="29" t="s">
        <v>74</v>
      </c>
      <c r="F14" s="31" t="s">
        <v>74</v>
      </c>
    </row>
    <row r="15" spans="2:6">
      <c r="B15" s="11" t="s">
        <v>52</v>
      </c>
      <c r="C15" s="29" t="s">
        <v>74</v>
      </c>
      <c r="D15" s="29" t="s">
        <v>74</v>
      </c>
      <c r="E15" s="29" t="s">
        <v>74</v>
      </c>
      <c r="F15" s="31" t="s">
        <v>74</v>
      </c>
    </row>
    <row r="16" spans="2:6">
      <c r="B16" s="11" t="s">
        <v>53</v>
      </c>
      <c r="C16" s="29" t="s">
        <v>74</v>
      </c>
      <c r="D16" s="29" t="s">
        <v>74</v>
      </c>
      <c r="E16" s="29" t="s">
        <v>74</v>
      </c>
      <c r="F16" s="31" t="s">
        <v>74</v>
      </c>
    </row>
    <row r="17" spans="2:6">
      <c r="B17" s="11" t="s">
        <v>54</v>
      </c>
      <c r="C17" s="29" t="s">
        <v>74</v>
      </c>
      <c r="D17" s="29" t="s">
        <v>74</v>
      </c>
      <c r="E17" s="29" t="s">
        <v>74</v>
      </c>
      <c r="F17" s="31" t="s">
        <v>74</v>
      </c>
    </row>
    <row r="18" spans="2:6">
      <c r="B18" s="11" t="s">
        <v>55</v>
      </c>
      <c r="C18" s="29" t="s">
        <v>74</v>
      </c>
      <c r="D18" s="29" t="s">
        <v>74</v>
      </c>
      <c r="E18" s="29" t="s">
        <v>74</v>
      </c>
      <c r="F18" s="31" t="s">
        <v>74</v>
      </c>
    </row>
    <row r="19" spans="2:6">
      <c r="B19" s="11" t="s">
        <v>56</v>
      </c>
      <c r="C19" s="29" t="s">
        <v>74</v>
      </c>
      <c r="D19" s="29">
        <v>11</v>
      </c>
      <c r="E19" s="29">
        <v>11</v>
      </c>
      <c r="F19" s="31">
        <v>4</v>
      </c>
    </row>
    <row r="20" spans="2:6">
      <c r="B20" s="11" t="s">
        <v>57</v>
      </c>
      <c r="C20" s="29">
        <v>102</v>
      </c>
      <c r="D20" s="29">
        <v>10</v>
      </c>
      <c r="E20" s="29">
        <v>10</v>
      </c>
      <c r="F20" s="31">
        <v>3</v>
      </c>
    </row>
    <row r="21" spans="2:6">
      <c r="B21" s="11" t="s">
        <v>58</v>
      </c>
      <c r="C21" s="29">
        <v>108</v>
      </c>
      <c r="D21" s="29">
        <v>9</v>
      </c>
      <c r="E21" s="29">
        <v>9</v>
      </c>
      <c r="F21" s="31">
        <v>3</v>
      </c>
    </row>
    <row r="22" spans="2:6">
      <c r="B22" s="11" t="s">
        <v>59</v>
      </c>
      <c r="C22" s="29">
        <v>104</v>
      </c>
      <c r="D22" s="29">
        <v>10</v>
      </c>
      <c r="E22" s="29">
        <v>10</v>
      </c>
      <c r="F22" s="31">
        <v>4</v>
      </c>
    </row>
    <row r="23" spans="2:6">
      <c r="B23" s="11" t="s">
        <v>60</v>
      </c>
      <c r="C23" s="29">
        <v>98</v>
      </c>
      <c r="D23" s="29">
        <v>10</v>
      </c>
      <c r="E23" s="29">
        <v>10</v>
      </c>
      <c r="F23" s="31">
        <v>4</v>
      </c>
    </row>
    <row r="24" spans="2:6">
      <c r="B24" s="11" t="s">
        <v>61</v>
      </c>
      <c r="C24" s="29">
        <v>96</v>
      </c>
      <c r="D24" s="29">
        <v>9</v>
      </c>
      <c r="E24" s="29">
        <v>3</v>
      </c>
      <c r="F24" s="31">
        <v>9</v>
      </c>
    </row>
    <row r="25" spans="2:6">
      <c r="B25" s="11" t="s">
        <v>62</v>
      </c>
      <c r="C25" s="29">
        <v>95</v>
      </c>
      <c r="D25" s="29">
        <v>8</v>
      </c>
      <c r="E25" s="29">
        <v>8</v>
      </c>
      <c r="F25" s="31">
        <v>2</v>
      </c>
    </row>
    <row r="26" spans="2:6">
      <c r="B26" s="11" t="s">
        <v>63</v>
      </c>
      <c r="C26" s="29">
        <v>88</v>
      </c>
      <c r="D26" s="29">
        <v>8</v>
      </c>
      <c r="E26" s="29">
        <v>8</v>
      </c>
      <c r="F26" s="31">
        <v>2</v>
      </c>
    </row>
    <row r="27" spans="2:6">
      <c r="B27" s="11" t="s">
        <v>64</v>
      </c>
      <c r="C27" s="29">
        <v>86</v>
      </c>
      <c r="D27" s="29">
        <v>9</v>
      </c>
      <c r="E27" s="29"/>
      <c r="F27" s="31"/>
    </row>
    <row r="28" spans="2:6">
      <c r="B28" s="11" t="s">
        <v>65</v>
      </c>
      <c r="C28" s="29">
        <v>74</v>
      </c>
      <c r="D28" s="29">
        <v>9</v>
      </c>
      <c r="E28" s="29"/>
      <c r="F28" s="31"/>
    </row>
  </sheetData>
  <mergeCells count="3">
    <mergeCell ref="B5:J5"/>
    <mergeCell ref="B6:I6"/>
    <mergeCell ref="C8:F8"/>
  </mergeCells>
  <conditionalFormatting sqref="C10:F20">
    <cfRule type="cellIs" dxfId="0" priority="80" operator="between">
      <formula>0.001</formula>
      <formula>0.045</formula>
    </cfRule>
    <cfRule type="cellIs" dxfId="0" priority="81" operator="between">
      <formula>0.0001</formula>
      <formula>0.045</formula>
    </cfRule>
    <cfRule type="cellIs" dxfId="0" priority="79" operator="between">
      <formula>0.0001</formula>
      <formula>0.045</formula>
    </cfRule>
    <cfRule type="cellIs" dxfId="0" priority="77" operator="between">
      <formula>0.001</formula>
      <formula>0.045</formula>
    </cfRule>
    <cfRule type="cellIs" dxfId="0" priority="78" operator="between">
      <formula>0.0001</formula>
      <formula>0.045</formula>
    </cfRule>
    <cfRule type="cellIs" dxfId="0" priority="76" operator="between">
      <formula>0.0001</formula>
      <formula>0.045</formula>
    </cfRule>
    <cfRule type="cellIs" dxfId="0" priority="74" operator="between">
      <formula>0.001</formula>
      <formula>0.045</formula>
    </cfRule>
    <cfRule type="cellIs" dxfId="0" priority="75" operator="between">
      <formula>0.0001</formula>
      <formula>0.045</formula>
    </cfRule>
    <cfRule type="cellIs" dxfId="0" priority="73" operator="between">
      <formula>0.0001</formula>
      <formula>0.045</formula>
    </cfRule>
  </conditionalFormatting>
  <conditionalFormatting sqref="C21:F23">
    <cfRule type="cellIs" dxfId="0" priority="38" operator="between">
      <formula>0.001</formula>
      <formula>0.045</formula>
    </cfRule>
    <cfRule type="cellIs" dxfId="0" priority="39" operator="between">
      <formula>0.0001</formula>
      <formula>0.045</formula>
    </cfRule>
    <cfRule type="cellIs" dxfId="0" priority="37" operator="between">
      <formula>0.0001</formula>
      <formula>0.045</formula>
    </cfRule>
    <cfRule type="cellIs" dxfId="0" priority="35" operator="between">
      <formula>0.001</formula>
      <formula>0.045</formula>
    </cfRule>
    <cfRule type="cellIs" dxfId="0" priority="36" operator="between">
      <formula>0.0001</formula>
      <formula>0.045</formula>
    </cfRule>
    <cfRule type="cellIs" dxfId="0" priority="34" operator="between">
      <formula>0.0001</formula>
      <formula>0.045</formula>
    </cfRule>
    <cfRule type="cellIs" dxfId="0" priority="32" operator="between">
      <formula>0.001</formula>
      <formula>0.045</formula>
    </cfRule>
    <cfRule type="cellIs" dxfId="0" priority="33" operator="between">
      <formula>0.0001</formula>
      <formula>0.045</formula>
    </cfRule>
    <cfRule type="cellIs" dxfId="0" priority="31" operator="between">
      <formula>0.0001</formula>
      <formula>0.045</formula>
    </cfRule>
  </conditionalFormatting>
  <conditionalFormatting sqref="C24:F26">
    <cfRule type="cellIs" dxfId="0" priority="17" operator="between">
      <formula>0.001</formula>
      <formula>0.045</formula>
    </cfRule>
    <cfRule type="cellIs" dxfId="0" priority="18" operator="between">
      <formula>0.0001</formula>
      <formula>0.045</formula>
    </cfRule>
    <cfRule type="cellIs" dxfId="0" priority="16" operator="between">
      <formula>0.0001</formula>
      <formula>0.045</formula>
    </cfRule>
    <cfRule type="cellIs" dxfId="0" priority="14" operator="between">
      <formula>0.001</formula>
      <formula>0.045</formula>
    </cfRule>
    <cfRule type="cellIs" dxfId="0" priority="15" operator="between">
      <formula>0.0001</formula>
      <formula>0.045</formula>
    </cfRule>
    <cfRule type="cellIs" dxfId="0" priority="13" operator="between">
      <formula>0.0001</formula>
      <formula>0.045</formula>
    </cfRule>
    <cfRule type="cellIs" dxfId="0" priority="11" operator="between">
      <formula>0.001</formula>
      <formula>0.045</formula>
    </cfRule>
    <cfRule type="cellIs" dxfId="0" priority="12" operator="between">
      <formula>0.0001</formula>
      <formula>0.045</formula>
    </cfRule>
    <cfRule type="cellIs" dxfId="0" priority="10" operator="between">
      <formula>0.0001</formula>
      <formula>0.045</formula>
    </cfRule>
  </conditionalFormatting>
  <conditionalFormatting sqref="C27:F28">
    <cfRule type="cellIs" dxfId="0" priority="9" operator="between">
      <formula>0.0001</formula>
      <formula>0.045</formula>
    </cfRule>
    <cfRule type="cellIs" dxfId="0" priority="8" operator="between">
      <formula>0.001</formula>
      <formula>0.045</formula>
    </cfRule>
    <cfRule type="cellIs" dxfId="0" priority="7" operator="between">
      <formula>0.0001</formula>
      <formula>0.045</formula>
    </cfRule>
    <cfRule type="cellIs" dxfId="0" priority="6" operator="between">
      <formula>0.0001</formula>
      <formula>0.045</formula>
    </cfRule>
    <cfRule type="cellIs" dxfId="0" priority="5" operator="between">
      <formula>0.001</formula>
      <formula>0.045</formula>
    </cfRule>
    <cfRule type="cellIs" dxfId="0" priority="4" operator="between">
      <formula>0.0001</formula>
      <formula>0.045</formula>
    </cfRule>
    <cfRule type="cellIs" dxfId="0" priority="3" operator="between">
      <formula>0.0001</formula>
      <formula>0.045</formula>
    </cfRule>
    <cfRule type="cellIs" dxfId="0" priority="2" operator="between">
      <formula>0.001</formula>
      <formula>0.045</formula>
    </cfRule>
    <cfRule type="cellIs" dxfId="0" priority="1" operator="between">
      <formula>0.0001</formula>
      <formula>0.045</formula>
    </cfRule>
  </conditionalFormatting>
  <pageMargins left="0.7" right="0.7" top="0.75" bottom="0.75" header="0.3" footer="0.3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29"/>
  <sheetViews>
    <sheetView showRowColHeaders="0" workbookViewId="0">
      <pane ySplit="9" topLeftCell="A25" activePane="bottomLeft" state="frozen"/>
      <selection/>
      <selection pane="bottomLeft" activeCell="H32" sqref="H32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9" width="9.14285714285714" style="1"/>
    <col min="10" max="10" width="20.2857142857143" style="1" customWidth="1"/>
    <col min="11" max="16384" width="9.14285714285714" style="1"/>
  </cols>
  <sheetData>
    <row r="5" spans="1:10">
      <c r="A5" s="2" t="s">
        <v>107</v>
      </c>
      <c r="B5" s="3" t="s">
        <v>21</v>
      </c>
      <c r="C5" s="3"/>
      <c r="D5" s="3"/>
      <c r="E5" s="3"/>
      <c r="F5" s="3"/>
      <c r="G5" s="3"/>
      <c r="H5" s="3"/>
      <c r="I5" s="3"/>
      <c r="J5" s="3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108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6">
      <c r="B10" s="11" t="s">
        <v>47</v>
      </c>
      <c r="C10" s="29" t="s">
        <v>74</v>
      </c>
      <c r="D10" s="29" t="s">
        <v>74</v>
      </c>
      <c r="E10" s="29" t="s">
        <v>74</v>
      </c>
      <c r="F10" s="31" t="s">
        <v>74</v>
      </c>
    </row>
    <row r="11" spans="2:6">
      <c r="B11" s="11" t="s">
        <v>48</v>
      </c>
      <c r="C11" s="29" t="s">
        <v>74</v>
      </c>
      <c r="D11" s="29" t="s">
        <v>74</v>
      </c>
      <c r="E11" s="29" t="s">
        <v>74</v>
      </c>
      <c r="F11" s="31" t="s">
        <v>74</v>
      </c>
    </row>
    <row r="12" spans="2:6">
      <c r="B12" s="11" t="s">
        <v>49</v>
      </c>
      <c r="C12" s="29" t="s">
        <v>74</v>
      </c>
      <c r="D12" s="29" t="s">
        <v>74</v>
      </c>
      <c r="E12" s="29" t="s">
        <v>74</v>
      </c>
      <c r="F12" s="31" t="s">
        <v>74</v>
      </c>
    </row>
    <row r="13" spans="2:6">
      <c r="B13" s="11" t="s">
        <v>50</v>
      </c>
      <c r="C13" s="29" t="s">
        <v>74</v>
      </c>
      <c r="D13" s="29" t="s">
        <v>74</v>
      </c>
      <c r="E13" s="29" t="s">
        <v>74</v>
      </c>
      <c r="F13" s="31" t="s">
        <v>74</v>
      </c>
    </row>
    <row r="14" spans="2:6">
      <c r="B14" s="11" t="s">
        <v>51</v>
      </c>
      <c r="C14" s="29" t="s">
        <v>74</v>
      </c>
      <c r="D14" s="29" t="s">
        <v>74</v>
      </c>
      <c r="E14" s="29" t="s">
        <v>74</v>
      </c>
      <c r="F14" s="31" t="s">
        <v>74</v>
      </c>
    </row>
    <row r="15" spans="2:6">
      <c r="B15" s="11" t="s">
        <v>52</v>
      </c>
      <c r="C15" s="29" t="s">
        <v>74</v>
      </c>
      <c r="D15" s="29" t="s">
        <v>74</v>
      </c>
      <c r="E15" s="29" t="s">
        <v>74</v>
      </c>
      <c r="F15" s="31" t="s">
        <v>74</v>
      </c>
    </row>
    <row r="16" spans="2:6">
      <c r="B16" s="11" t="s">
        <v>53</v>
      </c>
      <c r="C16" s="29" t="s">
        <v>74</v>
      </c>
      <c r="D16" s="29" t="s">
        <v>74</v>
      </c>
      <c r="E16" s="29" t="s">
        <v>74</v>
      </c>
      <c r="F16" s="31" t="s">
        <v>74</v>
      </c>
    </row>
    <row r="17" spans="2:6">
      <c r="B17" s="11" t="s">
        <v>54</v>
      </c>
      <c r="C17" s="29" t="s">
        <v>74</v>
      </c>
      <c r="D17" s="29" t="s">
        <v>74</v>
      </c>
      <c r="E17" s="29" t="s">
        <v>74</v>
      </c>
      <c r="F17" s="31" t="s">
        <v>74</v>
      </c>
    </row>
    <row r="18" spans="2:6">
      <c r="B18" s="11" t="s">
        <v>55</v>
      </c>
      <c r="C18" s="29" t="s">
        <v>74</v>
      </c>
      <c r="D18" s="29" t="s">
        <v>74</v>
      </c>
      <c r="E18" s="29" t="s">
        <v>74</v>
      </c>
      <c r="F18" s="31" t="s">
        <v>74</v>
      </c>
    </row>
    <row r="19" spans="2:6">
      <c r="B19" s="11" t="s">
        <v>56</v>
      </c>
      <c r="C19" s="29" t="s">
        <v>74</v>
      </c>
      <c r="D19" s="29">
        <v>76</v>
      </c>
      <c r="E19" s="29">
        <v>63</v>
      </c>
      <c r="F19" s="31">
        <v>35</v>
      </c>
    </row>
    <row r="20" spans="2:6">
      <c r="B20" s="11" t="s">
        <v>57</v>
      </c>
      <c r="C20" s="29">
        <v>245</v>
      </c>
      <c r="D20" s="29">
        <v>80</v>
      </c>
      <c r="E20" s="29">
        <v>67</v>
      </c>
      <c r="F20" s="31">
        <v>35</v>
      </c>
    </row>
    <row r="21" spans="2:6">
      <c r="B21" s="11" t="s">
        <v>58</v>
      </c>
      <c r="C21" s="29">
        <v>237</v>
      </c>
      <c r="D21" s="29">
        <v>76</v>
      </c>
      <c r="E21" s="29">
        <v>65</v>
      </c>
      <c r="F21" s="31">
        <v>33</v>
      </c>
    </row>
    <row r="22" spans="2:6">
      <c r="B22" s="11" t="s">
        <v>59</v>
      </c>
      <c r="C22" s="29">
        <v>219</v>
      </c>
      <c r="D22" s="29">
        <v>72</v>
      </c>
      <c r="E22" s="29">
        <v>61</v>
      </c>
      <c r="F22" s="31">
        <v>31</v>
      </c>
    </row>
    <row r="23" spans="2:6">
      <c r="B23" s="11" t="s">
        <v>60</v>
      </c>
      <c r="C23" s="29">
        <v>216</v>
      </c>
      <c r="D23" s="29">
        <v>79</v>
      </c>
      <c r="E23" s="29">
        <v>68</v>
      </c>
      <c r="F23" s="31">
        <v>37</v>
      </c>
    </row>
    <row r="24" spans="2:6">
      <c r="B24" s="11" t="s">
        <v>61</v>
      </c>
      <c r="C24" s="29">
        <v>231</v>
      </c>
      <c r="D24" s="29">
        <v>83</v>
      </c>
      <c r="E24" s="29">
        <v>70</v>
      </c>
      <c r="F24" s="31">
        <v>39</v>
      </c>
    </row>
    <row r="25" spans="2:6">
      <c r="B25" s="11" t="s">
        <v>62</v>
      </c>
      <c r="C25" s="29">
        <v>245</v>
      </c>
      <c r="D25" s="29">
        <v>92</v>
      </c>
      <c r="E25" s="29">
        <v>78</v>
      </c>
      <c r="F25" s="31">
        <v>44</v>
      </c>
    </row>
    <row r="26" spans="2:6">
      <c r="B26" s="11" t="s">
        <v>63</v>
      </c>
      <c r="C26" s="29">
        <v>247</v>
      </c>
      <c r="D26" s="29">
        <v>95</v>
      </c>
      <c r="E26" s="29">
        <v>81</v>
      </c>
      <c r="F26" s="31">
        <v>44</v>
      </c>
    </row>
    <row r="27" spans="2:6">
      <c r="B27" s="11" t="s">
        <v>64</v>
      </c>
      <c r="C27" s="29">
        <v>249</v>
      </c>
      <c r="D27" s="29">
        <v>91</v>
      </c>
      <c r="E27" s="29"/>
      <c r="F27" s="31"/>
    </row>
    <row r="28" spans="2:6">
      <c r="B28" s="11" t="s">
        <v>65</v>
      </c>
      <c r="C28" s="29">
        <v>246</v>
      </c>
      <c r="D28" s="29">
        <v>90</v>
      </c>
      <c r="E28" s="29"/>
      <c r="F28" s="31"/>
    </row>
    <row r="29" spans="2:6">
      <c r="B29" s="11"/>
      <c r="C29" s="29"/>
      <c r="D29" s="29"/>
      <c r="E29" s="29"/>
      <c r="F29" s="31"/>
    </row>
  </sheetData>
  <mergeCells count="3">
    <mergeCell ref="B5:J5"/>
    <mergeCell ref="B6:I6"/>
    <mergeCell ref="C8:F8"/>
  </mergeCells>
  <conditionalFormatting sqref="C21:F21">
    <cfRule type="cellIs" dxfId="0" priority="47" operator="between">
      <formula>0.001</formula>
      <formula>0.045</formula>
    </cfRule>
    <cfRule type="cellIs" dxfId="0" priority="48" operator="between">
      <formula>0.0001</formula>
      <formula>0.045</formula>
    </cfRule>
    <cfRule type="cellIs" dxfId="0" priority="46" operator="between">
      <formula>0.0001</formula>
      <formula>0.045</formula>
    </cfRule>
    <cfRule type="cellIs" dxfId="0" priority="44" operator="between">
      <formula>0.001</formula>
      <formula>0.045</formula>
    </cfRule>
    <cfRule type="cellIs" dxfId="0" priority="45" operator="between">
      <formula>0.0001</formula>
      <formula>0.045</formula>
    </cfRule>
    <cfRule type="cellIs" dxfId="0" priority="43" operator="between">
      <formula>0.0001</formula>
      <formula>0.045</formula>
    </cfRule>
    <cfRule type="cellIs" dxfId="0" priority="41" operator="between">
      <formula>0.001</formula>
      <formula>0.045</formula>
    </cfRule>
    <cfRule type="cellIs" dxfId="0" priority="42" operator="between">
      <formula>0.0001</formula>
      <formula>0.045</formula>
    </cfRule>
    <cfRule type="cellIs" dxfId="0" priority="40" operator="between">
      <formula>0.0001</formula>
      <formula>0.045</formula>
    </cfRule>
  </conditionalFormatting>
  <conditionalFormatting sqref="C29:F29">
    <cfRule type="cellIs" dxfId="0" priority="17" operator="between">
      <formula>0.0001</formula>
      <formula>0.045</formula>
    </cfRule>
    <cfRule type="cellIs" dxfId="0" priority="15" operator="between">
      <formula>0.001</formula>
      <formula>0.045</formula>
    </cfRule>
    <cfRule type="cellIs" dxfId="0" priority="13" operator="between">
      <formula>0.0001</formula>
      <formula>0.045</formula>
    </cfRule>
    <cfRule type="cellIs" dxfId="0" priority="11" operator="between">
      <formula>0.0001</formula>
      <formula>0.045</formula>
    </cfRule>
    <cfRule type="cellIs" dxfId="0" priority="9" operator="between">
      <formula>0.001</formula>
      <formula>0.045</formula>
    </cfRule>
    <cfRule type="cellIs" dxfId="0" priority="7" operator="between">
      <formula>0.0001</formula>
      <formula>0.045</formula>
    </cfRule>
    <cfRule type="cellIs" dxfId="0" priority="5" operator="between">
      <formula>0.0001</formula>
      <formula>0.045</formula>
    </cfRule>
    <cfRule type="cellIs" dxfId="0" priority="3" operator="between">
      <formula>0.001</formula>
      <formula>0.045</formula>
    </cfRule>
    <cfRule type="cellIs" dxfId="0" priority="1" operator="between">
      <formula>0.0001</formula>
      <formula>0.045</formula>
    </cfRule>
  </conditionalFormatting>
  <conditionalFormatting sqref="C10:F20">
    <cfRule type="cellIs" dxfId="0" priority="89" operator="between">
      <formula>0.001</formula>
      <formula>0.045</formula>
    </cfRule>
    <cfRule type="cellIs" dxfId="0" priority="90" operator="between">
      <formula>0.0001</formula>
      <formula>0.045</formula>
    </cfRule>
    <cfRule type="cellIs" dxfId="0" priority="88" operator="between">
      <formula>0.0001</formula>
      <formula>0.045</formula>
    </cfRule>
    <cfRule type="cellIs" dxfId="0" priority="86" operator="between">
      <formula>0.001</formula>
      <formula>0.045</formula>
    </cfRule>
    <cfRule type="cellIs" dxfId="0" priority="87" operator="between">
      <formula>0.0001</formula>
      <formula>0.045</formula>
    </cfRule>
    <cfRule type="cellIs" dxfId="0" priority="85" operator="between">
      <formula>0.0001</formula>
      <formula>0.045</formula>
    </cfRule>
    <cfRule type="cellIs" dxfId="0" priority="83" operator="between">
      <formula>0.001</formula>
      <formula>0.045</formula>
    </cfRule>
    <cfRule type="cellIs" dxfId="0" priority="84" operator="between">
      <formula>0.0001</formula>
      <formula>0.045</formula>
    </cfRule>
    <cfRule type="cellIs" dxfId="0" priority="82" operator="between">
      <formula>0.0001</formula>
      <formula>0.045</formula>
    </cfRule>
  </conditionalFormatting>
  <conditionalFormatting sqref="C22:F26">
    <cfRule type="cellIs" dxfId="0" priority="26" operator="between">
      <formula>0.001</formula>
      <formula>0.045</formula>
    </cfRule>
    <cfRule type="cellIs" dxfId="0" priority="27" operator="between">
      <formula>0.0001</formula>
      <formula>0.045</formula>
    </cfRule>
    <cfRule type="cellIs" dxfId="0" priority="25" operator="between">
      <formula>0.0001</formula>
      <formula>0.045</formula>
    </cfRule>
    <cfRule type="cellIs" dxfId="0" priority="23" operator="between">
      <formula>0.001</formula>
      <formula>0.045</formula>
    </cfRule>
    <cfRule type="cellIs" dxfId="0" priority="24" operator="between">
      <formula>0.0001</formula>
      <formula>0.045</formula>
    </cfRule>
    <cfRule type="cellIs" dxfId="0" priority="22" operator="between">
      <formula>0.0001</formula>
      <formula>0.045</formula>
    </cfRule>
    <cfRule type="cellIs" dxfId="0" priority="20" operator="between">
      <formula>0.001</formula>
      <formula>0.045</formula>
    </cfRule>
    <cfRule type="cellIs" dxfId="0" priority="21" operator="between">
      <formula>0.0001</formula>
      <formula>0.045</formula>
    </cfRule>
    <cfRule type="cellIs" dxfId="0" priority="19" operator="between">
      <formula>0.0001</formula>
      <formula>0.045</formula>
    </cfRule>
  </conditionalFormatting>
  <conditionalFormatting sqref="C27:F28">
    <cfRule type="cellIs" dxfId="0" priority="18" operator="between">
      <formula>0.0001</formula>
      <formula>0.045</formula>
    </cfRule>
    <cfRule type="cellIs" dxfId="0" priority="16" operator="between">
      <formula>0.001</formula>
      <formula>0.045</formula>
    </cfRule>
    <cfRule type="cellIs" dxfId="0" priority="14" operator="between">
      <formula>0.0001</formula>
      <formula>0.045</formula>
    </cfRule>
    <cfRule type="cellIs" dxfId="0" priority="12" operator="between">
      <formula>0.0001</formula>
      <formula>0.045</formula>
    </cfRule>
    <cfRule type="cellIs" dxfId="0" priority="10" operator="between">
      <formula>0.001</formula>
      <formula>0.045</formula>
    </cfRule>
    <cfRule type="cellIs" dxfId="0" priority="8" operator="between">
      <formula>0.0001</formula>
      <formula>0.045</formula>
    </cfRule>
    <cfRule type="cellIs" dxfId="0" priority="6" operator="between">
      <formula>0.0001</formula>
      <formula>0.045</formula>
    </cfRule>
    <cfRule type="cellIs" dxfId="0" priority="4" operator="between">
      <formula>0.001</formula>
      <formula>0.045</formula>
    </cfRule>
    <cfRule type="cellIs" dxfId="0" priority="2" operator="between">
      <formula>0.0001</formula>
      <formula>0.045</formula>
    </cfRule>
  </conditionalFormatting>
  <pageMargins left="0.7" right="0.7" top="0.75" bottom="0.75" header="0.3" footer="0.3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I32"/>
  <sheetViews>
    <sheetView showRowColHeaders="0" workbookViewId="0">
      <pane ySplit="9" topLeftCell="A19" activePane="bottomLeft" state="frozen"/>
      <selection/>
      <selection pane="bottomLeft" activeCell="D29" sqref="D29"/>
    </sheetView>
  </sheetViews>
  <sheetFormatPr defaultColWidth="9" defaultRowHeight="12.75"/>
  <cols>
    <col min="1" max="1" width="9.14285714285714" style="17"/>
    <col min="2" max="2" width="10.5714285714286" style="17" customWidth="1"/>
    <col min="3" max="3" width="11.7142857142857" style="17" customWidth="1"/>
    <col min="4" max="4" width="16.4285714285714" style="17" customWidth="1"/>
    <col min="5" max="5" width="11.7142857142857" style="17" customWidth="1"/>
    <col min="6" max="6" width="12.8571428571429" style="17" customWidth="1"/>
    <col min="7" max="14" width="11.7142857142857" style="17" customWidth="1"/>
    <col min="15" max="16" width="11.4285714285714" style="17" hidden="1" customWidth="1"/>
    <col min="17" max="18" width="14" style="17" hidden="1" customWidth="1"/>
    <col min="19" max="19" width="15.7142857142857" style="17" hidden="1" customWidth="1"/>
    <col min="20" max="20" width="12.2857142857143" style="17" hidden="1" customWidth="1"/>
    <col min="21" max="21" width="13.5714285714286" style="17" hidden="1" customWidth="1"/>
    <col min="22" max="22" width="13.7142857142857" style="17" hidden="1" customWidth="1"/>
    <col min="23" max="23" width="13.2857142857143" style="17" hidden="1" customWidth="1"/>
    <col min="24" max="24" width="14.2857142857143" style="17" hidden="1" customWidth="1"/>
    <col min="25" max="25" width="15.8571428571429" style="17" hidden="1" customWidth="1"/>
    <col min="26" max="26" width="12.7142857142857" style="17" hidden="1" customWidth="1"/>
    <col min="27" max="27" width="12.5714285714286" style="17" hidden="1" customWidth="1"/>
    <col min="28" max="28" width="12" style="17" hidden="1" customWidth="1"/>
    <col min="29" max="29" width="12.2857142857143" style="17" hidden="1" customWidth="1"/>
    <col min="30" max="30" width="13.2857142857143" style="17" hidden="1" customWidth="1"/>
    <col min="31" max="31" width="13.4285714285714" style="17" hidden="1" customWidth="1"/>
    <col min="32" max="32" width="12" style="17" hidden="1" customWidth="1"/>
    <col min="33" max="33" width="14.7142857142857" style="17" hidden="1" customWidth="1"/>
    <col min="34" max="34" width="11.7142857142857" style="17" hidden="1" customWidth="1"/>
    <col min="35" max="35" width="14" style="17" hidden="1" customWidth="1"/>
    <col min="36" max="36" width="18.2857142857143" style="17" hidden="1" customWidth="1"/>
    <col min="37" max="16384" width="9.14285714285714" style="17"/>
  </cols>
  <sheetData>
    <row r="5" ht="15" customHeight="1" spans="1:35">
      <c r="A5" s="2" t="s">
        <v>109</v>
      </c>
      <c r="B5" s="3" t="s">
        <v>110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ht="22.5" customHeight="1" spans="1:35">
      <c r="A6" s="2"/>
      <c r="B6" s="4" t="s">
        <v>41</v>
      </c>
      <c r="C6" s="4"/>
      <c r="D6" s="4"/>
      <c r="E6" s="4"/>
      <c r="F6" s="4"/>
      <c r="G6" s="4"/>
      <c r="H6" s="4"/>
      <c r="I6" s="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ht="15" customHeight="1" spans="1:35">
      <c r="A7" s="2"/>
      <c r="B7" s="3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ht="24.95" customHeight="1" spans="1:35">
      <c r="A8" s="19"/>
      <c r="C8" s="5" t="s">
        <v>111</v>
      </c>
      <c r="D8" s="5"/>
      <c r="E8" s="5"/>
      <c r="F8" s="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ht="15" customHeight="1" spans="2:10">
      <c r="B10" s="11" t="s">
        <v>47</v>
      </c>
      <c r="C10" s="20">
        <v>891</v>
      </c>
      <c r="D10" s="21">
        <v>228</v>
      </c>
      <c r="E10" s="21">
        <v>139</v>
      </c>
      <c r="F10" s="22">
        <v>68</v>
      </c>
      <c r="G10" s="20"/>
      <c r="H10" s="21"/>
      <c r="I10" s="21"/>
      <c r="J10" s="22"/>
    </row>
    <row r="11" ht="15" customHeight="1" spans="2:10">
      <c r="B11" s="11" t="s">
        <v>48</v>
      </c>
      <c r="C11" s="20">
        <v>913</v>
      </c>
      <c r="D11" s="21">
        <v>225</v>
      </c>
      <c r="E11" s="21">
        <v>49</v>
      </c>
      <c r="F11" s="22">
        <v>65</v>
      </c>
      <c r="G11" s="20"/>
      <c r="H11" s="21"/>
      <c r="I11" s="21"/>
      <c r="J11" s="22"/>
    </row>
    <row r="12" ht="15" customHeight="1" spans="2:10">
      <c r="B12" s="11" t="s">
        <v>49</v>
      </c>
      <c r="C12" s="20">
        <v>912</v>
      </c>
      <c r="D12" s="21">
        <f>[5]II_2_1_03_04_Lx!$J$11+[5]II_2_1_03_04_Lx!$K$11</f>
        <v>176</v>
      </c>
      <c r="E12" s="21">
        <f>[5]II_2_1_03_04_Lx!$J$12+[5]II_2_1_03_04_Lx!$K$12</f>
        <v>136</v>
      </c>
      <c r="F12" s="22">
        <f>[5]II_2_1_03_04_Lx!$J$15+[5]II_2_1_03_04_Lx!$K$15</f>
        <v>66</v>
      </c>
      <c r="G12" s="20"/>
      <c r="H12" s="21"/>
      <c r="I12" s="21"/>
      <c r="J12" s="22"/>
    </row>
    <row r="13" ht="15" customHeight="1" spans="2:10">
      <c r="B13" s="11" t="s">
        <v>50</v>
      </c>
      <c r="C13" s="23">
        <v>907</v>
      </c>
      <c r="D13" s="23">
        <f>[2]II_02_02_04Lis!$K$10+[2]II_02_02_04Lis!$L$10</f>
        <v>173</v>
      </c>
      <c r="E13" s="23">
        <f>[2]II_02_02_04Lis!$K$11+[2]II_02_02_04Lis!$L$11</f>
        <v>133</v>
      </c>
      <c r="F13" s="24">
        <f>[2]II_02_02_04Lis!$K$14+[2]II_02_02_04Lis!$L$14</f>
        <v>63</v>
      </c>
      <c r="G13" s="32"/>
      <c r="H13" s="32"/>
      <c r="I13" s="32"/>
      <c r="J13" s="24"/>
    </row>
    <row r="14" ht="15" customHeight="1" spans="2:10">
      <c r="B14" s="11" t="s">
        <v>51</v>
      </c>
      <c r="C14" s="23">
        <v>938</v>
      </c>
      <c r="D14" s="23">
        <f>[3]II_02_02_Lis!$K$11+[3]II_02_02_Lis!$L$11</f>
        <v>179</v>
      </c>
      <c r="E14" s="23">
        <f>[3]II_02_02_Lis!$K$12+[3]II_02_02_Lis!$L$12</f>
        <v>135</v>
      </c>
      <c r="F14" s="24">
        <f>[3]II_02_02_Lis!$K$15+[3]II_02_02_Lis!$L$15</f>
        <v>61</v>
      </c>
      <c r="G14" s="32"/>
      <c r="H14" s="32"/>
      <c r="I14" s="32"/>
      <c r="J14" s="24"/>
    </row>
    <row r="15" ht="15" customHeight="1" spans="2:10">
      <c r="B15" s="11" t="s">
        <v>52</v>
      </c>
      <c r="C15" s="23">
        <v>905</v>
      </c>
      <c r="D15" s="23">
        <f>[1]II_02_02_05Lis!$K$10+[1]II_02_02_05Lis!$L$10</f>
        <v>199</v>
      </c>
      <c r="E15" s="23">
        <f>[1]II_02_02_05Lis!$K$11+[1]II_02_02_05Lis!$L$11</f>
        <v>153</v>
      </c>
      <c r="F15" s="24">
        <f>[1]II_02_02_05Lis!$K$14+[1]II_02_02_05Lis!$L$14</f>
        <v>76</v>
      </c>
      <c r="G15" s="32"/>
      <c r="H15" s="32"/>
      <c r="I15" s="32"/>
      <c r="J15" s="24"/>
    </row>
    <row r="16" ht="15" customHeight="1" spans="2:10">
      <c r="B16" s="11" t="s">
        <v>53</v>
      </c>
      <c r="C16" s="23">
        <v>918</v>
      </c>
      <c r="D16" s="25">
        <f>[4]II_02_03_0607_Lis!$K$9+[4]II_02_03_0607_Lis!$L$9</f>
        <v>202</v>
      </c>
      <c r="E16" s="25">
        <f>[4]II_02_03_0607_Lis!$K$10+[4]II_02_03_0607_Lis!$L$10</f>
        <v>155</v>
      </c>
      <c r="F16" s="26">
        <f>[4]II_02_03_0607_Lis!$K$13+[4]II_02_03_0607_Lis!$L$13</f>
        <v>75</v>
      </c>
      <c r="G16" s="32"/>
      <c r="H16" s="25"/>
      <c r="I16" s="25"/>
      <c r="J16" s="26"/>
    </row>
    <row r="17" ht="15" customHeight="1" spans="2:10">
      <c r="B17" s="11" t="s">
        <v>54</v>
      </c>
      <c r="C17" s="27">
        <v>954</v>
      </c>
      <c r="D17" s="15">
        <v>212</v>
      </c>
      <c r="E17" s="15">
        <v>162</v>
      </c>
      <c r="F17" s="16">
        <v>80</v>
      </c>
      <c r="G17" s="27"/>
      <c r="H17" s="15"/>
      <c r="I17" s="15"/>
      <c r="J17" s="16"/>
    </row>
    <row r="18" ht="15" customHeight="1" spans="2:10">
      <c r="B18" s="11" t="s">
        <v>55</v>
      </c>
      <c r="C18" s="28">
        <v>947</v>
      </c>
      <c r="D18" s="15">
        <v>211</v>
      </c>
      <c r="E18" s="15">
        <v>160</v>
      </c>
      <c r="F18" s="16">
        <v>79</v>
      </c>
      <c r="G18" s="28"/>
      <c r="H18" s="15"/>
      <c r="I18" s="15"/>
      <c r="J18" s="16"/>
    </row>
    <row r="19" ht="15" customHeight="1" spans="2:10">
      <c r="B19" s="11" t="s">
        <v>56</v>
      </c>
      <c r="C19" s="29">
        <v>937</v>
      </c>
      <c r="D19" s="15">
        <v>198</v>
      </c>
      <c r="E19" s="15">
        <v>150</v>
      </c>
      <c r="F19" s="16">
        <v>73</v>
      </c>
      <c r="G19" s="29"/>
      <c r="H19" s="15"/>
      <c r="I19" s="15"/>
      <c r="J19" s="16"/>
    </row>
    <row r="20" ht="15" customHeight="1" spans="2:10">
      <c r="B20" s="11" t="s">
        <v>57</v>
      </c>
      <c r="C20" s="29">
        <v>937</v>
      </c>
      <c r="D20" s="15">
        <v>197</v>
      </c>
      <c r="E20" s="15">
        <v>148</v>
      </c>
      <c r="F20" s="16">
        <v>70</v>
      </c>
      <c r="G20" s="29"/>
      <c r="H20" s="15"/>
      <c r="I20" s="15"/>
      <c r="J20" s="16"/>
    </row>
    <row r="21" ht="15" customHeight="1" spans="2:10">
      <c r="B21" s="11" t="s">
        <v>58</v>
      </c>
      <c r="C21" s="29">
        <v>947</v>
      </c>
      <c r="D21" s="15">
        <v>199</v>
      </c>
      <c r="E21" s="15">
        <v>150</v>
      </c>
      <c r="F21" s="16">
        <v>70</v>
      </c>
      <c r="G21" s="29"/>
      <c r="H21" s="15"/>
      <c r="I21" s="15"/>
      <c r="J21" s="16"/>
    </row>
    <row r="22" ht="15" customHeight="1" spans="2:6">
      <c r="B22" s="11" t="s">
        <v>59</v>
      </c>
      <c r="C22" s="29">
        <v>953</v>
      </c>
      <c r="D22" s="15">
        <v>201</v>
      </c>
      <c r="E22" s="15">
        <v>152</v>
      </c>
      <c r="F22" s="16">
        <v>68</v>
      </c>
    </row>
    <row r="23" ht="15" customHeight="1" spans="2:6">
      <c r="B23" s="11" t="s">
        <v>60</v>
      </c>
      <c r="C23" s="29">
        <v>958</v>
      </c>
      <c r="D23" s="15">
        <v>204</v>
      </c>
      <c r="E23" s="15">
        <v>154</v>
      </c>
      <c r="F23" s="16">
        <v>69</v>
      </c>
    </row>
    <row r="24" ht="15" customHeight="1" spans="2:6">
      <c r="B24" s="11" t="s">
        <v>61</v>
      </c>
      <c r="C24" s="29">
        <v>962</v>
      </c>
      <c r="D24" s="15">
        <v>207</v>
      </c>
      <c r="E24" s="15">
        <v>157</v>
      </c>
      <c r="F24" s="16">
        <v>69</v>
      </c>
    </row>
    <row r="25" ht="15" customHeight="1" spans="2:6">
      <c r="B25" s="11" t="s">
        <v>62</v>
      </c>
      <c r="C25" s="29">
        <v>963</v>
      </c>
      <c r="D25" s="15">
        <v>209</v>
      </c>
      <c r="E25" s="15">
        <v>158</v>
      </c>
      <c r="F25" s="16">
        <v>70</v>
      </c>
    </row>
    <row r="26" ht="15" customHeight="1" spans="2:6">
      <c r="B26" s="11" t="s">
        <v>63</v>
      </c>
      <c r="C26" s="29">
        <v>965</v>
      </c>
      <c r="D26" s="15">
        <v>212</v>
      </c>
      <c r="E26" s="15">
        <v>165</v>
      </c>
      <c r="F26" s="16">
        <v>71</v>
      </c>
    </row>
    <row r="27" spans="2:6">
      <c r="B27" s="11" t="s">
        <v>64</v>
      </c>
      <c r="C27" s="29">
        <v>960</v>
      </c>
      <c r="D27" s="15">
        <v>213</v>
      </c>
      <c r="E27" s="15"/>
      <c r="F27" s="16"/>
    </row>
    <row r="28" spans="2:6">
      <c r="B28" s="11" t="s">
        <v>65</v>
      </c>
      <c r="C28" s="29">
        <v>959</v>
      </c>
      <c r="D28" s="15">
        <v>218</v>
      </c>
      <c r="E28" s="15"/>
      <c r="F28" s="16"/>
    </row>
    <row r="29" spans="2:6">
      <c r="B29" s="11"/>
      <c r="C29" s="29"/>
      <c r="D29" s="15"/>
      <c r="E29" s="15"/>
      <c r="F29" s="16"/>
    </row>
    <row r="30" spans="2:6">
      <c r="B30" s="11"/>
      <c r="C30" s="29"/>
      <c r="D30" s="15"/>
      <c r="E30" s="15"/>
      <c r="F30" s="16"/>
    </row>
    <row r="31" spans="3:6">
      <c r="C31" s="30"/>
      <c r="D31" s="30"/>
      <c r="E31" s="30"/>
      <c r="F31" s="30"/>
    </row>
    <row r="32" spans="3:6">
      <c r="C32" s="30"/>
      <c r="D32" s="30"/>
      <c r="E32" s="30"/>
      <c r="F32" s="30"/>
    </row>
  </sheetData>
  <mergeCells count="2">
    <mergeCell ref="B6:I6"/>
    <mergeCell ref="C8:F8"/>
  </mergeCells>
  <pageMargins left="0.7" right="0.7" top="0.75" bottom="0.75" header="0.3" footer="0.3"/>
  <pageSetup paperSize="1" orientation="portrait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I32"/>
  <sheetViews>
    <sheetView showRowColHeaders="0" workbookViewId="0">
      <pane ySplit="9" topLeftCell="A19" activePane="bottomLeft" state="frozen"/>
      <selection/>
      <selection pane="bottomLeft" activeCell="C29" sqref="C29"/>
    </sheetView>
  </sheetViews>
  <sheetFormatPr defaultColWidth="9" defaultRowHeight="12.75"/>
  <cols>
    <col min="1" max="1" width="9.14285714285714" style="17"/>
    <col min="2" max="2" width="10.5714285714286" style="17" customWidth="1"/>
    <col min="3" max="3" width="10.8571428571429" style="17" customWidth="1"/>
    <col min="4" max="4" width="16.4285714285714" style="17" customWidth="1"/>
    <col min="5" max="5" width="9.42857142857143" style="17" customWidth="1"/>
    <col min="6" max="6" width="12.2857142857143" style="17" customWidth="1"/>
    <col min="7" max="14" width="11.7142857142857" style="17" customWidth="1"/>
    <col min="15" max="16" width="11.4285714285714" style="17" hidden="1" customWidth="1"/>
    <col min="17" max="18" width="14" style="17" hidden="1" customWidth="1"/>
    <col min="19" max="19" width="15.7142857142857" style="17" hidden="1" customWidth="1"/>
    <col min="20" max="20" width="12.2857142857143" style="17" hidden="1" customWidth="1"/>
    <col min="21" max="21" width="13.5714285714286" style="17" hidden="1" customWidth="1"/>
    <col min="22" max="22" width="13.7142857142857" style="17" hidden="1" customWidth="1"/>
    <col min="23" max="23" width="13.2857142857143" style="17" hidden="1" customWidth="1"/>
    <col min="24" max="24" width="14.2857142857143" style="17" hidden="1" customWidth="1"/>
    <col min="25" max="25" width="15.8571428571429" style="17" hidden="1" customWidth="1"/>
    <col min="26" max="26" width="12.7142857142857" style="17" hidden="1" customWidth="1"/>
    <col min="27" max="27" width="12.5714285714286" style="17" hidden="1" customWidth="1"/>
    <col min="28" max="28" width="12" style="17" hidden="1" customWidth="1"/>
    <col min="29" max="29" width="12.2857142857143" style="17" hidden="1" customWidth="1"/>
    <col min="30" max="30" width="13.2857142857143" style="17" hidden="1" customWidth="1"/>
    <col min="31" max="31" width="13.4285714285714" style="17" hidden="1" customWidth="1"/>
    <col min="32" max="32" width="12" style="17" hidden="1" customWidth="1"/>
    <col min="33" max="33" width="14.7142857142857" style="17" hidden="1" customWidth="1"/>
    <col min="34" max="34" width="11.7142857142857" style="17" hidden="1" customWidth="1"/>
    <col min="35" max="35" width="14" style="17" hidden="1" customWidth="1"/>
    <col min="36" max="36" width="18.2857142857143" style="17" hidden="1" customWidth="1"/>
    <col min="37" max="16384" width="9.14285714285714" style="17"/>
  </cols>
  <sheetData>
    <row r="5" ht="15" customHeight="1" spans="1:35">
      <c r="A5" s="2" t="s">
        <v>112</v>
      </c>
      <c r="B5" s="3" t="s">
        <v>22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ht="22.5" customHeight="1" spans="1:35">
      <c r="A6" s="2"/>
      <c r="B6" s="4" t="s">
        <v>41</v>
      </c>
      <c r="C6" s="4"/>
      <c r="D6" s="4"/>
      <c r="E6" s="4"/>
      <c r="F6" s="4"/>
      <c r="G6" s="4"/>
      <c r="H6" s="4"/>
      <c r="I6" s="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ht="15" customHeight="1" spans="1:35">
      <c r="A7" s="2"/>
      <c r="B7" s="3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ht="24.95" customHeight="1" spans="1:35">
      <c r="A8" s="19"/>
      <c r="C8" s="5" t="s">
        <v>113</v>
      </c>
      <c r="D8" s="5"/>
      <c r="E8" s="5"/>
      <c r="F8" s="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ht="15" customHeight="1" spans="2:6">
      <c r="B10" s="11" t="s">
        <v>47</v>
      </c>
      <c r="C10" s="20">
        <v>539</v>
      </c>
      <c r="D10" s="21">
        <v>167</v>
      </c>
      <c r="E10" s="21">
        <v>89</v>
      </c>
      <c r="F10" s="22">
        <v>37</v>
      </c>
    </row>
    <row r="11" ht="15" customHeight="1" spans="2:6">
      <c r="B11" s="11" t="s">
        <v>48</v>
      </c>
      <c r="C11" s="20">
        <v>546</v>
      </c>
      <c r="D11" s="21">
        <v>165</v>
      </c>
      <c r="E11" s="21">
        <v>87</v>
      </c>
      <c r="F11" s="22">
        <v>35</v>
      </c>
    </row>
    <row r="12" ht="15" customHeight="1" spans="2:6">
      <c r="B12" s="11" t="s">
        <v>49</v>
      </c>
      <c r="C12" s="20">
        <v>543</v>
      </c>
      <c r="D12" s="21">
        <v>125</v>
      </c>
      <c r="E12" s="21">
        <v>88</v>
      </c>
      <c r="F12" s="22">
        <v>37</v>
      </c>
    </row>
    <row r="13" ht="15" customHeight="1" spans="2:6">
      <c r="B13" s="11" t="s">
        <v>50</v>
      </c>
      <c r="C13" s="23">
        <v>541</v>
      </c>
      <c r="D13" s="23">
        <v>122</v>
      </c>
      <c r="E13" s="23">
        <v>85</v>
      </c>
      <c r="F13" s="24">
        <v>34</v>
      </c>
    </row>
    <row r="14" ht="15" customHeight="1" spans="2:6">
      <c r="B14" s="11" t="s">
        <v>51</v>
      </c>
      <c r="C14" s="23">
        <v>572</v>
      </c>
      <c r="D14" s="23">
        <v>127</v>
      </c>
      <c r="E14" s="23">
        <v>87</v>
      </c>
      <c r="F14" s="24">
        <v>33</v>
      </c>
    </row>
    <row r="15" ht="15" customHeight="1" spans="2:6">
      <c r="B15" s="11" t="s">
        <v>52</v>
      </c>
      <c r="C15" s="23">
        <v>541</v>
      </c>
      <c r="D15" s="23">
        <v>120</v>
      </c>
      <c r="E15" s="23">
        <v>83</v>
      </c>
      <c r="F15" s="24">
        <v>32</v>
      </c>
    </row>
    <row r="16" ht="15" customHeight="1" spans="2:6">
      <c r="B16" s="11" t="s">
        <v>53</v>
      </c>
      <c r="C16" s="23">
        <v>546</v>
      </c>
      <c r="D16" s="25">
        <v>117</v>
      </c>
      <c r="E16" s="25">
        <v>81</v>
      </c>
      <c r="F16" s="26">
        <v>30</v>
      </c>
    </row>
    <row r="17" ht="15" customHeight="1" spans="2:6">
      <c r="B17" s="11" t="s">
        <v>54</v>
      </c>
      <c r="C17" s="27">
        <v>573</v>
      </c>
      <c r="D17" s="15">
        <v>122</v>
      </c>
      <c r="E17" s="15">
        <v>86</v>
      </c>
      <c r="F17" s="16">
        <v>33</v>
      </c>
    </row>
    <row r="18" ht="15" customHeight="1" spans="2:6">
      <c r="B18" s="11" t="s">
        <v>55</v>
      </c>
      <c r="C18" s="28">
        <v>560</v>
      </c>
      <c r="D18" s="15">
        <v>121</v>
      </c>
      <c r="E18" s="15">
        <v>85</v>
      </c>
      <c r="F18" s="16">
        <v>32</v>
      </c>
    </row>
    <row r="19" ht="15" customHeight="1" spans="2:6">
      <c r="B19" s="11" t="s">
        <v>56</v>
      </c>
      <c r="C19" s="29">
        <v>569</v>
      </c>
      <c r="D19" s="15">
        <v>121</v>
      </c>
      <c r="E19" s="15">
        <v>86</v>
      </c>
      <c r="F19" s="16">
        <v>33</v>
      </c>
    </row>
    <row r="20" ht="15" customHeight="1" spans="2:6">
      <c r="B20" s="11" t="s">
        <v>57</v>
      </c>
      <c r="C20" s="29">
        <v>566</v>
      </c>
      <c r="D20" s="15">
        <v>118</v>
      </c>
      <c r="E20" s="15">
        <v>82</v>
      </c>
      <c r="F20" s="16">
        <v>30</v>
      </c>
    </row>
    <row r="21" ht="15" customHeight="1" spans="2:6">
      <c r="B21" s="11" t="s">
        <v>58</v>
      </c>
      <c r="C21" s="29">
        <v>573</v>
      </c>
      <c r="D21" s="29">
        <v>120</v>
      </c>
      <c r="E21" s="29">
        <v>84</v>
      </c>
      <c r="F21" s="31">
        <v>31</v>
      </c>
    </row>
    <row r="22" ht="15" customHeight="1" spans="2:6">
      <c r="B22" s="11" t="s">
        <v>59</v>
      </c>
      <c r="C22" s="29">
        <v>575</v>
      </c>
      <c r="D22" s="29">
        <v>120</v>
      </c>
      <c r="E22" s="29">
        <v>84</v>
      </c>
      <c r="F22" s="31">
        <v>30</v>
      </c>
    </row>
    <row r="23" ht="15" customHeight="1" spans="2:6">
      <c r="B23" s="11" t="s">
        <v>60</v>
      </c>
      <c r="C23" s="29">
        <v>577</v>
      </c>
      <c r="D23" s="29">
        <v>120</v>
      </c>
      <c r="E23" s="29">
        <v>84</v>
      </c>
      <c r="F23" s="31">
        <v>30</v>
      </c>
    </row>
    <row r="24" ht="15" customHeight="1" spans="2:6">
      <c r="B24" s="11" t="s">
        <v>61</v>
      </c>
      <c r="C24" s="29">
        <v>584</v>
      </c>
      <c r="D24" s="15">
        <v>121</v>
      </c>
      <c r="E24" s="15">
        <v>30</v>
      </c>
      <c r="F24" s="16">
        <v>85</v>
      </c>
    </row>
    <row r="25" ht="15" customHeight="1" spans="2:6">
      <c r="B25" s="11" t="s">
        <v>62</v>
      </c>
      <c r="C25" s="29">
        <v>584</v>
      </c>
      <c r="D25" s="29">
        <v>121</v>
      </c>
      <c r="E25" s="29">
        <v>85</v>
      </c>
      <c r="F25" s="31">
        <v>30</v>
      </c>
    </row>
    <row r="26" ht="15" customHeight="1" spans="2:6">
      <c r="B26" s="11" t="s">
        <v>63</v>
      </c>
      <c r="C26" s="29">
        <v>584</v>
      </c>
      <c r="D26" s="29">
        <v>121</v>
      </c>
      <c r="E26" s="29">
        <v>89</v>
      </c>
      <c r="F26" s="31">
        <v>30</v>
      </c>
    </row>
    <row r="27" spans="2:6">
      <c r="B27" s="11" t="s">
        <v>64</v>
      </c>
      <c r="C27" s="29">
        <v>580</v>
      </c>
      <c r="D27" s="29">
        <v>122</v>
      </c>
      <c r="E27" s="29"/>
      <c r="F27" s="31"/>
    </row>
    <row r="28" spans="2:6">
      <c r="B28" s="11" t="s">
        <v>65</v>
      </c>
      <c r="C28" s="29">
        <v>580</v>
      </c>
      <c r="D28" s="29">
        <v>123</v>
      </c>
      <c r="E28" s="29"/>
      <c r="F28" s="31"/>
    </row>
    <row r="29" spans="2:6">
      <c r="B29" s="11"/>
      <c r="C29" s="29"/>
      <c r="D29" s="29"/>
      <c r="E29" s="29"/>
      <c r="F29" s="31"/>
    </row>
    <row r="30" spans="3:6">
      <c r="C30" s="30"/>
      <c r="D30" s="30"/>
      <c r="E30" s="30"/>
      <c r="F30" s="30"/>
    </row>
    <row r="31" spans="3:6">
      <c r="C31" s="30"/>
      <c r="D31" s="30"/>
      <c r="E31" s="30"/>
      <c r="F31" s="30"/>
    </row>
    <row r="32" spans="3:6">
      <c r="C32" s="30"/>
      <c r="D32" s="30"/>
      <c r="E32" s="30"/>
      <c r="F32" s="30"/>
    </row>
  </sheetData>
  <mergeCells count="2">
    <mergeCell ref="B6:I6"/>
    <mergeCell ref="C8:F8"/>
  </mergeCells>
  <pageMargins left="0.7" right="0.7" top="0.75" bottom="0.75" header="0.3" footer="0.3"/>
  <pageSetup paperSize="1" orientation="portrait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I32"/>
  <sheetViews>
    <sheetView showRowColHeaders="0" workbookViewId="0">
      <pane ySplit="9" topLeftCell="A19" activePane="bottomLeft" state="frozen"/>
      <selection/>
      <selection pane="bottomLeft" activeCell="C29" sqref="C29"/>
    </sheetView>
  </sheetViews>
  <sheetFormatPr defaultColWidth="9" defaultRowHeight="12.75"/>
  <cols>
    <col min="1" max="1" width="9.14285714285714" style="17"/>
    <col min="2" max="2" width="10.5714285714286" style="17" customWidth="1"/>
    <col min="3" max="3" width="9.85714285714286" style="17" customWidth="1"/>
    <col min="4" max="4" width="16.4285714285714" style="17" customWidth="1"/>
    <col min="5" max="5" width="10.1428571428571" style="17" customWidth="1"/>
    <col min="6" max="6" width="12.8571428571429" style="17" customWidth="1"/>
    <col min="7" max="14" width="11.7142857142857" style="17" customWidth="1"/>
    <col min="15" max="16" width="11.4285714285714" style="17" hidden="1" customWidth="1"/>
    <col min="17" max="18" width="14" style="17" hidden="1" customWidth="1"/>
    <col min="19" max="19" width="15.7142857142857" style="17" hidden="1" customWidth="1"/>
    <col min="20" max="20" width="12.2857142857143" style="17" hidden="1" customWidth="1"/>
    <col min="21" max="21" width="13.5714285714286" style="17" hidden="1" customWidth="1"/>
    <col min="22" max="22" width="13.7142857142857" style="17" hidden="1" customWidth="1"/>
    <col min="23" max="23" width="13.2857142857143" style="17" hidden="1" customWidth="1"/>
    <col min="24" max="24" width="14.2857142857143" style="17" hidden="1" customWidth="1"/>
    <col min="25" max="25" width="15.8571428571429" style="17" hidden="1" customWidth="1"/>
    <col min="26" max="26" width="12.7142857142857" style="17" hidden="1" customWidth="1"/>
    <col min="27" max="27" width="12.5714285714286" style="17" hidden="1" customWidth="1"/>
    <col min="28" max="28" width="12" style="17" hidden="1" customWidth="1"/>
    <col min="29" max="29" width="12.2857142857143" style="17" hidden="1" customWidth="1"/>
    <col min="30" max="30" width="13.2857142857143" style="17" hidden="1" customWidth="1"/>
    <col min="31" max="31" width="13.4285714285714" style="17" hidden="1" customWidth="1"/>
    <col min="32" max="32" width="12" style="17" hidden="1" customWidth="1"/>
    <col min="33" max="33" width="14.7142857142857" style="17" hidden="1" customWidth="1"/>
    <col min="34" max="34" width="11.7142857142857" style="17" hidden="1" customWidth="1"/>
    <col min="35" max="35" width="14" style="17" hidden="1" customWidth="1"/>
    <col min="36" max="36" width="18.2857142857143" style="17" hidden="1" customWidth="1"/>
    <col min="37" max="16384" width="9.14285714285714" style="17"/>
  </cols>
  <sheetData>
    <row r="5" ht="15" customHeight="1" spans="1:35">
      <c r="A5" s="2" t="s">
        <v>114</v>
      </c>
      <c r="B5" s="3" t="s">
        <v>23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ht="22.5" customHeight="1" spans="1:35">
      <c r="A6" s="2"/>
      <c r="B6" s="4" t="s">
        <v>41</v>
      </c>
      <c r="C6" s="4"/>
      <c r="D6" s="4"/>
      <c r="E6" s="4"/>
      <c r="F6" s="4"/>
      <c r="G6" s="4"/>
      <c r="H6" s="4"/>
      <c r="I6" s="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ht="15" customHeight="1" spans="1:35">
      <c r="A7" s="2"/>
      <c r="B7" s="3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ht="24.95" customHeight="1" spans="1:35">
      <c r="A8" s="19"/>
      <c r="C8" s="5" t="s">
        <v>115</v>
      </c>
      <c r="D8" s="5"/>
      <c r="E8" s="5"/>
      <c r="F8" s="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ht="15" customHeight="1" spans="2:6">
      <c r="B10" s="11" t="s">
        <v>47</v>
      </c>
      <c r="C10" s="20">
        <v>352</v>
      </c>
      <c r="D10" s="21">
        <v>61</v>
      </c>
      <c r="E10" s="21">
        <v>50</v>
      </c>
      <c r="F10" s="22">
        <v>31</v>
      </c>
    </row>
    <row r="11" ht="15" customHeight="1" spans="2:6">
      <c r="B11" s="11" t="s">
        <v>48</v>
      </c>
      <c r="C11" s="20">
        <v>367</v>
      </c>
      <c r="D11" s="21">
        <v>60</v>
      </c>
      <c r="E11" s="21">
        <v>49</v>
      </c>
      <c r="F11" s="22">
        <v>30</v>
      </c>
    </row>
    <row r="12" ht="15" customHeight="1" spans="2:6">
      <c r="B12" s="11" t="s">
        <v>49</v>
      </c>
      <c r="C12" s="20">
        <v>369</v>
      </c>
      <c r="D12" s="21">
        <v>51</v>
      </c>
      <c r="E12" s="21">
        <v>48</v>
      </c>
      <c r="F12" s="22">
        <v>29</v>
      </c>
    </row>
    <row r="13" ht="15" customHeight="1" spans="2:6">
      <c r="B13" s="11" t="s">
        <v>50</v>
      </c>
      <c r="C13" s="23">
        <v>366</v>
      </c>
      <c r="D13" s="23">
        <v>51</v>
      </c>
      <c r="E13" s="23">
        <v>48</v>
      </c>
      <c r="F13" s="24">
        <v>29</v>
      </c>
    </row>
    <row r="14" ht="15" customHeight="1" spans="2:6">
      <c r="B14" s="11" t="s">
        <v>51</v>
      </c>
      <c r="C14" s="23">
        <v>366</v>
      </c>
      <c r="D14" s="23">
        <v>52</v>
      </c>
      <c r="E14" s="23">
        <v>48</v>
      </c>
      <c r="F14" s="24">
        <v>28</v>
      </c>
    </row>
    <row r="15" ht="15" customHeight="1" spans="2:6">
      <c r="B15" s="11" t="s">
        <v>52</v>
      </c>
      <c r="C15" s="23">
        <v>364</v>
      </c>
      <c r="D15" s="23">
        <v>79</v>
      </c>
      <c r="E15" s="23">
        <v>70</v>
      </c>
      <c r="F15" s="24">
        <v>44</v>
      </c>
    </row>
    <row r="16" ht="15" customHeight="1" spans="2:6">
      <c r="B16" s="11" t="s">
        <v>53</v>
      </c>
      <c r="C16" s="23">
        <v>372</v>
      </c>
      <c r="D16" s="25">
        <v>85</v>
      </c>
      <c r="E16" s="25">
        <v>74</v>
      </c>
      <c r="F16" s="26">
        <v>45</v>
      </c>
    </row>
    <row r="17" ht="15" customHeight="1" spans="2:6">
      <c r="B17" s="11" t="s">
        <v>54</v>
      </c>
      <c r="C17" s="27">
        <v>381</v>
      </c>
      <c r="D17" s="15">
        <v>90</v>
      </c>
      <c r="E17" s="15">
        <v>76</v>
      </c>
      <c r="F17" s="16">
        <v>47</v>
      </c>
    </row>
    <row r="18" ht="15" customHeight="1" spans="2:6">
      <c r="B18" s="11" t="s">
        <v>55</v>
      </c>
      <c r="C18" s="28">
        <f>383+4</f>
        <v>387</v>
      </c>
      <c r="D18" s="15">
        <v>90</v>
      </c>
      <c r="E18" s="15">
        <v>75</v>
      </c>
      <c r="F18" s="16">
        <v>47</v>
      </c>
    </row>
    <row r="19" ht="15" customHeight="1" spans="2:6">
      <c r="B19" s="11" t="s">
        <v>56</v>
      </c>
      <c r="C19" s="29">
        <v>368</v>
      </c>
      <c r="D19" s="15">
        <v>77</v>
      </c>
      <c r="E19" s="15">
        <v>64</v>
      </c>
      <c r="F19" s="16">
        <v>40</v>
      </c>
    </row>
    <row r="20" ht="15" customHeight="1" spans="2:6">
      <c r="B20" s="11" t="s">
        <v>57</v>
      </c>
      <c r="C20" s="29">
        <f>(65+306)</f>
        <v>371</v>
      </c>
      <c r="D20" s="15">
        <v>79</v>
      </c>
      <c r="E20" s="15">
        <v>66</v>
      </c>
      <c r="F20" s="16">
        <v>40</v>
      </c>
    </row>
    <row r="21" ht="15" customHeight="1" spans="2:6">
      <c r="B21" s="11" t="s">
        <v>58</v>
      </c>
      <c r="C21" s="29">
        <v>374</v>
      </c>
      <c r="D21" s="15">
        <v>79</v>
      </c>
      <c r="E21" s="15">
        <v>66</v>
      </c>
      <c r="F21" s="16">
        <v>39</v>
      </c>
    </row>
    <row r="22" ht="15" customHeight="1" spans="2:6">
      <c r="B22" s="11" t="s">
        <v>59</v>
      </c>
      <c r="C22" s="29">
        <v>378</v>
      </c>
      <c r="D22" s="15">
        <v>81</v>
      </c>
      <c r="E22" s="15">
        <v>68</v>
      </c>
      <c r="F22" s="16">
        <v>38</v>
      </c>
    </row>
    <row r="23" ht="15" customHeight="1" spans="2:6">
      <c r="B23" s="11" t="s">
        <v>60</v>
      </c>
      <c r="C23" s="29">
        <v>381</v>
      </c>
      <c r="D23" s="15">
        <v>84</v>
      </c>
      <c r="E23" s="15">
        <v>70</v>
      </c>
      <c r="F23" s="16">
        <v>39</v>
      </c>
    </row>
    <row r="24" ht="15" customHeight="1" spans="2:6">
      <c r="B24" s="11" t="s">
        <v>61</v>
      </c>
      <c r="C24" s="29">
        <f>66+312</f>
        <v>378</v>
      </c>
      <c r="D24" s="15">
        <f>58+294</f>
        <v>352</v>
      </c>
      <c r="E24" s="15">
        <v>72</v>
      </c>
      <c r="F24" s="16">
        <v>39</v>
      </c>
    </row>
    <row r="25" ht="15" customHeight="1" spans="2:6">
      <c r="B25" s="11" t="s">
        <v>62</v>
      </c>
      <c r="C25" s="29">
        <v>379</v>
      </c>
      <c r="D25" s="15">
        <v>88</v>
      </c>
      <c r="E25" s="15">
        <v>73</v>
      </c>
      <c r="F25" s="16">
        <v>40</v>
      </c>
    </row>
    <row r="26" ht="15" customHeight="1" spans="2:6">
      <c r="B26" s="11" t="s">
        <v>63</v>
      </c>
      <c r="C26" s="29">
        <v>381</v>
      </c>
      <c r="D26" s="15">
        <v>91</v>
      </c>
      <c r="E26" s="15">
        <v>76</v>
      </c>
      <c r="F26" s="16">
        <v>41</v>
      </c>
    </row>
    <row r="27" ht="15" customHeight="1" spans="2:6">
      <c r="B27" s="11" t="s">
        <v>64</v>
      </c>
      <c r="C27" s="29">
        <v>380</v>
      </c>
      <c r="D27" s="15">
        <v>91</v>
      </c>
      <c r="E27" s="15"/>
      <c r="F27" s="16"/>
    </row>
    <row r="28" spans="2:6">
      <c r="B28" s="11" t="s">
        <v>65</v>
      </c>
      <c r="C28" s="29">
        <v>379</v>
      </c>
      <c r="D28" s="15">
        <v>95</v>
      </c>
      <c r="E28" s="15"/>
      <c r="F28" s="16"/>
    </row>
    <row r="29" spans="3:6">
      <c r="C29" s="30"/>
      <c r="D29" s="30"/>
      <c r="E29" s="30"/>
      <c r="F29" s="30"/>
    </row>
    <row r="30" spans="3:6">
      <c r="C30" s="30"/>
      <c r="D30" s="30"/>
      <c r="E30" s="30"/>
      <c r="F30" s="30"/>
    </row>
    <row r="31" spans="3:6">
      <c r="C31" s="30"/>
      <c r="D31" s="30"/>
      <c r="E31" s="30"/>
      <c r="F31" s="30"/>
    </row>
    <row r="32" spans="3:6">
      <c r="C32" s="30"/>
      <c r="D32" s="30"/>
      <c r="E32" s="30"/>
      <c r="F32" s="30"/>
    </row>
  </sheetData>
  <mergeCells count="2">
    <mergeCell ref="B6:I6"/>
    <mergeCell ref="C8:F8"/>
  </mergeCells>
  <pageMargins left="0.7" right="0.7" top="0.75" bottom="0.75" header="0.3" footer="0.3"/>
  <pageSetup paperSize="1" orientation="portrait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28"/>
  <sheetViews>
    <sheetView showRowColHeaders="0" workbookViewId="0">
      <pane ySplit="9" topLeftCell="A18" activePane="bottomLeft" state="frozen"/>
      <selection/>
      <selection pane="bottomLeft" activeCell="C29" sqref="C29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9" width="9.14285714285714" style="1"/>
    <col min="10" max="10" width="13.2857142857143" style="1" customWidth="1"/>
    <col min="11" max="16384" width="9.14285714285714" style="1"/>
  </cols>
  <sheetData>
    <row r="5" spans="1:10">
      <c r="A5" s="2" t="s">
        <v>116</v>
      </c>
      <c r="B5" s="3" t="s">
        <v>24</v>
      </c>
      <c r="C5" s="3"/>
      <c r="D5" s="3"/>
      <c r="E5" s="3"/>
      <c r="F5" s="3"/>
      <c r="G5" s="3"/>
      <c r="H5" s="3"/>
      <c r="I5" s="3"/>
      <c r="J5" s="3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117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6">
      <c r="B10" s="11" t="s">
        <v>47</v>
      </c>
      <c r="C10" s="15" t="s">
        <v>74</v>
      </c>
      <c r="D10" s="15" t="s">
        <v>74</v>
      </c>
      <c r="E10" s="15" t="s">
        <v>74</v>
      </c>
      <c r="F10" s="16" t="s">
        <v>74</v>
      </c>
    </row>
    <row r="11" spans="2:6">
      <c r="B11" s="11" t="s">
        <v>48</v>
      </c>
      <c r="C11" s="15" t="s">
        <v>74</v>
      </c>
      <c r="D11" s="15" t="s">
        <v>74</v>
      </c>
      <c r="E11" s="15" t="s">
        <v>74</v>
      </c>
      <c r="F11" s="16" t="s">
        <v>74</v>
      </c>
    </row>
    <row r="12" spans="2:6">
      <c r="B12" s="11" t="s">
        <v>49</v>
      </c>
      <c r="C12" s="15" t="s">
        <v>74</v>
      </c>
      <c r="D12" s="15" t="s">
        <v>74</v>
      </c>
      <c r="E12" s="15" t="s">
        <v>74</v>
      </c>
      <c r="F12" s="16" t="s">
        <v>74</v>
      </c>
    </row>
    <row r="13" spans="2:6">
      <c r="B13" s="11" t="s">
        <v>50</v>
      </c>
      <c r="C13" s="15" t="s">
        <v>74</v>
      </c>
      <c r="D13" s="15" t="s">
        <v>74</v>
      </c>
      <c r="E13" s="15" t="s">
        <v>74</v>
      </c>
      <c r="F13" s="16" t="s">
        <v>74</v>
      </c>
    </row>
    <row r="14" spans="2:6">
      <c r="B14" s="11" t="s">
        <v>51</v>
      </c>
      <c r="C14" s="15" t="s">
        <v>74</v>
      </c>
      <c r="D14" s="15" t="s">
        <v>74</v>
      </c>
      <c r="E14" s="15" t="s">
        <v>74</v>
      </c>
      <c r="F14" s="16" t="s">
        <v>74</v>
      </c>
    </row>
    <row r="15" spans="2:6">
      <c r="B15" s="11" t="s">
        <v>52</v>
      </c>
      <c r="C15" s="15" t="s">
        <v>74</v>
      </c>
      <c r="D15" s="15" t="s">
        <v>74</v>
      </c>
      <c r="E15" s="15" t="s">
        <v>74</v>
      </c>
      <c r="F15" s="16" t="s">
        <v>74</v>
      </c>
    </row>
    <row r="16" spans="2:6">
      <c r="B16" s="11" t="s">
        <v>53</v>
      </c>
      <c r="C16" s="15" t="s">
        <v>74</v>
      </c>
      <c r="D16" s="15" t="s">
        <v>74</v>
      </c>
      <c r="E16" s="15" t="s">
        <v>74</v>
      </c>
      <c r="F16" s="16" t="s">
        <v>74</v>
      </c>
    </row>
    <row r="17" spans="2:6">
      <c r="B17" s="11" t="s">
        <v>54</v>
      </c>
      <c r="C17" s="15" t="s">
        <v>74</v>
      </c>
      <c r="D17" s="15" t="s">
        <v>74</v>
      </c>
      <c r="E17" s="15" t="s">
        <v>74</v>
      </c>
      <c r="F17" s="16" t="s">
        <v>74</v>
      </c>
    </row>
    <row r="18" spans="2:6">
      <c r="B18" s="11" t="s">
        <v>55</v>
      </c>
      <c r="C18" s="15" t="s">
        <v>74</v>
      </c>
      <c r="D18" s="15" t="s">
        <v>74</v>
      </c>
      <c r="E18" s="15" t="s">
        <v>74</v>
      </c>
      <c r="F18" s="16" t="s">
        <v>74</v>
      </c>
    </row>
    <row r="19" spans="2:6">
      <c r="B19" s="11" t="s">
        <v>56</v>
      </c>
      <c r="C19" s="15" t="s">
        <v>74</v>
      </c>
      <c r="D19" s="15">
        <v>6</v>
      </c>
      <c r="E19" s="15">
        <v>6</v>
      </c>
      <c r="F19" s="16">
        <v>2</v>
      </c>
    </row>
    <row r="20" spans="2:6">
      <c r="B20" s="11" t="s">
        <v>57</v>
      </c>
      <c r="C20" s="15">
        <v>65</v>
      </c>
      <c r="D20" s="15">
        <v>6</v>
      </c>
      <c r="E20" s="15">
        <v>6</v>
      </c>
      <c r="F20" s="16">
        <v>2</v>
      </c>
    </row>
    <row r="21" spans="2:6">
      <c r="B21" s="11" t="s">
        <v>58</v>
      </c>
      <c r="C21" s="15">
        <v>72</v>
      </c>
      <c r="D21" s="15">
        <v>6</v>
      </c>
      <c r="E21" s="15">
        <v>6</v>
      </c>
      <c r="F21" s="16">
        <v>2</v>
      </c>
    </row>
    <row r="22" spans="2:6">
      <c r="B22" s="11" t="s">
        <v>59</v>
      </c>
      <c r="C22" s="15">
        <v>66</v>
      </c>
      <c r="D22" s="15">
        <v>6</v>
      </c>
      <c r="E22" s="15">
        <v>6</v>
      </c>
      <c r="F22" s="16">
        <v>2</v>
      </c>
    </row>
    <row r="23" spans="2:6">
      <c r="B23" s="11" t="s">
        <v>60</v>
      </c>
      <c r="C23" s="15">
        <v>67</v>
      </c>
      <c r="D23" s="15">
        <v>7</v>
      </c>
      <c r="E23" s="15">
        <v>7</v>
      </c>
      <c r="F23" s="16">
        <v>3</v>
      </c>
    </row>
    <row r="24" spans="2:6">
      <c r="B24" s="11" t="s">
        <v>61</v>
      </c>
      <c r="C24" s="15">
        <v>66</v>
      </c>
      <c r="D24" s="15">
        <v>6</v>
      </c>
      <c r="E24" s="15">
        <v>6</v>
      </c>
      <c r="F24" s="16">
        <v>2</v>
      </c>
    </row>
    <row r="25" spans="2:6">
      <c r="B25" s="11" t="s">
        <v>62</v>
      </c>
      <c r="C25" s="15">
        <v>64</v>
      </c>
      <c r="D25" s="15">
        <v>5</v>
      </c>
      <c r="E25" s="15">
        <v>5</v>
      </c>
      <c r="F25" s="16">
        <v>1</v>
      </c>
    </row>
    <row r="26" spans="2:6">
      <c r="B26" s="11" t="s">
        <v>63</v>
      </c>
      <c r="C26" s="15">
        <v>60</v>
      </c>
      <c r="D26" s="15">
        <v>5</v>
      </c>
      <c r="E26" s="15">
        <v>5</v>
      </c>
      <c r="F26" s="16">
        <v>1</v>
      </c>
    </row>
    <row r="27" spans="2:6">
      <c r="B27" s="11" t="s">
        <v>64</v>
      </c>
      <c r="C27" s="15">
        <v>56</v>
      </c>
      <c r="D27" s="15">
        <v>6</v>
      </c>
      <c r="E27" s="15"/>
      <c r="F27" s="16"/>
    </row>
    <row r="28" spans="2:6">
      <c r="B28" s="11" t="s">
        <v>65</v>
      </c>
      <c r="C28" s="15">
        <v>55</v>
      </c>
      <c r="D28" s="15">
        <v>7</v>
      </c>
      <c r="E28" s="15"/>
      <c r="F28" s="16"/>
    </row>
  </sheetData>
  <mergeCells count="3">
    <mergeCell ref="B5:J5"/>
    <mergeCell ref="B6:I6"/>
    <mergeCell ref="C8:F8"/>
  </mergeCells>
  <conditionalFormatting sqref="C20">
    <cfRule type="cellIs" dxfId="0" priority="149" operator="between">
      <formula>0.001</formula>
      <formula>0.045</formula>
    </cfRule>
    <cfRule type="cellIs" dxfId="0" priority="150" operator="between">
      <formula>0.0001</formula>
      <formula>0.045</formula>
    </cfRule>
    <cfRule type="cellIs" dxfId="0" priority="148" operator="between">
      <formula>0.0001</formula>
      <formula>0.045</formula>
    </cfRule>
    <cfRule type="cellIs" dxfId="0" priority="146" operator="between">
      <formula>0.001</formula>
      <formula>0.045</formula>
    </cfRule>
    <cfRule type="cellIs" dxfId="0" priority="147" operator="between">
      <formula>0.0001</formula>
      <formula>0.045</formula>
    </cfRule>
    <cfRule type="cellIs" dxfId="0" priority="145" operator="between">
      <formula>0.0001</formula>
      <formula>0.045</formula>
    </cfRule>
    <cfRule type="cellIs" dxfId="0" priority="143" operator="between">
      <formula>0.001</formula>
      <formula>0.045</formula>
    </cfRule>
    <cfRule type="cellIs" dxfId="0" priority="144" operator="between">
      <formula>0.0001</formula>
      <formula>0.045</formula>
    </cfRule>
    <cfRule type="cellIs" dxfId="0" priority="142" operator="between">
      <formula>0.0001</formula>
      <formula>0.045</formula>
    </cfRule>
    <cfRule type="cellIs" dxfId="0" priority="140" operator="between">
      <formula>0.001</formula>
      <formula>0.045</formula>
    </cfRule>
    <cfRule type="cellIs" dxfId="0" priority="141" operator="between">
      <formula>0.0001</formula>
      <formula>0.045</formula>
    </cfRule>
    <cfRule type="cellIs" dxfId="0" priority="139" operator="between">
      <formula>0.0001</formula>
      <formula>0.045</formula>
    </cfRule>
    <cfRule type="cellIs" dxfId="0" priority="137" operator="between">
      <formula>0.001</formula>
      <formula>0.045</formula>
    </cfRule>
    <cfRule type="cellIs" dxfId="0" priority="138" operator="between">
      <formula>0.0001</formula>
      <formula>0.045</formula>
    </cfRule>
    <cfRule type="cellIs" dxfId="0" priority="136" operator="between">
      <formula>0.0001</formula>
      <formula>0.045</formula>
    </cfRule>
    <cfRule type="cellIs" dxfId="0" priority="134" operator="between">
      <formula>0.001</formula>
      <formula>0.045</formula>
    </cfRule>
    <cfRule type="cellIs" dxfId="0" priority="135" operator="between">
      <formula>0.0001</formula>
      <formula>0.045</formula>
    </cfRule>
    <cfRule type="cellIs" dxfId="0" priority="133" operator="between">
      <formula>0.0001</formula>
      <formula>0.045</formula>
    </cfRule>
    <cfRule type="cellIs" dxfId="0" priority="131" operator="between">
      <formula>0.001</formula>
      <formula>0.045</formula>
    </cfRule>
    <cfRule type="cellIs" dxfId="0" priority="132" operator="between">
      <formula>0.0001</formula>
      <formula>0.045</formula>
    </cfRule>
    <cfRule type="cellIs" dxfId="0" priority="130" operator="between">
      <formula>0.0001</formula>
      <formula>0.045</formula>
    </cfRule>
  </conditionalFormatting>
  <conditionalFormatting sqref="D20">
    <cfRule type="cellIs" dxfId="0" priority="128" operator="between">
      <formula>0.001</formula>
      <formula>0.045</formula>
    </cfRule>
    <cfRule type="cellIs" dxfId="0" priority="129" operator="between">
      <formula>0.0001</formula>
      <formula>0.045</formula>
    </cfRule>
    <cfRule type="cellIs" dxfId="0" priority="127" operator="between">
      <formula>0.0001</formula>
      <formula>0.045</formula>
    </cfRule>
    <cfRule type="cellIs" dxfId="0" priority="125" operator="between">
      <formula>0.001</formula>
      <formula>0.045</formula>
    </cfRule>
    <cfRule type="cellIs" dxfId="0" priority="126" operator="between">
      <formula>0.0001</formula>
      <formula>0.045</formula>
    </cfRule>
    <cfRule type="cellIs" dxfId="0" priority="124" operator="between">
      <formula>0.0001</formula>
      <formula>0.045</formula>
    </cfRule>
    <cfRule type="cellIs" dxfId="0" priority="122" operator="between">
      <formula>0.001</formula>
      <formula>0.045</formula>
    </cfRule>
    <cfRule type="cellIs" dxfId="0" priority="123" operator="between">
      <formula>0.0001</formula>
      <formula>0.045</formula>
    </cfRule>
    <cfRule type="cellIs" dxfId="0" priority="121" operator="between">
      <formula>0.0001</formula>
      <formula>0.045</formula>
    </cfRule>
    <cfRule type="cellIs" dxfId="0" priority="119" operator="between">
      <formula>0.001</formula>
      <formula>0.045</formula>
    </cfRule>
    <cfRule type="cellIs" dxfId="0" priority="120" operator="between">
      <formula>0.0001</formula>
      <formula>0.045</formula>
    </cfRule>
    <cfRule type="cellIs" dxfId="0" priority="118" operator="between">
      <formula>0.0001</formula>
      <formula>0.045</formula>
    </cfRule>
    <cfRule type="cellIs" dxfId="0" priority="116" operator="between">
      <formula>0.001</formula>
      <formula>0.045</formula>
    </cfRule>
    <cfRule type="cellIs" dxfId="0" priority="117" operator="between">
      <formula>0.0001</formula>
      <formula>0.045</formula>
    </cfRule>
    <cfRule type="cellIs" dxfId="0" priority="115" operator="between">
      <formula>0.0001</formula>
      <formula>0.045</formula>
    </cfRule>
    <cfRule type="cellIs" dxfId="0" priority="113" operator="between">
      <formula>0.001</formula>
      <formula>0.045</formula>
    </cfRule>
    <cfRule type="cellIs" dxfId="0" priority="114" operator="between">
      <formula>0.0001</formula>
      <formula>0.045</formula>
    </cfRule>
    <cfRule type="cellIs" dxfId="0" priority="112" operator="between">
      <formula>0.0001</formula>
      <formula>0.045</formula>
    </cfRule>
    <cfRule type="cellIs" dxfId="0" priority="110" operator="between">
      <formula>0.001</formula>
      <formula>0.045</formula>
    </cfRule>
    <cfRule type="cellIs" dxfId="0" priority="111" operator="between">
      <formula>0.0001</formula>
      <formula>0.045</formula>
    </cfRule>
    <cfRule type="cellIs" dxfId="0" priority="109" operator="between">
      <formula>0.0001</formula>
      <formula>0.045</formula>
    </cfRule>
  </conditionalFormatting>
  <conditionalFormatting sqref="E20">
    <cfRule type="cellIs" dxfId="0" priority="95" operator="between">
      <formula>0.001</formula>
      <formula>0.045</formula>
    </cfRule>
    <cfRule type="cellIs" dxfId="0" priority="96" operator="between">
      <formula>0.0001</formula>
      <formula>0.045</formula>
    </cfRule>
    <cfRule type="cellIs" dxfId="0" priority="94" operator="between">
      <formula>0.0001</formula>
      <formula>0.045</formula>
    </cfRule>
    <cfRule type="cellIs" dxfId="0" priority="107" operator="between">
      <formula>0.001</formula>
      <formula>0.045</formula>
    </cfRule>
    <cfRule type="cellIs" dxfId="0" priority="108" operator="between">
      <formula>0.0001</formula>
      <formula>0.045</formula>
    </cfRule>
    <cfRule type="cellIs" dxfId="0" priority="106" operator="between">
      <formula>0.0001</formula>
      <formula>0.045</formula>
    </cfRule>
    <cfRule type="cellIs" dxfId="0" priority="104" operator="between">
      <formula>0.001</formula>
      <formula>0.045</formula>
    </cfRule>
    <cfRule type="cellIs" dxfId="0" priority="105" operator="between">
      <formula>0.0001</formula>
      <formula>0.045</formula>
    </cfRule>
    <cfRule type="cellIs" dxfId="0" priority="103" operator="between">
      <formula>0.0001</formula>
      <formula>0.045</formula>
    </cfRule>
    <cfRule type="cellIs" dxfId="0" priority="101" operator="between">
      <formula>0.001</formula>
      <formula>0.045</formula>
    </cfRule>
    <cfRule type="cellIs" dxfId="0" priority="102" operator="between">
      <formula>0.0001</formula>
      <formula>0.045</formula>
    </cfRule>
    <cfRule type="cellIs" dxfId="0" priority="100" operator="between">
      <formula>0.0001</formula>
      <formula>0.045</formula>
    </cfRule>
    <cfRule type="cellIs" dxfId="0" priority="98" operator="between">
      <formula>0.001</formula>
      <formula>0.045</formula>
    </cfRule>
    <cfRule type="cellIs" dxfId="0" priority="99" operator="between">
      <formula>0.0001</formula>
      <formula>0.045</formula>
    </cfRule>
    <cfRule type="cellIs" dxfId="0" priority="97" operator="between">
      <formula>0.0001</formula>
      <formula>0.045</formula>
    </cfRule>
    <cfRule type="cellIs" dxfId="0" priority="92" operator="between">
      <formula>0.001</formula>
      <formula>0.045</formula>
    </cfRule>
    <cfRule type="cellIs" dxfId="0" priority="93" operator="between">
      <formula>0.0001</formula>
      <formula>0.045</formula>
    </cfRule>
    <cfRule type="cellIs" dxfId="0" priority="91" operator="between">
      <formula>0.0001</formula>
      <formula>0.045</formula>
    </cfRule>
    <cfRule type="cellIs" dxfId="0" priority="89" operator="between">
      <formula>0.001</formula>
      <formula>0.045</formula>
    </cfRule>
    <cfRule type="cellIs" dxfId="0" priority="90" operator="between">
      <formula>0.0001</formula>
      <formula>0.045</formula>
    </cfRule>
    <cfRule type="cellIs" dxfId="0" priority="88" operator="between">
      <formula>0.0001</formula>
      <formula>0.045</formula>
    </cfRule>
  </conditionalFormatting>
  <conditionalFormatting sqref="F20">
    <cfRule type="cellIs" dxfId="0" priority="86" operator="between">
      <formula>0.001</formula>
      <formula>0.045</formula>
    </cfRule>
    <cfRule type="cellIs" dxfId="0" priority="87" operator="between">
      <formula>0.0001</formula>
      <formula>0.045</formula>
    </cfRule>
    <cfRule type="cellIs" dxfId="0" priority="85" operator="between">
      <formula>0.0001</formula>
      <formula>0.045</formula>
    </cfRule>
  </conditionalFormatting>
  <conditionalFormatting sqref="C21">
    <cfRule type="cellIs" dxfId="0" priority="161" operator="between">
      <formula>0.001</formula>
      <formula>0.045</formula>
    </cfRule>
    <cfRule type="cellIs" dxfId="0" priority="162" operator="between">
      <formula>0.0001</formula>
      <formula>0.045</formula>
    </cfRule>
    <cfRule type="cellIs" dxfId="0" priority="160" operator="between">
      <formula>0.0001</formula>
      <formula>0.045</formula>
    </cfRule>
  </conditionalFormatting>
  <conditionalFormatting sqref="D21">
    <cfRule type="cellIs" dxfId="0" priority="158" operator="between">
      <formula>0.001</formula>
      <formula>0.045</formula>
    </cfRule>
    <cfRule type="cellIs" dxfId="0" priority="159" operator="between">
      <formula>0.0001</formula>
      <formula>0.045</formula>
    </cfRule>
    <cfRule type="cellIs" dxfId="0" priority="157" operator="between">
      <formula>0.0001</formula>
      <formula>0.045</formula>
    </cfRule>
  </conditionalFormatting>
  <conditionalFormatting sqref="E21">
    <cfRule type="cellIs" dxfId="0" priority="155" operator="between">
      <formula>0.001</formula>
      <formula>0.045</formula>
    </cfRule>
    <cfRule type="cellIs" dxfId="0" priority="156" operator="between">
      <formula>0.0001</formula>
      <formula>0.045</formula>
    </cfRule>
    <cfRule type="cellIs" dxfId="0" priority="154" operator="between">
      <formula>0.0001</formula>
      <formula>0.045</formula>
    </cfRule>
  </conditionalFormatting>
  <conditionalFormatting sqref="F21">
    <cfRule type="cellIs" dxfId="0" priority="152" operator="between">
      <formula>0.001</formula>
      <formula>0.045</formula>
    </cfRule>
    <cfRule type="cellIs" dxfId="0" priority="153" operator="between">
      <formula>0.0001</formula>
      <formula>0.045</formula>
    </cfRule>
    <cfRule type="cellIs" dxfId="0" priority="151" operator="between">
      <formula>0.0001</formula>
      <formula>0.045</formula>
    </cfRule>
  </conditionalFormatting>
  <conditionalFormatting sqref="C22">
    <cfRule type="cellIs" dxfId="0" priority="47" operator="between">
      <formula>0.001</formula>
      <formula>0.045</formula>
    </cfRule>
    <cfRule type="cellIs" dxfId="0" priority="48" operator="between">
      <formula>0.0001</formula>
      <formula>0.045</formula>
    </cfRule>
    <cfRule type="cellIs" dxfId="0" priority="46" operator="between">
      <formula>0.0001</formula>
      <formula>0.045</formula>
    </cfRule>
  </conditionalFormatting>
  <conditionalFormatting sqref="D22">
    <cfRule type="cellIs" dxfId="0" priority="44" operator="between">
      <formula>0.001</formula>
      <formula>0.045</formula>
    </cfRule>
    <cfRule type="cellIs" dxfId="0" priority="45" operator="between">
      <formula>0.0001</formula>
      <formula>0.045</formula>
    </cfRule>
    <cfRule type="cellIs" dxfId="0" priority="43" operator="between">
      <formula>0.0001</formula>
      <formula>0.045</formula>
    </cfRule>
  </conditionalFormatting>
  <conditionalFormatting sqref="E22">
    <cfRule type="cellIs" dxfId="0" priority="41" operator="between">
      <formula>0.001</formula>
      <formula>0.045</formula>
    </cfRule>
    <cfRule type="cellIs" dxfId="0" priority="42" operator="between">
      <formula>0.0001</formula>
      <formula>0.045</formula>
    </cfRule>
    <cfRule type="cellIs" dxfId="0" priority="40" operator="between">
      <formula>0.0001</formula>
      <formula>0.045</formula>
    </cfRule>
  </conditionalFormatting>
  <conditionalFormatting sqref="F22">
    <cfRule type="cellIs" dxfId="0" priority="38" operator="between">
      <formula>0.001</formula>
      <formula>0.045</formula>
    </cfRule>
    <cfRule type="cellIs" dxfId="0" priority="39" operator="between">
      <formula>0.0001</formula>
      <formula>0.045</formula>
    </cfRule>
    <cfRule type="cellIs" dxfId="0" priority="37" operator="between">
      <formula>0.0001</formula>
      <formula>0.045</formula>
    </cfRule>
  </conditionalFormatting>
  <conditionalFormatting sqref="C23:C26">
    <cfRule type="cellIs" dxfId="0" priority="23" operator="between">
      <formula>0.001</formula>
      <formula>0.045</formula>
    </cfRule>
    <cfRule type="cellIs" dxfId="0" priority="24" operator="between">
      <formula>0.0001</formula>
      <formula>0.045</formula>
    </cfRule>
    <cfRule type="cellIs" dxfId="0" priority="22" operator="between">
      <formula>0.0001</formula>
      <formula>0.045</formula>
    </cfRule>
  </conditionalFormatting>
  <conditionalFormatting sqref="C27:C28">
    <cfRule type="cellIs" dxfId="0" priority="12" operator="between">
      <formula>0.0001</formula>
      <formula>0.045</formula>
    </cfRule>
    <cfRule type="cellIs" dxfId="0" priority="11" operator="between">
      <formula>0.001</formula>
      <formula>0.045</formula>
    </cfRule>
    <cfRule type="cellIs" dxfId="0" priority="10" operator="between">
      <formula>0.0001</formula>
      <formula>0.045</formula>
    </cfRule>
  </conditionalFormatting>
  <conditionalFormatting sqref="D23:D26">
    <cfRule type="cellIs" dxfId="0" priority="20" operator="between">
      <formula>0.001</formula>
      <formula>0.045</formula>
    </cfRule>
    <cfRule type="cellIs" dxfId="0" priority="21" operator="between">
      <formula>0.0001</formula>
      <formula>0.045</formula>
    </cfRule>
    <cfRule type="cellIs" dxfId="0" priority="19" operator="between">
      <formula>0.0001</formula>
      <formula>0.045</formula>
    </cfRule>
  </conditionalFormatting>
  <conditionalFormatting sqref="D27:D28">
    <cfRule type="cellIs" dxfId="0" priority="9" operator="between">
      <formula>0.0001</formula>
      <formula>0.045</formula>
    </cfRule>
    <cfRule type="cellIs" dxfId="0" priority="8" operator="between">
      <formula>0.001</formula>
      <formula>0.045</formula>
    </cfRule>
    <cfRule type="cellIs" dxfId="0" priority="7" operator="between">
      <formula>0.0001</formula>
      <formula>0.045</formula>
    </cfRule>
  </conditionalFormatting>
  <conditionalFormatting sqref="E23:E26">
    <cfRule type="cellIs" dxfId="0" priority="17" operator="between">
      <formula>0.001</formula>
      <formula>0.045</formula>
    </cfRule>
    <cfRule type="cellIs" dxfId="0" priority="18" operator="between">
      <formula>0.0001</formula>
      <formula>0.045</formula>
    </cfRule>
    <cfRule type="cellIs" dxfId="0" priority="16" operator="between">
      <formula>0.0001</formula>
      <formula>0.045</formula>
    </cfRule>
  </conditionalFormatting>
  <conditionalFormatting sqref="E27:E28">
    <cfRule type="cellIs" dxfId="0" priority="6" operator="between">
      <formula>0.0001</formula>
      <formula>0.045</formula>
    </cfRule>
    <cfRule type="cellIs" dxfId="0" priority="5" operator="between">
      <formula>0.001</formula>
      <formula>0.045</formula>
    </cfRule>
    <cfRule type="cellIs" dxfId="0" priority="4" operator="between">
      <formula>0.0001</formula>
      <formula>0.045</formula>
    </cfRule>
  </conditionalFormatting>
  <conditionalFormatting sqref="F23:F26">
    <cfRule type="cellIs" dxfId="0" priority="14" operator="between">
      <formula>0.001</formula>
      <formula>0.045</formula>
    </cfRule>
    <cfRule type="cellIs" dxfId="0" priority="15" operator="between">
      <formula>0.0001</formula>
      <formula>0.045</formula>
    </cfRule>
    <cfRule type="cellIs" dxfId="0" priority="13" operator="between">
      <formula>0.0001</formula>
      <formula>0.045</formula>
    </cfRule>
  </conditionalFormatting>
  <conditionalFormatting sqref="F27:F28">
    <cfRule type="cellIs" dxfId="0" priority="3" operator="between">
      <formula>0.0001</formula>
      <formula>0.045</formula>
    </cfRule>
    <cfRule type="cellIs" dxfId="0" priority="2" operator="between">
      <formula>0.001</formula>
      <formula>0.045</formula>
    </cfRule>
    <cfRule type="cellIs" dxfId="0" priority="1" operator="between">
      <formula>0.0001</formula>
      <formula>0.045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28"/>
  <sheetViews>
    <sheetView showRowColHeaders="0" workbookViewId="0">
      <pane ySplit="9" topLeftCell="A23" activePane="bottomLeft" state="frozen"/>
      <selection/>
      <selection pane="bottomLeft" activeCell="C29" sqref="C29"/>
    </sheetView>
  </sheetViews>
  <sheetFormatPr defaultColWidth="9" defaultRowHeight="15"/>
  <cols>
    <col min="1" max="1" width="9.14285714285714" style="1"/>
    <col min="2" max="2" width="10" style="1" customWidth="1"/>
    <col min="3" max="3" width="9.14285714285714" style="1"/>
    <col min="4" max="4" width="17.7142857142857" style="1" customWidth="1"/>
    <col min="5" max="9" width="9.14285714285714" style="1"/>
    <col min="10" max="10" width="20.2857142857143" style="1" customWidth="1"/>
    <col min="11" max="16384" width="9.14285714285714" style="1"/>
  </cols>
  <sheetData>
    <row r="5" spans="1:10">
      <c r="A5" s="2" t="s">
        <v>118</v>
      </c>
      <c r="B5" s="3" t="s">
        <v>25</v>
      </c>
      <c r="C5" s="3"/>
      <c r="D5" s="3"/>
      <c r="E5" s="3"/>
      <c r="F5" s="3"/>
      <c r="G5" s="3"/>
      <c r="H5" s="3"/>
      <c r="I5" s="3"/>
      <c r="J5" s="3"/>
    </row>
    <row r="6" ht="18" customHeight="1" spans="1:10">
      <c r="A6" s="2"/>
      <c r="B6" s="4" t="s">
        <v>41</v>
      </c>
      <c r="C6" s="4"/>
      <c r="D6" s="4"/>
      <c r="E6" s="4"/>
      <c r="F6" s="4"/>
      <c r="G6" s="4"/>
      <c r="H6" s="4"/>
      <c r="I6" s="4"/>
      <c r="J6" s="3"/>
    </row>
    <row r="7" ht="18" customHeight="1" spans="1:10">
      <c r="A7" s="2"/>
      <c r="B7" s="4"/>
      <c r="C7" s="4"/>
      <c r="D7" s="4"/>
      <c r="E7" s="4"/>
      <c r="F7" s="4"/>
      <c r="G7" s="4"/>
      <c r="H7" s="4"/>
      <c r="I7" s="4"/>
      <c r="J7" s="3"/>
    </row>
    <row r="8" ht="24.95" customHeight="1" spans="3:6">
      <c r="C8" s="5" t="s">
        <v>119</v>
      </c>
      <c r="D8" s="5"/>
      <c r="E8" s="5"/>
      <c r="F8" s="5"/>
    </row>
    <row r="9" ht="24.75" customHeight="1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6">
      <c r="B10" s="11" t="s">
        <v>47</v>
      </c>
      <c r="C10" s="15" t="s">
        <v>74</v>
      </c>
      <c r="D10" s="15" t="s">
        <v>74</v>
      </c>
      <c r="E10" s="15" t="s">
        <v>74</v>
      </c>
      <c r="F10" s="16" t="s">
        <v>74</v>
      </c>
    </row>
    <row r="11" spans="2:6">
      <c r="B11" s="11" t="s">
        <v>48</v>
      </c>
      <c r="C11" s="15" t="s">
        <v>74</v>
      </c>
      <c r="D11" s="15" t="s">
        <v>74</v>
      </c>
      <c r="E11" s="15" t="s">
        <v>74</v>
      </c>
      <c r="F11" s="16" t="s">
        <v>74</v>
      </c>
    </row>
    <row r="12" spans="2:6">
      <c r="B12" s="11" t="s">
        <v>49</v>
      </c>
      <c r="C12" s="15" t="s">
        <v>74</v>
      </c>
      <c r="D12" s="15" t="s">
        <v>74</v>
      </c>
      <c r="E12" s="15" t="s">
        <v>74</v>
      </c>
      <c r="F12" s="16" t="s">
        <v>74</v>
      </c>
    </row>
    <row r="13" spans="2:6">
      <c r="B13" s="11" t="s">
        <v>50</v>
      </c>
      <c r="C13" s="15" t="s">
        <v>74</v>
      </c>
      <c r="D13" s="15" t="s">
        <v>74</v>
      </c>
      <c r="E13" s="15" t="s">
        <v>74</v>
      </c>
      <c r="F13" s="16" t="s">
        <v>74</v>
      </c>
    </row>
    <row r="14" spans="2:6">
      <c r="B14" s="11" t="s">
        <v>51</v>
      </c>
      <c r="C14" s="15" t="s">
        <v>74</v>
      </c>
      <c r="D14" s="15" t="s">
        <v>74</v>
      </c>
      <c r="E14" s="15" t="s">
        <v>74</v>
      </c>
      <c r="F14" s="16" t="s">
        <v>74</v>
      </c>
    </row>
    <row r="15" spans="2:6">
      <c r="B15" s="11" t="s">
        <v>52</v>
      </c>
      <c r="C15" s="15" t="s">
        <v>74</v>
      </c>
      <c r="D15" s="15" t="s">
        <v>74</v>
      </c>
      <c r="E15" s="15" t="s">
        <v>74</v>
      </c>
      <c r="F15" s="16" t="s">
        <v>74</v>
      </c>
    </row>
    <row r="16" spans="2:6">
      <c r="B16" s="11" t="s">
        <v>53</v>
      </c>
      <c r="C16" s="15" t="s">
        <v>74</v>
      </c>
      <c r="D16" s="15" t="s">
        <v>74</v>
      </c>
      <c r="E16" s="15" t="s">
        <v>74</v>
      </c>
      <c r="F16" s="16" t="s">
        <v>74</v>
      </c>
    </row>
    <row r="17" spans="2:6">
      <c r="B17" s="11" t="s">
        <v>54</v>
      </c>
      <c r="C17" s="15" t="s">
        <v>74</v>
      </c>
      <c r="D17" s="15" t="s">
        <v>74</v>
      </c>
      <c r="E17" s="15" t="s">
        <v>74</v>
      </c>
      <c r="F17" s="16" t="s">
        <v>74</v>
      </c>
    </row>
    <row r="18" spans="2:6">
      <c r="B18" s="11" t="s">
        <v>55</v>
      </c>
      <c r="C18" s="15" t="s">
        <v>74</v>
      </c>
      <c r="D18" s="15" t="s">
        <v>74</v>
      </c>
      <c r="E18" s="15" t="s">
        <v>74</v>
      </c>
      <c r="F18" s="16" t="s">
        <v>74</v>
      </c>
    </row>
    <row r="19" spans="2:6">
      <c r="B19" s="11" t="s">
        <v>56</v>
      </c>
      <c r="C19" s="15" t="s">
        <v>74</v>
      </c>
      <c r="D19" s="15">
        <v>71</v>
      </c>
      <c r="E19" s="15">
        <v>58</v>
      </c>
      <c r="F19" s="16">
        <v>38</v>
      </c>
    </row>
    <row r="20" spans="2:6">
      <c r="B20" s="11" t="s">
        <v>57</v>
      </c>
      <c r="C20" s="15">
        <v>306</v>
      </c>
      <c r="D20" s="15">
        <v>73</v>
      </c>
      <c r="E20" s="15">
        <v>60</v>
      </c>
      <c r="F20" s="16">
        <v>38</v>
      </c>
    </row>
    <row r="21" spans="2:6">
      <c r="B21" s="11" t="s">
        <v>58</v>
      </c>
      <c r="C21" s="15">
        <v>302</v>
      </c>
      <c r="D21" s="15">
        <v>73</v>
      </c>
      <c r="E21" s="15">
        <v>60</v>
      </c>
      <c r="F21" s="16">
        <v>37</v>
      </c>
    </row>
    <row r="22" spans="2:6">
      <c r="B22" s="11" t="s">
        <v>59</v>
      </c>
      <c r="C22" s="15">
        <v>312</v>
      </c>
      <c r="D22" s="15">
        <v>75</v>
      </c>
      <c r="E22" s="15">
        <v>62</v>
      </c>
      <c r="F22" s="16">
        <v>36</v>
      </c>
    </row>
    <row r="23" spans="2:6">
      <c r="B23" s="11" t="s">
        <v>60</v>
      </c>
      <c r="C23" s="15">
        <v>314</v>
      </c>
      <c r="D23" s="15">
        <v>77</v>
      </c>
      <c r="E23" s="15">
        <v>63</v>
      </c>
      <c r="F23" s="16">
        <v>36</v>
      </c>
    </row>
    <row r="24" spans="2:6">
      <c r="B24" s="11" t="s">
        <v>61</v>
      </c>
      <c r="C24" s="15">
        <v>312</v>
      </c>
      <c r="D24" s="15">
        <v>80</v>
      </c>
      <c r="E24" s="15">
        <v>66</v>
      </c>
      <c r="F24" s="16">
        <v>37</v>
      </c>
    </row>
    <row r="25" spans="2:6">
      <c r="B25" s="11" t="s">
        <v>62</v>
      </c>
      <c r="C25" s="15">
        <v>315</v>
      </c>
      <c r="D25" s="15">
        <v>83</v>
      </c>
      <c r="E25" s="15">
        <v>68</v>
      </c>
      <c r="F25" s="16">
        <v>39</v>
      </c>
    </row>
    <row r="26" spans="2:6">
      <c r="B26" s="11" t="s">
        <v>63</v>
      </c>
      <c r="C26" s="15">
        <v>321</v>
      </c>
      <c r="D26" s="15">
        <v>86</v>
      </c>
      <c r="E26" s="15">
        <v>70</v>
      </c>
      <c r="F26" s="16">
        <v>40</v>
      </c>
    </row>
    <row r="27" spans="2:6">
      <c r="B27" s="11" t="s">
        <v>64</v>
      </c>
      <c r="C27" s="15">
        <v>324</v>
      </c>
      <c r="D27" s="15">
        <v>85</v>
      </c>
      <c r="E27" s="15"/>
      <c r="F27" s="16"/>
    </row>
    <row r="28" spans="2:6">
      <c r="B28" s="11" t="s">
        <v>65</v>
      </c>
      <c r="C28" s="15">
        <v>324</v>
      </c>
      <c r="D28" s="15">
        <v>88</v>
      </c>
      <c r="E28" s="15"/>
      <c r="F28" s="16"/>
    </row>
  </sheetData>
  <mergeCells count="3">
    <mergeCell ref="B5:J5"/>
    <mergeCell ref="B6:I6"/>
    <mergeCell ref="C8:F8"/>
  </mergeCells>
  <pageMargins left="0.7" right="0.7" top="0.75" bottom="0.75" header="0.3" footer="0.3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L28"/>
  <sheetViews>
    <sheetView showRowColHeaders="0" workbookViewId="0">
      <pane ySplit="9" topLeftCell="A23" activePane="bottomLeft" state="frozen"/>
      <selection/>
      <selection pane="bottomLeft" activeCell="F28" sqref="F28"/>
    </sheetView>
  </sheetViews>
  <sheetFormatPr defaultColWidth="9" defaultRowHeight="15"/>
  <cols>
    <col min="1" max="1" width="9.14285714285714" style="1"/>
    <col min="2" max="2" width="12.5714285714286" style="1" customWidth="1"/>
    <col min="3" max="3" width="9.14285714285714" style="1"/>
    <col min="4" max="4" width="16.7142857142857" style="1" customWidth="1"/>
    <col min="5" max="16384" width="9.14285714285714" style="1"/>
  </cols>
  <sheetData>
    <row r="5" ht="18.75" customHeight="1" spans="1:12">
      <c r="A5" s="2" t="s">
        <v>120</v>
      </c>
      <c r="B5" s="3" t="s">
        <v>26</v>
      </c>
      <c r="C5" s="2"/>
      <c r="D5" s="3"/>
      <c r="E5" s="2"/>
      <c r="F5" s="3"/>
      <c r="G5" s="2"/>
      <c r="H5" s="3"/>
      <c r="I5" s="2"/>
      <c r="J5" s="3"/>
      <c r="K5" s="2"/>
      <c r="L5" s="3"/>
    </row>
    <row r="6" ht="9.75" customHeight="1" spans="2:9">
      <c r="B6" s="4" t="s">
        <v>121</v>
      </c>
      <c r="C6" s="4"/>
      <c r="D6" s="4"/>
      <c r="E6" s="4"/>
      <c r="F6" s="4"/>
      <c r="G6" s="4"/>
      <c r="H6" s="4"/>
      <c r="I6" s="4"/>
    </row>
    <row r="7" customHeight="1" spans="2:9">
      <c r="B7" s="4"/>
      <c r="C7" s="4"/>
      <c r="D7" s="4"/>
      <c r="E7" s="4"/>
      <c r="F7" s="4"/>
      <c r="G7" s="4"/>
      <c r="H7" s="4"/>
      <c r="I7" s="4"/>
    </row>
    <row r="8" ht="24.95" customHeight="1" spans="3:7">
      <c r="C8" s="5" t="s">
        <v>122</v>
      </c>
      <c r="D8" s="5"/>
      <c r="E8" s="5"/>
      <c r="F8" s="5"/>
      <c r="G8" s="6"/>
    </row>
    <row r="9" ht="24.95" customHeight="1" spans="2:7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  <c r="G9" s="10"/>
    </row>
    <row r="10" customHeight="1" spans="2:7">
      <c r="B10" s="11" t="s">
        <v>47</v>
      </c>
      <c r="C10" s="15" t="s">
        <v>74</v>
      </c>
      <c r="D10" s="15">
        <v>125</v>
      </c>
      <c r="E10" s="15">
        <v>95</v>
      </c>
      <c r="F10" s="16">
        <v>83</v>
      </c>
      <c r="G10" s="10"/>
    </row>
    <row r="11" customHeight="1" spans="2:7">
      <c r="B11" s="11" t="s">
        <v>48</v>
      </c>
      <c r="C11" s="15" t="s">
        <v>74</v>
      </c>
      <c r="D11" s="15">
        <v>126</v>
      </c>
      <c r="E11" s="15">
        <v>96</v>
      </c>
      <c r="F11" s="16">
        <v>85</v>
      </c>
      <c r="G11" s="10"/>
    </row>
    <row r="12" customHeight="1" spans="2:7">
      <c r="B12" s="11" t="s">
        <v>49</v>
      </c>
      <c r="C12" s="15" t="s">
        <v>74</v>
      </c>
      <c r="D12" s="15">
        <v>109</v>
      </c>
      <c r="E12" s="15">
        <v>97</v>
      </c>
      <c r="F12" s="16">
        <v>86</v>
      </c>
      <c r="G12" s="10"/>
    </row>
    <row r="13" customHeight="1" spans="2:7">
      <c r="B13" s="11" t="s">
        <v>50</v>
      </c>
      <c r="C13" s="15">
        <v>326</v>
      </c>
      <c r="D13" s="15">
        <v>108</v>
      </c>
      <c r="E13" s="15">
        <v>96</v>
      </c>
      <c r="F13" s="16">
        <v>84</v>
      </c>
      <c r="G13" s="10"/>
    </row>
    <row r="14" customHeight="1" spans="2:7">
      <c r="B14" s="11" t="s">
        <v>51</v>
      </c>
      <c r="C14" s="15">
        <v>328</v>
      </c>
      <c r="D14" s="15">
        <v>110</v>
      </c>
      <c r="E14" s="15">
        <v>98</v>
      </c>
      <c r="F14" s="16">
        <v>86</v>
      </c>
      <c r="G14" s="10"/>
    </row>
    <row r="15" customHeight="1" spans="2:7">
      <c r="B15" s="11" t="s">
        <v>52</v>
      </c>
      <c r="C15" s="15">
        <v>323</v>
      </c>
      <c r="D15" s="15">
        <v>108</v>
      </c>
      <c r="E15" s="15">
        <v>96</v>
      </c>
      <c r="F15" s="16">
        <v>83</v>
      </c>
      <c r="G15" s="10"/>
    </row>
    <row r="16" customHeight="1" spans="2:7">
      <c r="B16" s="11" t="s">
        <v>53</v>
      </c>
      <c r="C16" s="15">
        <v>319</v>
      </c>
      <c r="D16" s="15">
        <v>109</v>
      </c>
      <c r="E16" s="15">
        <v>97</v>
      </c>
      <c r="F16" s="16">
        <v>84</v>
      </c>
      <c r="G16" s="10"/>
    </row>
    <row r="17" customHeight="1" spans="2:7">
      <c r="B17" s="11" t="s">
        <v>54</v>
      </c>
      <c r="C17" s="15">
        <v>305</v>
      </c>
      <c r="D17" s="15">
        <v>103</v>
      </c>
      <c r="E17" s="15">
        <v>91</v>
      </c>
      <c r="F17" s="16">
        <v>78</v>
      </c>
      <c r="G17" s="10"/>
    </row>
    <row r="18" customHeight="1" spans="2:7">
      <c r="B18" s="11" t="s">
        <v>55</v>
      </c>
      <c r="C18" s="15">
        <v>301</v>
      </c>
      <c r="D18" s="15">
        <v>100</v>
      </c>
      <c r="E18" s="15">
        <v>88</v>
      </c>
      <c r="F18" s="16">
        <v>75</v>
      </c>
      <c r="G18" s="10"/>
    </row>
    <row r="19" customHeight="1" spans="2:7">
      <c r="B19" s="11" t="s">
        <v>56</v>
      </c>
      <c r="C19" s="15">
        <v>296</v>
      </c>
      <c r="D19" s="15">
        <v>100</v>
      </c>
      <c r="E19" s="15">
        <v>88</v>
      </c>
      <c r="F19" s="16">
        <v>75</v>
      </c>
      <c r="G19" s="10"/>
    </row>
    <row r="20" customHeight="1" spans="2:7">
      <c r="B20" s="11" t="s">
        <v>57</v>
      </c>
      <c r="C20" s="15">
        <v>300</v>
      </c>
      <c r="D20" s="15">
        <v>98</v>
      </c>
      <c r="E20" s="15">
        <v>86</v>
      </c>
      <c r="F20" s="16">
        <v>72</v>
      </c>
      <c r="G20" s="10"/>
    </row>
    <row r="21" customHeight="1" spans="2:6">
      <c r="B21" s="11" t="s">
        <v>58</v>
      </c>
      <c r="C21" s="15">
        <v>300</v>
      </c>
      <c r="D21" s="15">
        <v>97</v>
      </c>
      <c r="E21" s="15">
        <v>85</v>
      </c>
      <c r="F21" s="16">
        <v>71</v>
      </c>
    </row>
    <row r="22" customHeight="1" spans="1:6">
      <c r="A22" s="14"/>
      <c r="B22" s="11" t="s">
        <v>59</v>
      </c>
      <c r="C22" s="15">
        <v>298</v>
      </c>
      <c r="D22" s="15">
        <v>96</v>
      </c>
      <c r="E22" s="15">
        <v>84</v>
      </c>
      <c r="F22" s="16">
        <v>70</v>
      </c>
    </row>
    <row r="23" customHeight="1" spans="2:6">
      <c r="B23" s="11" t="s">
        <v>60</v>
      </c>
      <c r="C23" s="15">
        <v>293</v>
      </c>
      <c r="D23" s="15">
        <v>95</v>
      </c>
      <c r="E23" s="15">
        <v>83</v>
      </c>
      <c r="F23" s="16">
        <v>71</v>
      </c>
    </row>
    <row r="24" spans="2:6">
      <c r="B24" s="11" t="s">
        <v>61</v>
      </c>
      <c r="C24" s="15">
        <v>293</v>
      </c>
      <c r="D24" s="15">
        <v>95</v>
      </c>
      <c r="E24" s="15">
        <v>83</v>
      </c>
      <c r="F24" s="16">
        <v>71</v>
      </c>
    </row>
    <row r="25" spans="2:6">
      <c r="B25" s="11" t="s">
        <v>62</v>
      </c>
      <c r="C25" s="15">
        <v>294</v>
      </c>
      <c r="D25" s="15">
        <v>94</v>
      </c>
      <c r="E25" s="15">
        <v>82</v>
      </c>
      <c r="F25" s="16">
        <v>71</v>
      </c>
    </row>
    <row r="26" spans="2:6">
      <c r="B26" s="11" t="s">
        <v>63</v>
      </c>
      <c r="C26" s="15">
        <v>286</v>
      </c>
      <c r="D26" s="15">
        <v>90</v>
      </c>
      <c r="E26" s="15">
        <v>79</v>
      </c>
      <c r="F26" s="16">
        <v>68</v>
      </c>
    </row>
    <row r="27" spans="2:6">
      <c r="B27" s="11" t="s">
        <v>64</v>
      </c>
      <c r="C27" s="15">
        <v>290</v>
      </c>
      <c r="D27" s="15">
        <v>90</v>
      </c>
      <c r="E27" s="15">
        <v>79</v>
      </c>
      <c r="F27" s="16">
        <v>68</v>
      </c>
    </row>
    <row r="28" spans="2:6">
      <c r="B28" s="11" t="s">
        <v>65</v>
      </c>
      <c r="C28" s="15">
        <v>287</v>
      </c>
      <c r="D28" s="15">
        <v>89</v>
      </c>
      <c r="E28" s="15">
        <v>77</v>
      </c>
      <c r="F28" s="16">
        <v>66</v>
      </c>
    </row>
  </sheetData>
  <mergeCells count="2">
    <mergeCell ref="B6:I6"/>
    <mergeCell ref="C8:F8"/>
  </mergeCells>
  <conditionalFormatting sqref="C24">
    <cfRule type="cellIs" dxfId="0" priority="275" operator="between">
      <formula>0.001</formula>
      <formula>0.045</formula>
    </cfRule>
    <cfRule type="cellIs" dxfId="0" priority="276" operator="between">
      <formula>0.0001</formula>
      <formula>0.045</formula>
    </cfRule>
    <cfRule type="cellIs" dxfId="0" priority="274" operator="between">
      <formula>0.0001</formula>
      <formula>0.045</formula>
    </cfRule>
    <cfRule type="cellIs" dxfId="0" priority="272" operator="between">
      <formula>0.001</formula>
      <formula>0.045</formula>
    </cfRule>
    <cfRule type="cellIs" dxfId="0" priority="273" operator="between">
      <formula>0.0001</formula>
      <formula>0.045</formula>
    </cfRule>
    <cfRule type="cellIs" dxfId="0" priority="271" operator="between">
      <formula>0.0001</formula>
      <formula>0.045</formula>
    </cfRule>
    <cfRule type="cellIs" dxfId="0" priority="269" operator="between">
      <formula>0.001</formula>
      <formula>0.045</formula>
    </cfRule>
    <cfRule type="cellIs" dxfId="0" priority="270" operator="between">
      <formula>0.0001</formula>
      <formula>0.045</formula>
    </cfRule>
    <cfRule type="cellIs" dxfId="0" priority="268" operator="between">
      <formula>0.0001</formula>
      <formula>0.045</formula>
    </cfRule>
    <cfRule type="cellIs" dxfId="0" priority="266" operator="between">
      <formula>0.001</formula>
      <formula>0.045</formula>
    </cfRule>
    <cfRule type="cellIs" dxfId="0" priority="267" operator="between">
      <formula>0.0001</formula>
      <formula>0.045</formula>
    </cfRule>
    <cfRule type="cellIs" dxfId="0" priority="265" operator="between">
      <formula>0.0001</formula>
      <formula>0.045</formula>
    </cfRule>
    <cfRule type="cellIs" dxfId="0" priority="263" operator="between">
      <formula>0.001</formula>
      <formula>0.045</formula>
    </cfRule>
    <cfRule type="cellIs" dxfId="0" priority="264" operator="between">
      <formula>0.0001</formula>
      <formula>0.045</formula>
    </cfRule>
    <cfRule type="cellIs" dxfId="0" priority="262" operator="between">
      <formula>0.0001</formula>
      <formula>0.045</formula>
    </cfRule>
    <cfRule type="cellIs" dxfId="0" priority="260" operator="between">
      <formula>0.001</formula>
      <formula>0.045</formula>
    </cfRule>
    <cfRule type="cellIs" dxfId="0" priority="261" operator="between">
      <formula>0.0001</formula>
      <formula>0.045</formula>
    </cfRule>
    <cfRule type="cellIs" dxfId="0" priority="259" operator="between">
      <formula>0.0001</formula>
      <formula>0.045</formula>
    </cfRule>
    <cfRule type="cellIs" dxfId="0" priority="257" operator="between">
      <formula>0.001</formula>
      <formula>0.045</formula>
    </cfRule>
    <cfRule type="cellIs" dxfId="0" priority="258" operator="between">
      <formula>0.0001</formula>
      <formula>0.045</formula>
    </cfRule>
    <cfRule type="cellIs" dxfId="0" priority="256" operator="between">
      <formula>0.0001</formula>
      <formula>0.045</formula>
    </cfRule>
  </conditionalFormatting>
  <conditionalFormatting sqref="D24">
    <cfRule type="cellIs" dxfId="0" priority="254" operator="between">
      <formula>0.001</formula>
      <formula>0.045</formula>
    </cfRule>
    <cfRule type="cellIs" dxfId="0" priority="255" operator="between">
      <formula>0.0001</formula>
      <formula>0.045</formula>
    </cfRule>
    <cfRule type="cellIs" dxfId="0" priority="253" operator="between">
      <formula>0.0001</formula>
      <formula>0.045</formula>
    </cfRule>
    <cfRule type="cellIs" dxfId="0" priority="251" operator="between">
      <formula>0.001</formula>
      <formula>0.045</formula>
    </cfRule>
    <cfRule type="cellIs" dxfId="0" priority="252" operator="between">
      <formula>0.0001</formula>
      <formula>0.045</formula>
    </cfRule>
    <cfRule type="cellIs" dxfId="0" priority="250" operator="between">
      <formula>0.0001</formula>
      <formula>0.045</formula>
    </cfRule>
    <cfRule type="cellIs" dxfId="0" priority="248" operator="between">
      <formula>0.001</formula>
      <formula>0.045</formula>
    </cfRule>
    <cfRule type="cellIs" dxfId="0" priority="249" operator="between">
      <formula>0.0001</formula>
      <formula>0.045</formula>
    </cfRule>
    <cfRule type="cellIs" dxfId="0" priority="247" operator="between">
      <formula>0.0001</formula>
      <formula>0.045</formula>
    </cfRule>
    <cfRule type="cellIs" dxfId="0" priority="245" operator="between">
      <formula>0.001</formula>
      <formula>0.045</formula>
    </cfRule>
    <cfRule type="cellIs" dxfId="0" priority="246" operator="between">
      <formula>0.0001</formula>
      <formula>0.045</formula>
    </cfRule>
    <cfRule type="cellIs" dxfId="0" priority="244" operator="between">
      <formula>0.0001</formula>
      <formula>0.045</formula>
    </cfRule>
    <cfRule type="cellIs" dxfId="0" priority="242" operator="between">
      <formula>0.001</formula>
      <formula>0.045</formula>
    </cfRule>
    <cfRule type="cellIs" dxfId="0" priority="243" operator="between">
      <formula>0.0001</formula>
      <formula>0.045</formula>
    </cfRule>
    <cfRule type="cellIs" dxfId="0" priority="241" operator="between">
      <formula>0.0001</formula>
      <formula>0.045</formula>
    </cfRule>
    <cfRule type="cellIs" dxfId="0" priority="239" operator="between">
      <formula>0.001</formula>
      <formula>0.045</formula>
    </cfRule>
    <cfRule type="cellIs" dxfId="0" priority="240" operator="between">
      <formula>0.0001</formula>
      <formula>0.045</formula>
    </cfRule>
    <cfRule type="cellIs" dxfId="0" priority="238" operator="between">
      <formula>0.0001</formula>
      <formula>0.045</formula>
    </cfRule>
    <cfRule type="cellIs" dxfId="0" priority="236" operator="between">
      <formula>0.001</formula>
      <formula>0.045</formula>
    </cfRule>
    <cfRule type="cellIs" dxfId="0" priority="237" operator="between">
      <formula>0.0001</formula>
      <formula>0.045</formula>
    </cfRule>
    <cfRule type="cellIs" dxfId="0" priority="235" operator="between">
      <formula>0.0001</formula>
      <formula>0.045</formula>
    </cfRule>
  </conditionalFormatting>
  <conditionalFormatting sqref="E24">
    <cfRule type="cellIs" dxfId="0" priority="188" operator="between">
      <formula>0.001</formula>
      <formula>0.045</formula>
    </cfRule>
    <cfRule type="cellIs" dxfId="0" priority="189" operator="between">
      <formula>0.0001</formula>
      <formula>0.045</formula>
    </cfRule>
    <cfRule type="cellIs" dxfId="0" priority="187" operator="between">
      <formula>0.0001</formula>
      <formula>0.045</formula>
    </cfRule>
    <cfRule type="cellIs" dxfId="0" priority="185" operator="between">
      <formula>0.001</formula>
      <formula>0.045</formula>
    </cfRule>
    <cfRule type="cellIs" dxfId="0" priority="186" operator="between">
      <formula>0.0001</formula>
      <formula>0.045</formula>
    </cfRule>
    <cfRule type="cellIs" dxfId="0" priority="184" operator="between">
      <formula>0.0001</formula>
      <formula>0.045</formula>
    </cfRule>
    <cfRule type="cellIs" dxfId="0" priority="182" operator="between">
      <formula>0.001</formula>
      <formula>0.045</formula>
    </cfRule>
    <cfRule type="cellIs" dxfId="0" priority="183" operator="between">
      <formula>0.0001</formula>
      <formula>0.045</formula>
    </cfRule>
    <cfRule type="cellIs" dxfId="0" priority="181" operator="between">
      <formula>0.0001</formula>
      <formula>0.045</formula>
    </cfRule>
    <cfRule type="cellIs" dxfId="0" priority="179" operator="between">
      <formula>0.001</formula>
      <formula>0.045</formula>
    </cfRule>
    <cfRule type="cellIs" dxfId="0" priority="180" operator="between">
      <formula>0.0001</formula>
      <formula>0.045</formula>
    </cfRule>
    <cfRule type="cellIs" dxfId="0" priority="178" operator="between">
      <formula>0.0001</formula>
      <formula>0.045</formula>
    </cfRule>
    <cfRule type="cellIs" dxfId="0" priority="176" operator="between">
      <formula>0.001</formula>
      <formula>0.045</formula>
    </cfRule>
    <cfRule type="cellIs" dxfId="0" priority="177" operator="between">
      <formula>0.0001</formula>
      <formula>0.045</formula>
    </cfRule>
    <cfRule type="cellIs" dxfId="0" priority="175" operator="between">
      <formula>0.0001</formula>
      <formula>0.045</formula>
    </cfRule>
    <cfRule type="cellIs" dxfId="0" priority="173" operator="between">
      <formula>0.001</formula>
      <formula>0.045</formula>
    </cfRule>
    <cfRule type="cellIs" dxfId="0" priority="174" operator="between">
      <formula>0.0001</formula>
      <formula>0.045</formula>
    </cfRule>
    <cfRule type="cellIs" dxfId="0" priority="172" operator="between">
      <formula>0.0001</formula>
      <formula>0.045</formula>
    </cfRule>
    <cfRule type="cellIs" dxfId="0" priority="170" operator="between">
      <formula>0.001</formula>
      <formula>0.045</formula>
    </cfRule>
    <cfRule type="cellIs" dxfId="0" priority="171" operator="between">
      <formula>0.0001</formula>
      <formula>0.045</formula>
    </cfRule>
    <cfRule type="cellIs" dxfId="0" priority="169" operator="between">
      <formula>0.0001</formula>
      <formula>0.045</formula>
    </cfRule>
  </conditionalFormatting>
  <conditionalFormatting sqref="C25">
    <cfRule type="cellIs" dxfId="0" priority="317" operator="between">
      <formula>0.001</formula>
      <formula>0.045</formula>
    </cfRule>
    <cfRule type="cellIs" dxfId="0" priority="318" operator="between">
      <formula>0.0001</formula>
      <formula>0.045</formula>
    </cfRule>
    <cfRule type="cellIs" dxfId="0" priority="316" operator="between">
      <formula>0.0001</formula>
      <formula>0.045</formula>
    </cfRule>
    <cfRule type="cellIs" dxfId="0" priority="314" operator="between">
      <formula>0.001</formula>
      <formula>0.045</formula>
    </cfRule>
    <cfRule type="cellIs" dxfId="0" priority="315" operator="between">
      <formula>0.0001</formula>
      <formula>0.045</formula>
    </cfRule>
    <cfRule type="cellIs" dxfId="0" priority="313" operator="between">
      <formula>0.0001</formula>
      <formula>0.045</formula>
    </cfRule>
    <cfRule type="cellIs" dxfId="0" priority="311" operator="between">
      <formula>0.001</formula>
      <formula>0.045</formula>
    </cfRule>
    <cfRule type="cellIs" dxfId="0" priority="312" operator="between">
      <formula>0.0001</formula>
      <formula>0.045</formula>
    </cfRule>
    <cfRule type="cellIs" dxfId="0" priority="310" operator="between">
      <formula>0.0001</formula>
      <formula>0.045</formula>
    </cfRule>
    <cfRule type="cellIs" dxfId="0" priority="308" operator="between">
      <formula>0.001</formula>
      <formula>0.045</formula>
    </cfRule>
    <cfRule type="cellIs" dxfId="0" priority="309" operator="between">
      <formula>0.0001</formula>
      <formula>0.045</formula>
    </cfRule>
    <cfRule type="cellIs" dxfId="0" priority="307" operator="between">
      <formula>0.0001</formula>
      <formula>0.045</formula>
    </cfRule>
    <cfRule type="cellIs" dxfId="0" priority="305" operator="between">
      <formula>0.001</formula>
      <formula>0.045</formula>
    </cfRule>
    <cfRule type="cellIs" dxfId="0" priority="306" operator="between">
      <formula>0.0001</formula>
      <formula>0.045</formula>
    </cfRule>
    <cfRule type="cellIs" dxfId="0" priority="304" operator="between">
      <formula>0.0001</formula>
      <formula>0.045</formula>
    </cfRule>
    <cfRule type="cellIs" dxfId="0" priority="302" operator="between">
      <formula>0.001</formula>
      <formula>0.045</formula>
    </cfRule>
    <cfRule type="cellIs" dxfId="0" priority="303" operator="between">
      <formula>0.0001</formula>
      <formula>0.045</formula>
    </cfRule>
    <cfRule type="cellIs" dxfId="0" priority="301" operator="between">
      <formula>0.0001</formula>
      <formula>0.045</formula>
    </cfRule>
    <cfRule type="cellIs" dxfId="0" priority="299" operator="between">
      <formula>0.001</formula>
      <formula>0.045</formula>
    </cfRule>
    <cfRule type="cellIs" dxfId="0" priority="300" operator="between">
      <formula>0.0001</formula>
      <formula>0.045</formula>
    </cfRule>
    <cfRule type="cellIs" dxfId="0" priority="298" operator="between">
      <formula>0.0001</formula>
      <formula>0.045</formula>
    </cfRule>
  </conditionalFormatting>
  <conditionalFormatting sqref="D25">
    <cfRule type="cellIs" dxfId="0" priority="296" operator="between">
      <formula>0.001</formula>
      <formula>0.045</formula>
    </cfRule>
    <cfRule type="cellIs" dxfId="0" priority="297" operator="between">
      <formula>0.0001</formula>
      <formula>0.045</formula>
    </cfRule>
    <cfRule type="cellIs" dxfId="0" priority="295" operator="between">
      <formula>0.0001</formula>
      <formula>0.045</formula>
    </cfRule>
    <cfRule type="cellIs" dxfId="0" priority="293" operator="between">
      <formula>0.001</formula>
      <formula>0.045</formula>
    </cfRule>
    <cfRule type="cellIs" dxfId="0" priority="294" operator="between">
      <formula>0.0001</formula>
      <formula>0.045</formula>
    </cfRule>
    <cfRule type="cellIs" dxfId="0" priority="292" operator="between">
      <formula>0.0001</formula>
      <formula>0.045</formula>
    </cfRule>
    <cfRule type="cellIs" dxfId="0" priority="290" operator="between">
      <formula>0.001</formula>
      <formula>0.045</formula>
    </cfRule>
    <cfRule type="cellIs" dxfId="0" priority="291" operator="between">
      <formula>0.0001</formula>
      <formula>0.045</formula>
    </cfRule>
    <cfRule type="cellIs" dxfId="0" priority="289" operator="between">
      <formula>0.0001</formula>
      <formula>0.045</formula>
    </cfRule>
    <cfRule type="cellIs" dxfId="0" priority="287" operator="between">
      <formula>0.001</formula>
      <formula>0.045</formula>
    </cfRule>
    <cfRule type="cellIs" dxfId="0" priority="288" operator="between">
      <formula>0.0001</formula>
      <formula>0.045</formula>
    </cfRule>
    <cfRule type="cellIs" dxfId="0" priority="286" operator="between">
      <formula>0.0001</formula>
      <formula>0.045</formula>
    </cfRule>
    <cfRule type="cellIs" dxfId="0" priority="284" operator="between">
      <formula>0.001</formula>
      <formula>0.045</formula>
    </cfRule>
    <cfRule type="cellIs" dxfId="0" priority="285" operator="between">
      <formula>0.0001</formula>
      <formula>0.045</formula>
    </cfRule>
    <cfRule type="cellIs" dxfId="0" priority="283" operator="between">
      <formula>0.0001</formula>
      <formula>0.045</formula>
    </cfRule>
    <cfRule type="cellIs" dxfId="0" priority="281" operator="between">
      <formula>0.001</formula>
      <formula>0.045</formula>
    </cfRule>
    <cfRule type="cellIs" dxfId="0" priority="282" operator="between">
      <formula>0.0001</formula>
      <formula>0.045</formula>
    </cfRule>
    <cfRule type="cellIs" dxfId="0" priority="280" operator="between">
      <formula>0.0001</formula>
      <formula>0.045</formula>
    </cfRule>
    <cfRule type="cellIs" dxfId="0" priority="278" operator="between">
      <formula>0.001</formula>
      <formula>0.045</formula>
    </cfRule>
    <cfRule type="cellIs" dxfId="0" priority="279" operator="between">
      <formula>0.0001</formula>
      <formula>0.045</formula>
    </cfRule>
    <cfRule type="cellIs" dxfId="0" priority="277" operator="between">
      <formula>0.0001</formula>
      <formula>0.045</formula>
    </cfRule>
  </conditionalFormatting>
  <conditionalFormatting sqref="E25">
    <cfRule type="cellIs" dxfId="0" priority="167" operator="between">
      <formula>0.001</formula>
      <formula>0.045</formula>
    </cfRule>
    <cfRule type="cellIs" dxfId="0" priority="168" operator="between">
      <formula>0.0001</formula>
      <formula>0.045</formula>
    </cfRule>
    <cfRule type="cellIs" dxfId="0" priority="166" operator="between">
      <formula>0.0001</formula>
      <formula>0.045</formula>
    </cfRule>
    <cfRule type="cellIs" dxfId="0" priority="164" operator="between">
      <formula>0.001</formula>
      <formula>0.045</formula>
    </cfRule>
    <cfRule type="cellIs" dxfId="0" priority="165" operator="between">
      <formula>0.0001</formula>
      <formula>0.045</formula>
    </cfRule>
    <cfRule type="cellIs" dxfId="0" priority="163" operator="between">
      <formula>0.0001</formula>
      <formula>0.045</formula>
    </cfRule>
    <cfRule type="cellIs" dxfId="0" priority="161" operator="between">
      <formula>0.001</formula>
      <formula>0.045</formula>
    </cfRule>
    <cfRule type="cellIs" dxfId="0" priority="162" operator="between">
      <formula>0.0001</formula>
      <formula>0.045</formula>
    </cfRule>
    <cfRule type="cellIs" dxfId="0" priority="160" operator="between">
      <formula>0.0001</formula>
      <formula>0.045</formula>
    </cfRule>
    <cfRule type="cellIs" dxfId="0" priority="158" operator="between">
      <formula>0.001</formula>
      <formula>0.045</formula>
    </cfRule>
    <cfRule type="cellIs" dxfId="0" priority="159" operator="between">
      <formula>0.0001</formula>
      <formula>0.045</formula>
    </cfRule>
    <cfRule type="cellIs" dxfId="0" priority="157" operator="between">
      <formula>0.0001</formula>
      <formula>0.045</formula>
    </cfRule>
    <cfRule type="cellIs" dxfId="0" priority="155" operator="between">
      <formula>0.001</formula>
      <formula>0.045</formula>
    </cfRule>
    <cfRule type="cellIs" dxfId="0" priority="156" operator="between">
      <formula>0.0001</formula>
      <formula>0.045</formula>
    </cfRule>
    <cfRule type="cellIs" dxfId="0" priority="154" operator="between">
      <formula>0.0001</formula>
      <formula>0.045</formula>
    </cfRule>
    <cfRule type="cellIs" dxfId="0" priority="152" operator="between">
      <formula>0.001</formula>
      <formula>0.045</formula>
    </cfRule>
    <cfRule type="cellIs" dxfId="0" priority="153" operator="between">
      <formula>0.0001</formula>
      <formula>0.045</formula>
    </cfRule>
    <cfRule type="cellIs" dxfId="0" priority="151" operator="between">
      <formula>0.0001</formula>
      <formula>0.045</formula>
    </cfRule>
    <cfRule type="cellIs" dxfId="0" priority="149" operator="between">
      <formula>0.001</formula>
      <formula>0.045</formula>
    </cfRule>
    <cfRule type="cellIs" dxfId="0" priority="150" operator="between">
      <formula>0.0001</formula>
      <formula>0.045</formula>
    </cfRule>
    <cfRule type="cellIs" dxfId="0" priority="148" operator="between">
      <formula>0.0001</formula>
      <formula>0.045</formula>
    </cfRule>
  </conditionalFormatting>
  <conditionalFormatting sqref="C26">
    <cfRule type="cellIs" dxfId="0" priority="359" operator="between">
      <formula>0.001</formula>
      <formula>0.045</formula>
    </cfRule>
    <cfRule type="cellIs" dxfId="0" priority="360" operator="between">
      <formula>0.0001</formula>
      <formula>0.045</formula>
    </cfRule>
    <cfRule type="cellIs" dxfId="0" priority="358" operator="between">
      <formula>0.0001</formula>
      <formula>0.045</formula>
    </cfRule>
    <cfRule type="cellIs" dxfId="0" priority="356" operator="between">
      <formula>0.001</formula>
      <formula>0.045</formula>
    </cfRule>
    <cfRule type="cellIs" dxfId="0" priority="357" operator="between">
      <formula>0.0001</formula>
      <formula>0.045</formula>
    </cfRule>
    <cfRule type="cellIs" dxfId="0" priority="355" operator="between">
      <formula>0.0001</formula>
      <formula>0.045</formula>
    </cfRule>
    <cfRule type="cellIs" dxfId="0" priority="353" operator="between">
      <formula>0.001</formula>
      <formula>0.045</formula>
    </cfRule>
    <cfRule type="cellIs" dxfId="0" priority="354" operator="between">
      <formula>0.0001</formula>
      <formula>0.045</formula>
    </cfRule>
    <cfRule type="cellIs" dxfId="0" priority="352" operator="between">
      <formula>0.0001</formula>
      <formula>0.045</formula>
    </cfRule>
    <cfRule type="cellIs" dxfId="0" priority="350" operator="between">
      <formula>0.001</formula>
      <formula>0.045</formula>
    </cfRule>
    <cfRule type="cellIs" dxfId="0" priority="351" operator="between">
      <formula>0.0001</formula>
      <formula>0.045</formula>
    </cfRule>
    <cfRule type="cellIs" dxfId="0" priority="349" operator="between">
      <formula>0.0001</formula>
      <formula>0.045</formula>
    </cfRule>
    <cfRule type="cellIs" dxfId="0" priority="347" operator="between">
      <formula>0.001</formula>
      <formula>0.045</formula>
    </cfRule>
    <cfRule type="cellIs" dxfId="0" priority="348" operator="between">
      <formula>0.0001</formula>
      <formula>0.045</formula>
    </cfRule>
    <cfRule type="cellIs" dxfId="0" priority="346" operator="between">
      <formula>0.0001</formula>
      <formula>0.045</formula>
    </cfRule>
    <cfRule type="cellIs" dxfId="0" priority="344" operator="between">
      <formula>0.001</formula>
      <formula>0.045</formula>
    </cfRule>
    <cfRule type="cellIs" dxfId="0" priority="345" operator="between">
      <formula>0.0001</formula>
      <formula>0.045</formula>
    </cfRule>
    <cfRule type="cellIs" dxfId="0" priority="343" operator="between">
      <formula>0.0001</formula>
      <formula>0.045</formula>
    </cfRule>
    <cfRule type="cellIs" dxfId="0" priority="341" operator="between">
      <formula>0.001</formula>
      <formula>0.045</formula>
    </cfRule>
    <cfRule type="cellIs" dxfId="0" priority="342" operator="between">
      <formula>0.0001</formula>
      <formula>0.045</formula>
    </cfRule>
    <cfRule type="cellIs" dxfId="0" priority="340" operator="between">
      <formula>0.0001</formula>
      <formula>0.045</formula>
    </cfRule>
  </conditionalFormatting>
  <conditionalFormatting sqref="D26">
    <cfRule type="cellIs" dxfId="0" priority="338" operator="between">
      <formula>0.001</formula>
      <formula>0.045</formula>
    </cfRule>
    <cfRule type="cellIs" dxfId="0" priority="339" operator="between">
      <formula>0.0001</formula>
      <formula>0.045</formula>
    </cfRule>
    <cfRule type="cellIs" dxfId="0" priority="337" operator="between">
      <formula>0.0001</formula>
      <formula>0.045</formula>
    </cfRule>
    <cfRule type="cellIs" dxfId="0" priority="335" operator="between">
      <formula>0.001</formula>
      <formula>0.045</formula>
    </cfRule>
    <cfRule type="cellIs" dxfId="0" priority="336" operator="between">
      <formula>0.0001</formula>
      <formula>0.045</formula>
    </cfRule>
    <cfRule type="cellIs" dxfId="0" priority="334" operator="between">
      <formula>0.0001</formula>
      <formula>0.045</formula>
    </cfRule>
    <cfRule type="cellIs" dxfId="0" priority="332" operator="between">
      <formula>0.001</formula>
      <formula>0.045</formula>
    </cfRule>
    <cfRule type="cellIs" dxfId="0" priority="333" operator="between">
      <formula>0.0001</formula>
      <formula>0.045</formula>
    </cfRule>
    <cfRule type="cellIs" dxfId="0" priority="331" operator="between">
      <formula>0.0001</formula>
      <formula>0.045</formula>
    </cfRule>
    <cfRule type="cellIs" dxfId="0" priority="329" operator="between">
      <formula>0.001</formula>
      <formula>0.045</formula>
    </cfRule>
    <cfRule type="cellIs" dxfId="0" priority="330" operator="between">
      <formula>0.0001</formula>
      <formula>0.045</formula>
    </cfRule>
    <cfRule type="cellIs" dxfId="0" priority="328" operator="between">
      <formula>0.0001</formula>
      <formula>0.045</formula>
    </cfRule>
    <cfRule type="cellIs" dxfId="0" priority="326" operator="between">
      <formula>0.001</formula>
      <formula>0.045</formula>
    </cfRule>
    <cfRule type="cellIs" dxfId="0" priority="327" operator="between">
      <formula>0.0001</formula>
      <formula>0.045</formula>
    </cfRule>
    <cfRule type="cellIs" dxfId="0" priority="325" operator="between">
      <formula>0.0001</formula>
      <formula>0.045</formula>
    </cfRule>
    <cfRule type="cellIs" dxfId="0" priority="323" operator="between">
      <formula>0.001</formula>
      <formula>0.045</formula>
    </cfRule>
    <cfRule type="cellIs" dxfId="0" priority="324" operator="between">
      <formula>0.0001</formula>
      <formula>0.045</formula>
    </cfRule>
    <cfRule type="cellIs" dxfId="0" priority="322" operator="between">
      <formula>0.0001</formula>
      <formula>0.045</formula>
    </cfRule>
    <cfRule type="cellIs" dxfId="0" priority="320" operator="between">
      <formula>0.001</formula>
      <formula>0.045</formula>
    </cfRule>
    <cfRule type="cellIs" dxfId="0" priority="321" operator="between">
      <formula>0.0001</formula>
      <formula>0.045</formula>
    </cfRule>
    <cfRule type="cellIs" dxfId="0" priority="319" operator="between">
      <formula>0.0001</formula>
      <formula>0.045</formula>
    </cfRule>
  </conditionalFormatting>
  <conditionalFormatting sqref="E26:F26">
    <cfRule type="cellIs" dxfId="0" priority="209" operator="between">
      <formula>0.001</formula>
      <formula>0.045</formula>
    </cfRule>
    <cfRule type="cellIs" dxfId="0" priority="210" operator="between">
      <formula>0.0001</formula>
      <formula>0.045</formula>
    </cfRule>
    <cfRule type="cellIs" dxfId="0" priority="208" operator="between">
      <formula>0.0001</formula>
      <formula>0.045</formula>
    </cfRule>
    <cfRule type="cellIs" dxfId="0" priority="206" operator="between">
      <formula>0.001</formula>
      <formula>0.045</formula>
    </cfRule>
    <cfRule type="cellIs" dxfId="0" priority="207" operator="between">
      <formula>0.0001</formula>
      <formula>0.045</formula>
    </cfRule>
    <cfRule type="cellIs" dxfId="0" priority="205" operator="between">
      <formula>0.0001</formula>
      <formula>0.045</formula>
    </cfRule>
    <cfRule type="cellIs" dxfId="0" priority="203" operator="between">
      <formula>0.001</formula>
      <formula>0.045</formula>
    </cfRule>
    <cfRule type="cellIs" dxfId="0" priority="204" operator="between">
      <formula>0.0001</formula>
      <formula>0.045</formula>
    </cfRule>
    <cfRule type="cellIs" dxfId="0" priority="202" operator="between">
      <formula>0.0001</formula>
      <formula>0.045</formula>
    </cfRule>
    <cfRule type="cellIs" dxfId="0" priority="200" operator="between">
      <formula>0.001</formula>
      <formula>0.045</formula>
    </cfRule>
    <cfRule type="cellIs" dxfId="0" priority="201" operator="between">
      <formula>0.0001</formula>
      <formula>0.045</formula>
    </cfRule>
    <cfRule type="cellIs" dxfId="0" priority="199" operator="between">
      <formula>0.0001</formula>
      <formula>0.045</formula>
    </cfRule>
    <cfRule type="cellIs" dxfId="0" priority="197" operator="between">
      <formula>0.001</formula>
      <formula>0.045</formula>
    </cfRule>
    <cfRule type="cellIs" dxfId="0" priority="198" operator="between">
      <formula>0.0001</formula>
      <formula>0.045</formula>
    </cfRule>
    <cfRule type="cellIs" dxfId="0" priority="196" operator="between">
      <formula>0.0001</formula>
      <formula>0.045</formula>
    </cfRule>
    <cfRule type="cellIs" dxfId="0" priority="194" operator="between">
      <formula>0.001</formula>
      <formula>0.045</formula>
    </cfRule>
    <cfRule type="cellIs" dxfId="0" priority="195" operator="between">
      <formula>0.0001</formula>
      <formula>0.045</formula>
    </cfRule>
    <cfRule type="cellIs" dxfId="0" priority="193" operator="between">
      <formula>0.0001</formula>
      <formula>0.045</formula>
    </cfRule>
    <cfRule type="cellIs" dxfId="0" priority="191" operator="between">
      <formula>0.001</formula>
      <formula>0.045</formula>
    </cfRule>
    <cfRule type="cellIs" dxfId="0" priority="192" operator="between">
      <formula>0.0001</formula>
      <formula>0.045</formula>
    </cfRule>
    <cfRule type="cellIs" dxfId="0" priority="190" operator="between">
      <formula>0.0001</formula>
      <formula>0.045</formula>
    </cfRule>
  </conditionalFormatting>
  <conditionalFormatting sqref="C27">
    <cfRule type="cellIs" dxfId="0" priority="105" operator="between">
      <formula>0.0001</formula>
      <formula>0.045</formula>
    </cfRule>
    <cfRule type="cellIs" dxfId="0" priority="104" operator="between">
      <formula>0.001</formula>
      <formula>0.045</formula>
    </cfRule>
    <cfRule type="cellIs" dxfId="0" priority="103" operator="between">
      <formula>0.0001</formula>
      <formula>0.045</formula>
    </cfRule>
    <cfRule type="cellIs" dxfId="0" priority="102" operator="between">
      <formula>0.0001</formula>
      <formula>0.045</formula>
    </cfRule>
    <cfRule type="cellIs" dxfId="0" priority="101" operator="between">
      <formula>0.001</formula>
      <formula>0.045</formula>
    </cfRule>
    <cfRule type="cellIs" dxfId="0" priority="100" operator="between">
      <formula>0.0001</formula>
      <formula>0.045</formula>
    </cfRule>
    <cfRule type="cellIs" dxfId="0" priority="99" operator="between">
      <formula>0.0001</formula>
      <formula>0.045</formula>
    </cfRule>
    <cfRule type="cellIs" dxfId="0" priority="98" operator="between">
      <formula>0.001</formula>
      <formula>0.045</formula>
    </cfRule>
    <cfRule type="cellIs" dxfId="0" priority="97" operator="between">
      <formula>0.0001</formula>
      <formula>0.045</formula>
    </cfRule>
    <cfRule type="cellIs" dxfId="0" priority="96" operator="between">
      <formula>0.0001</formula>
      <formula>0.045</formula>
    </cfRule>
    <cfRule type="cellIs" dxfId="0" priority="95" operator="between">
      <formula>0.001</formula>
      <formula>0.045</formula>
    </cfRule>
    <cfRule type="cellIs" dxfId="0" priority="94" operator="between">
      <formula>0.0001</formula>
      <formula>0.045</formula>
    </cfRule>
    <cfRule type="cellIs" dxfId="0" priority="93" operator="between">
      <formula>0.0001</formula>
      <formula>0.045</formula>
    </cfRule>
    <cfRule type="cellIs" dxfId="0" priority="92" operator="between">
      <formula>0.001</formula>
      <formula>0.045</formula>
    </cfRule>
    <cfRule type="cellIs" dxfId="0" priority="91" operator="between">
      <formula>0.0001</formula>
      <formula>0.045</formula>
    </cfRule>
    <cfRule type="cellIs" dxfId="0" priority="90" operator="between">
      <formula>0.0001</formula>
      <formula>0.045</formula>
    </cfRule>
    <cfRule type="cellIs" dxfId="0" priority="89" operator="between">
      <formula>0.001</formula>
      <formula>0.045</formula>
    </cfRule>
    <cfRule type="cellIs" dxfId="0" priority="88" operator="between">
      <formula>0.0001</formula>
      <formula>0.045</formula>
    </cfRule>
    <cfRule type="cellIs" dxfId="0" priority="87" operator="between">
      <formula>0.0001</formula>
      <formula>0.045</formula>
    </cfRule>
    <cfRule type="cellIs" dxfId="0" priority="86" operator="between">
      <formula>0.001</formula>
      <formula>0.045</formula>
    </cfRule>
    <cfRule type="cellIs" dxfId="0" priority="85" operator="between">
      <formula>0.0001</formula>
      <formula>0.045</formula>
    </cfRule>
  </conditionalFormatting>
  <conditionalFormatting sqref="D27">
    <cfRule type="cellIs" dxfId="0" priority="84" operator="between">
      <formula>0.0001</formula>
      <formula>0.045</formula>
    </cfRule>
    <cfRule type="cellIs" dxfId="0" priority="83" operator="between">
      <formula>0.001</formula>
      <formula>0.045</formula>
    </cfRule>
    <cfRule type="cellIs" dxfId="0" priority="82" operator="between">
      <formula>0.0001</formula>
      <formula>0.045</formula>
    </cfRule>
    <cfRule type="cellIs" dxfId="0" priority="81" operator="between">
      <formula>0.0001</formula>
      <formula>0.045</formula>
    </cfRule>
    <cfRule type="cellIs" dxfId="0" priority="80" operator="between">
      <formula>0.001</formula>
      <formula>0.045</formula>
    </cfRule>
    <cfRule type="cellIs" dxfId="0" priority="79" operator="between">
      <formula>0.0001</formula>
      <formula>0.045</formula>
    </cfRule>
    <cfRule type="cellIs" dxfId="0" priority="78" operator="between">
      <formula>0.0001</formula>
      <formula>0.045</formula>
    </cfRule>
    <cfRule type="cellIs" dxfId="0" priority="77" operator="between">
      <formula>0.001</formula>
      <formula>0.045</formula>
    </cfRule>
    <cfRule type="cellIs" dxfId="0" priority="76" operator="between">
      <formula>0.0001</formula>
      <formula>0.045</formula>
    </cfRule>
    <cfRule type="cellIs" dxfId="0" priority="75" operator="between">
      <formula>0.0001</formula>
      <formula>0.045</formula>
    </cfRule>
    <cfRule type="cellIs" dxfId="0" priority="74" operator="between">
      <formula>0.001</formula>
      <formula>0.045</formula>
    </cfRule>
    <cfRule type="cellIs" dxfId="0" priority="73" operator="between">
      <formula>0.0001</formula>
      <formula>0.045</formula>
    </cfRule>
    <cfRule type="cellIs" dxfId="0" priority="72" operator="between">
      <formula>0.0001</formula>
      <formula>0.045</formula>
    </cfRule>
    <cfRule type="cellIs" dxfId="0" priority="71" operator="between">
      <formula>0.001</formula>
      <formula>0.045</formula>
    </cfRule>
    <cfRule type="cellIs" dxfId="0" priority="70" operator="between">
      <formula>0.0001</formula>
      <formula>0.045</formula>
    </cfRule>
    <cfRule type="cellIs" dxfId="0" priority="69" operator="between">
      <formula>0.0001</formula>
      <formula>0.045</formula>
    </cfRule>
    <cfRule type="cellIs" dxfId="0" priority="68" operator="between">
      <formula>0.001</formula>
      <formula>0.045</formula>
    </cfRule>
    <cfRule type="cellIs" dxfId="0" priority="67" operator="between">
      <formula>0.0001</formula>
      <formula>0.045</formula>
    </cfRule>
    <cfRule type="cellIs" dxfId="0" priority="66" operator="between">
      <formula>0.0001</formula>
      <formula>0.045</formula>
    </cfRule>
    <cfRule type="cellIs" dxfId="0" priority="65" operator="between">
      <formula>0.001</formula>
      <formula>0.045</formula>
    </cfRule>
    <cfRule type="cellIs" dxfId="0" priority="64" operator="between">
      <formula>0.0001</formula>
      <formula>0.045</formula>
    </cfRule>
  </conditionalFormatting>
  <conditionalFormatting sqref="E27">
    <cfRule type="cellIs" dxfId="0" priority="21" operator="between">
      <formula>0.0001</formula>
      <formula>0.045</formula>
    </cfRule>
    <cfRule type="cellIs" dxfId="0" priority="20" operator="between">
      <formula>0.001</formula>
      <formula>0.045</formula>
    </cfRule>
    <cfRule type="cellIs" dxfId="0" priority="19" operator="between">
      <formula>0.0001</formula>
      <formula>0.045</formula>
    </cfRule>
    <cfRule type="cellIs" dxfId="0" priority="18" operator="between">
      <formula>0.0001</formula>
      <formula>0.045</formula>
    </cfRule>
    <cfRule type="cellIs" dxfId="0" priority="17" operator="between">
      <formula>0.001</formula>
      <formula>0.045</formula>
    </cfRule>
    <cfRule type="cellIs" dxfId="0" priority="16" operator="between">
      <formula>0.0001</formula>
      <formula>0.045</formula>
    </cfRule>
    <cfRule type="cellIs" dxfId="0" priority="15" operator="between">
      <formula>0.0001</formula>
      <formula>0.045</formula>
    </cfRule>
    <cfRule type="cellIs" dxfId="0" priority="14" operator="between">
      <formula>0.001</formula>
      <formula>0.045</formula>
    </cfRule>
    <cfRule type="cellIs" dxfId="0" priority="13" operator="between">
      <formula>0.0001</formula>
      <formula>0.045</formula>
    </cfRule>
    <cfRule type="cellIs" dxfId="0" priority="12" operator="between">
      <formula>0.0001</formula>
      <formula>0.045</formula>
    </cfRule>
    <cfRule type="cellIs" dxfId="0" priority="11" operator="between">
      <formula>0.001</formula>
      <formula>0.045</formula>
    </cfRule>
    <cfRule type="cellIs" dxfId="0" priority="10" operator="between">
      <formula>0.0001</formula>
      <formula>0.045</formula>
    </cfRule>
    <cfRule type="cellIs" dxfId="0" priority="9" operator="between">
      <formula>0.0001</formula>
      <formula>0.045</formula>
    </cfRule>
    <cfRule type="cellIs" dxfId="0" priority="8" operator="between">
      <formula>0.001</formula>
      <formula>0.045</formula>
    </cfRule>
    <cfRule type="cellIs" dxfId="0" priority="7" operator="between">
      <formula>0.0001</formula>
      <formula>0.045</formula>
    </cfRule>
    <cfRule type="cellIs" dxfId="0" priority="6" operator="between">
      <formula>0.0001</formula>
      <formula>0.045</formula>
    </cfRule>
    <cfRule type="cellIs" dxfId="0" priority="5" operator="between">
      <formula>0.001</formula>
      <formula>0.045</formula>
    </cfRule>
    <cfRule type="cellIs" dxfId="0" priority="4" operator="between">
      <formula>0.0001</formula>
      <formula>0.045</formula>
    </cfRule>
    <cfRule type="cellIs" dxfId="0" priority="3" operator="between">
      <formula>0.0001</formula>
      <formula>0.045</formula>
    </cfRule>
    <cfRule type="cellIs" dxfId="0" priority="2" operator="between">
      <formula>0.001</formula>
      <formula>0.045</formula>
    </cfRule>
    <cfRule type="cellIs" dxfId="0" priority="1" operator="between">
      <formula>0.0001</formula>
      <formula>0.045</formula>
    </cfRule>
  </conditionalFormatting>
  <conditionalFormatting sqref="F27">
    <cfRule type="cellIs" dxfId="0" priority="63" operator="between">
      <formula>0.0001</formula>
      <formula>0.045</formula>
    </cfRule>
    <cfRule type="cellIs" dxfId="0" priority="62" operator="between">
      <formula>0.001</formula>
      <formula>0.045</formula>
    </cfRule>
    <cfRule type="cellIs" dxfId="0" priority="61" operator="between">
      <formula>0.0001</formula>
      <formula>0.045</formula>
    </cfRule>
    <cfRule type="cellIs" dxfId="0" priority="60" operator="between">
      <formula>0.0001</formula>
      <formula>0.045</formula>
    </cfRule>
    <cfRule type="cellIs" dxfId="0" priority="59" operator="between">
      <formula>0.001</formula>
      <formula>0.045</formula>
    </cfRule>
    <cfRule type="cellIs" dxfId="0" priority="58" operator="between">
      <formula>0.0001</formula>
      <formula>0.045</formula>
    </cfRule>
    <cfRule type="cellIs" dxfId="0" priority="57" operator="between">
      <formula>0.0001</formula>
      <formula>0.045</formula>
    </cfRule>
    <cfRule type="cellIs" dxfId="0" priority="56" operator="between">
      <formula>0.001</formula>
      <formula>0.045</formula>
    </cfRule>
    <cfRule type="cellIs" dxfId="0" priority="55" operator="between">
      <formula>0.0001</formula>
      <formula>0.045</formula>
    </cfRule>
    <cfRule type="cellIs" dxfId="0" priority="54" operator="between">
      <formula>0.0001</formula>
      <formula>0.045</formula>
    </cfRule>
    <cfRule type="cellIs" dxfId="0" priority="53" operator="between">
      <formula>0.001</formula>
      <formula>0.045</formula>
    </cfRule>
    <cfRule type="cellIs" dxfId="0" priority="52" operator="between">
      <formula>0.0001</formula>
      <formula>0.045</formula>
    </cfRule>
    <cfRule type="cellIs" dxfId="0" priority="51" operator="between">
      <formula>0.0001</formula>
      <formula>0.045</formula>
    </cfRule>
    <cfRule type="cellIs" dxfId="0" priority="50" operator="between">
      <formula>0.001</formula>
      <formula>0.045</formula>
    </cfRule>
    <cfRule type="cellIs" dxfId="0" priority="49" operator="between">
      <formula>0.0001</formula>
      <formula>0.045</formula>
    </cfRule>
    <cfRule type="cellIs" dxfId="0" priority="48" operator="between">
      <formula>0.0001</formula>
      <formula>0.045</formula>
    </cfRule>
    <cfRule type="cellIs" dxfId="0" priority="47" operator="between">
      <formula>0.001</formula>
      <formula>0.045</formula>
    </cfRule>
    <cfRule type="cellIs" dxfId="0" priority="46" operator="between">
      <formula>0.0001</formula>
      <formula>0.045</formula>
    </cfRule>
    <cfRule type="cellIs" dxfId="0" priority="45" operator="between">
      <formula>0.0001</formula>
      <formula>0.045</formula>
    </cfRule>
    <cfRule type="cellIs" dxfId="0" priority="44" operator="between">
      <formula>0.001</formula>
      <formula>0.045</formula>
    </cfRule>
    <cfRule type="cellIs" dxfId="0" priority="43" operator="between">
      <formula>0.0001</formula>
      <formula>0.045</formula>
    </cfRule>
  </conditionalFormatting>
  <conditionalFormatting sqref="C28">
    <cfRule type="cellIs" dxfId="0" priority="147" operator="between">
      <formula>0.0001</formula>
      <formula>0.045</formula>
    </cfRule>
    <cfRule type="cellIs" dxfId="0" priority="146" operator="between">
      <formula>0.001</formula>
      <formula>0.045</formula>
    </cfRule>
    <cfRule type="cellIs" dxfId="0" priority="145" operator="between">
      <formula>0.0001</formula>
      <formula>0.045</formula>
    </cfRule>
    <cfRule type="cellIs" dxfId="0" priority="144" operator="between">
      <formula>0.0001</formula>
      <formula>0.045</formula>
    </cfRule>
    <cfRule type="cellIs" dxfId="0" priority="143" operator="between">
      <formula>0.001</formula>
      <formula>0.045</formula>
    </cfRule>
    <cfRule type="cellIs" dxfId="0" priority="142" operator="between">
      <formula>0.0001</formula>
      <formula>0.045</formula>
    </cfRule>
    <cfRule type="cellIs" dxfId="0" priority="141" operator="between">
      <formula>0.0001</formula>
      <formula>0.045</formula>
    </cfRule>
    <cfRule type="cellIs" dxfId="0" priority="140" operator="between">
      <formula>0.001</formula>
      <formula>0.045</formula>
    </cfRule>
    <cfRule type="cellIs" dxfId="0" priority="139" operator="between">
      <formula>0.0001</formula>
      <formula>0.045</formula>
    </cfRule>
    <cfRule type="cellIs" dxfId="0" priority="138" operator="between">
      <formula>0.0001</formula>
      <formula>0.045</formula>
    </cfRule>
    <cfRule type="cellIs" dxfId="0" priority="137" operator="between">
      <formula>0.001</formula>
      <formula>0.045</formula>
    </cfRule>
    <cfRule type="cellIs" dxfId="0" priority="136" operator="between">
      <formula>0.0001</formula>
      <formula>0.045</formula>
    </cfRule>
    <cfRule type="cellIs" dxfId="0" priority="135" operator="between">
      <formula>0.0001</formula>
      <formula>0.045</formula>
    </cfRule>
    <cfRule type="cellIs" dxfId="0" priority="134" operator="between">
      <formula>0.001</formula>
      <formula>0.045</formula>
    </cfRule>
    <cfRule type="cellIs" dxfId="0" priority="133" operator="between">
      <formula>0.0001</formula>
      <formula>0.045</formula>
    </cfRule>
    <cfRule type="cellIs" dxfId="0" priority="132" operator="between">
      <formula>0.0001</formula>
      <formula>0.045</formula>
    </cfRule>
    <cfRule type="cellIs" dxfId="0" priority="131" operator="between">
      <formula>0.001</formula>
      <formula>0.045</formula>
    </cfRule>
    <cfRule type="cellIs" dxfId="0" priority="130" operator="between">
      <formula>0.0001</formula>
      <formula>0.045</formula>
    </cfRule>
    <cfRule type="cellIs" dxfId="0" priority="129" operator="between">
      <formula>0.0001</formula>
      <formula>0.045</formula>
    </cfRule>
    <cfRule type="cellIs" dxfId="0" priority="128" operator="between">
      <formula>0.001</formula>
      <formula>0.045</formula>
    </cfRule>
    <cfRule type="cellIs" dxfId="0" priority="127" operator="between">
      <formula>0.0001</formula>
      <formula>0.045</formula>
    </cfRule>
  </conditionalFormatting>
  <conditionalFormatting sqref="D28">
    <cfRule type="cellIs" dxfId="0" priority="126" operator="between">
      <formula>0.0001</formula>
      <formula>0.045</formula>
    </cfRule>
    <cfRule type="cellIs" dxfId="0" priority="125" operator="between">
      <formula>0.001</formula>
      <formula>0.045</formula>
    </cfRule>
    <cfRule type="cellIs" dxfId="0" priority="124" operator="between">
      <formula>0.0001</formula>
      <formula>0.045</formula>
    </cfRule>
    <cfRule type="cellIs" dxfId="0" priority="123" operator="between">
      <formula>0.0001</formula>
      <formula>0.045</formula>
    </cfRule>
    <cfRule type="cellIs" dxfId="0" priority="122" operator="between">
      <formula>0.001</formula>
      <formula>0.045</formula>
    </cfRule>
    <cfRule type="cellIs" dxfId="0" priority="121" operator="between">
      <formula>0.0001</formula>
      <formula>0.045</formula>
    </cfRule>
    <cfRule type="cellIs" dxfId="0" priority="120" operator="between">
      <formula>0.0001</formula>
      <formula>0.045</formula>
    </cfRule>
    <cfRule type="cellIs" dxfId="0" priority="119" operator="between">
      <formula>0.001</formula>
      <formula>0.045</formula>
    </cfRule>
    <cfRule type="cellIs" dxfId="0" priority="118" operator="between">
      <formula>0.0001</formula>
      <formula>0.045</formula>
    </cfRule>
    <cfRule type="cellIs" dxfId="0" priority="117" operator="between">
      <formula>0.0001</formula>
      <formula>0.045</formula>
    </cfRule>
    <cfRule type="cellIs" dxfId="0" priority="116" operator="between">
      <formula>0.001</formula>
      <formula>0.045</formula>
    </cfRule>
    <cfRule type="cellIs" dxfId="0" priority="115" operator="between">
      <formula>0.0001</formula>
      <formula>0.045</formula>
    </cfRule>
    <cfRule type="cellIs" dxfId="0" priority="114" operator="between">
      <formula>0.0001</formula>
      <formula>0.045</formula>
    </cfRule>
    <cfRule type="cellIs" dxfId="0" priority="113" operator="between">
      <formula>0.001</formula>
      <formula>0.045</formula>
    </cfRule>
    <cfRule type="cellIs" dxfId="0" priority="112" operator="between">
      <formula>0.0001</formula>
      <formula>0.045</formula>
    </cfRule>
    <cfRule type="cellIs" dxfId="0" priority="111" operator="between">
      <formula>0.0001</formula>
      <formula>0.045</formula>
    </cfRule>
    <cfRule type="cellIs" dxfId="0" priority="110" operator="between">
      <formula>0.001</formula>
      <formula>0.045</formula>
    </cfRule>
    <cfRule type="cellIs" dxfId="0" priority="109" operator="between">
      <formula>0.0001</formula>
      <formula>0.045</formula>
    </cfRule>
    <cfRule type="cellIs" dxfId="0" priority="108" operator="between">
      <formula>0.0001</formula>
      <formula>0.045</formula>
    </cfRule>
    <cfRule type="cellIs" dxfId="0" priority="107" operator="between">
      <formula>0.001</formula>
      <formula>0.045</formula>
    </cfRule>
    <cfRule type="cellIs" dxfId="0" priority="106" operator="between">
      <formula>0.0001</formula>
      <formula>0.045</formula>
    </cfRule>
  </conditionalFormatting>
  <conditionalFormatting sqref="E28:F28">
    <cfRule type="cellIs" dxfId="0" priority="42" operator="between">
      <formula>0.0001</formula>
      <formula>0.045</formula>
    </cfRule>
    <cfRule type="cellIs" dxfId="0" priority="41" operator="between">
      <formula>0.001</formula>
      <formula>0.045</formula>
    </cfRule>
    <cfRule type="cellIs" dxfId="0" priority="40" operator="between">
      <formula>0.0001</formula>
      <formula>0.045</formula>
    </cfRule>
    <cfRule type="cellIs" dxfId="0" priority="39" operator="between">
      <formula>0.0001</formula>
      <formula>0.045</formula>
    </cfRule>
    <cfRule type="cellIs" dxfId="0" priority="38" operator="between">
      <formula>0.001</formula>
      <formula>0.045</formula>
    </cfRule>
    <cfRule type="cellIs" dxfId="0" priority="37" operator="between">
      <formula>0.0001</formula>
      <formula>0.045</formula>
    </cfRule>
    <cfRule type="cellIs" dxfId="0" priority="36" operator="between">
      <formula>0.0001</formula>
      <formula>0.045</formula>
    </cfRule>
    <cfRule type="cellIs" dxfId="0" priority="35" operator="between">
      <formula>0.001</formula>
      <formula>0.045</formula>
    </cfRule>
    <cfRule type="cellIs" dxfId="0" priority="34" operator="between">
      <formula>0.0001</formula>
      <formula>0.045</formula>
    </cfRule>
    <cfRule type="cellIs" dxfId="0" priority="33" operator="between">
      <formula>0.0001</formula>
      <formula>0.045</formula>
    </cfRule>
    <cfRule type="cellIs" dxfId="0" priority="32" operator="between">
      <formula>0.001</formula>
      <formula>0.045</formula>
    </cfRule>
    <cfRule type="cellIs" dxfId="0" priority="31" operator="between">
      <formula>0.0001</formula>
      <formula>0.045</formula>
    </cfRule>
    <cfRule type="cellIs" dxfId="0" priority="30" operator="between">
      <formula>0.0001</formula>
      <formula>0.045</formula>
    </cfRule>
    <cfRule type="cellIs" dxfId="0" priority="29" operator="between">
      <formula>0.001</formula>
      <formula>0.045</formula>
    </cfRule>
    <cfRule type="cellIs" dxfId="0" priority="28" operator="between">
      <formula>0.0001</formula>
      <formula>0.045</formula>
    </cfRule>
    <cfRule type="cellIs" dxfId="0" priority="27" operator="between">
      <formula>0.0001</formula>
      <formula>0.045</formula>
    </cfRule>
    <cfRule type="cellIs" dxfId="0" priority="26" operator="between">
      <formula>0.001</formula>
      <formula>0.045</formula>
    </cfRule>
    <cfRule type="cellIs" dxfId="0" priority="25" operator="between">
      <formula>0.0001</formula>
      <formula>0.045</formula>
    </cfRule>
    <cfRule type="cellIs" dxfId="0" priority="24" operator="between">
      <formula>0.0001</formula>
      <formula>0.045</formula>
    </cfRule>
    <cfRule type="cellIs" dxfId="0" priority="23" operator="between">
      <formula>0.001</formula>
      <formula>0.045</formula>
    </cfRule>
    <cfRule type="cellIs" dxfId="0" priority="22" operator="between">
      <formula>0.0001</formula>
      <formula>0.045</formula>
    </cfRule>
  </conditionalFormatting>
  <conditionalFormatting sqref="F24:F25">
    <cfRule type="cellIs" dxfId="0" priority="233" operator="between">
      <formula>0.001</formula>
      <formula>0.045</formula>
    </cfRule>
    <cfRule type="cellIs" dxfId="0" priority="234" operator="between">
      <formula>0.0001</formula>
      <formula>0.045</formula>
    </cfRule>
    <cfRule type="cellIs" dxfId="0" priority="232" operator="between">
      <formula>0.0001</formula>
      <formula>0.045</formula>
    </cfRule>
    <cfRule type="cellIs" dxfId="0" priority="230" operator="between">
      <formula>0.001</formula>
      <formula>0.045</formula>
    </cfRule>
    <cfRule type="cellIs" dxfId="0" priority="231" operator="between">
      <formula>0.0001</formula>
      <formula>0.045</formula>
    </cfRule>
    <cfRule type="cellIs" dxfId="0" priority="229" operator="between">
      <formula>0.0001</formula>
      <formula>0.045</formula>
    </cfRule>
    <cfRule type="cellIs" dxfId="0" priority="227" operator="between">
      <formula>0.001</formula>
      <formula>0.045</formula>
    </cfRule>
    <cfRule type="cellIs" dxfId="0" priority="228" operator="between">
      <formula>0.0001</formula>
      <formula>0.045</formula>
    </cfRule>
    <cfRule type="cellIs" dxfId="0" priority="226" operator="between">
      <formula>0.0001</formula>
      <formula>0.045</formula>
    </cfRule>
    <cfRule type="cellIs" dxfId="0" priority="224" operator="between">
      <formula>0.001</formula>
      <formula>0.045</formula>
    </cfRule>
    <cfRule type="cellIs" dxfId="0" priority="225" operator="between">
      <formula>0.0001</formula>
      <formula>0.045</formula>
    </cfRule>
    <cfRule type="cellIs" dxfId="0" priority="223" operator="between">
      <formula>0.0001</formula>
      <formula>0.045</formula>
    </cfRule>
    <cfRule type="cellIs" dxfId="0" priority="221" operator="between">
      <formula>0.001</formula>
      <formula>0.045</formula>
    </cfRule>
    <cfRule type="cellIs" dxfId="0" priority="222" operator="between">
      <formula>0.0001</formula>
      <formula>0.045</formula>
    </cfRule>
    <cfRule type="cellIs" dxfId="0" priority="220" operator="between">
      <formula>0.0001</formula>
      <formula>0.045</formula>
    </cfRule>
    <cfRule type="cellIs" dxfId="0" priority="218" operator="between">
      <formula>0.001</formula>
      <formula>0.045</formula>
    </cfRule>
    <cfRule type="cellIs" dxfId="0" priority="219" operator="between">
      <formula>0.0001</formula>
      <formula>0.045</formula>
    </cfRule>
    <cfRule type="cellIs" dxfId="0" priority="217" operator="between">
      <formula>0.0001</formula>
      <formula>0.045</formula>
    </cfRule>
    <cfRule type="cellIs" dxfId="0" priority="215" operator="between">
      <formula>0.001</formula>
      <formula>0.045</formula>
    </cfRule>
    <cfRule type="cellIs" dxfId="0" priority="216" operator="between">
      <formula>0.0001</formula>
      <formula>0.045</formula>
    </cfRule>
    <cfRule type="cellIs" dxfId="0" priority="214" operator="between">
      <formula>0.0001</formula>
      <formula>0.045</formula>
    </cfRule>
  </conditionalFormatting>
  <conditionalFormatting sqref="C10:F23">
    <cfRule type="cellIs" dxfId="0" priority="380" operator="between">
      <formula>0.001</formula>
      <formula>0.045</formula>
    </cfRule>
    <cfRule type="cellIs" dxfId="0" priority="381" operator="between">
      <formula>0.0001</formula>
      <formula>0.045</formula>
    </cfRule>
    <cfRule type="cellIs" dxfId="0" priority="379" operator="between">
      <formula>0.0001</formula>
      <formula>0.045</formula>
    </cfRule>
    <cfRule type="cellIs" dxfId="0" priority="377" operator="between">
      <formula>0.001</formula>
      <formula>0.045</formula>
    </cfRule>
    <cfRule type="cellIs" dxfId="0" priority="378" operator="between">
      <formula>0.0001</formula>
      <formula>0.045</formula>
    </cfRule>
    <cfRule type="cellIs" dxfId="0" priority="376" operator="between">
      <formula>0.0001</formula>
      <formula>0.045</formula>
    </cfRule>
    <cfRule type="cellIs" dxfId="0" priority="374" operator="between">
      <formula>0.001</formula>
      <formula>0.045</formula>
    </cfRule>
    <cfRule type="cellIs" dxfId="0" priority="375" operator="between">
      <formula>0.0001</formula>
      <formula>0.045</formula>
    </cfRule>
    <cfRule type="cellIs" dxfId="0" priority="373" operator="between">
      <formula>0.0001</formula>
      <formula>0.045</formula>
    </cfRule>
    <cfRule type="cellIs" dxfId="0" priority="371" operator="between">
      <formula>0.001</formula>
      <formula>0.045</formula>
    </cfRule>
    <cfRule type="cellIs" dxfId="0" priority="372" operator="between">
      <formula>0.0001</formula>
      <formula>0.045</formula>
    </cfRule>
    <cfRule type="cellIs" dxfId="0" priority="370" operator="between">
      <formula>0.0001</formula>
      <formula>0.045</formula>
    </cfRule>
    <cfRule type="cellIs" dxfId="0" priority="368" operator="between">
      <formula>0.001</formula>
      <formula>0.045</formula>
    </cfRule>
    <cfRule type="cellIs" dxfId="0" priority="369" operator="between">
      <formula>0.0001</formula>
      <formula>0.045</formula>
    </cfRule>
    <cfRule type="cellIs" dxfId="0" priority="367" operator="between">
      <formula>0.0001</formula>
      <formula>0.045</formula>
    </cfRule>
    <cfRule type="cellIs" dxfId="0" priority="365" operator="between">
      <formula>0.001</formula>
      <formula>0.045</formula>
    </cfRule>
    <cfRule type="cellIs" dxfId="0" priority="366" operator="between">
      <formula>0.0001</formula>
      <formula>0.045</formula>
    </cfRule>
    <cfRule type="cellIs" dxfId="0" priority="364" operator="between">
      <formula>0.0001</formula>
      <formula>0.045</formula>
    </cfRule>
    <cfRule type="cellIs" dxfId="0" priority="362" operator="between">
      <formula>0.001</formula>
      <formula>0.045</formula>
    </cfRule>
    <cfRule type="cellIs" dxfId="0" priority="363" operator="between">
      <formula>0.0001</formula>
      <formula>0.045</formula>
    </cfRule>
    <cfRule type="cellIs" dxfId="0" priority="361" operator="between">
      <formula>0.0001</formula>
      <formula>0.045</formula>
    </cfRule>
  </conditionalFormatting>
  <pageMargins left="0.7" right="0.7" top="0.75" bottom="0.75" header="0.3" footer="0.3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L27"/>
  <sheetViews>
    <sheetView showRowColHeaders="0" workbookViewId="0">
      <pane ySplit="9" topLeftCell="A21" activePane="bottomLeft" state="frozen"/>
      <selection/>
      <selection pane="bottomLeft" activeCell="E28" sqref="E28"/>
    </sheetView>
  </sheetViews>
  <sheetFormatPr defaultColWidth="9" defaultRowHeight="15"/>
  <cols>
    <col min="1" max="1" width="9.14285714285714" style="1"/>
    <col min="2" max="2" width="12.5714285714286" style="1" customWidth="1"/>
    <col min="3" max="3" width="8.42857142857143" style="1" customWidth="1"/>
    <col min="4" max="4" width="18.1428571428571" style="1" customWidth="1"/>
    <col min="5" max="5" width="7.85714285714286" style="1" customWidth="1"/>
    <col min="6" max="6" width="9.42857142857143" style="1" customWidth="1"/>
    <col min="7" max="16384" width="9.14285714285714" style="1"/>
  </cols>
  <sheetData>
    <row r="5" ht="18.75" customHeight="1" spans="1:12">
      <c r="A5" s="2" t="s">
        <v>120</v>
      </c>
      <c r="B5" s="3" t="s">
        <v>27</v>
      </c>
      <c r="C5" s="2"/>
      <c r="D5" s="3"/>
      <c r="E5" s="2"/>
      <c r="F5" s="3"/>
      <c r="G5" s="2"/>
      <c r="H5" s="3"/>
      <c r="I5" s="2"/>
      <c r="J5" s="3"/>
      <c r="K5" s="2"/>
      <c r="L5" s="3"/>
    </row>
    <row r="6" ht="9.75" customHeight="1" spans="2:9">
      <c r="B6" s="4" t="s">
        <v>121</v>
      </c>
      <c r="C6" s="4"/>
      <c r="D6" s="4"/>
      <c r="E6" s="4"/>
      <c r="F6" s="4"/>
      <c r="G6" s="4"/>
      <c r="H6" s="4"/>
      <c r="I6" s="4"/>
    </row>
    <row r="7" customHeight="1" spans="2:9">
      <c r="B7" s="4"/>
      <c r="C7" s="4"/>
      <c r="D7" s="4"/>
      <c r="E7" s="4"/>
      <c r="F7" s="4"/>
      <c r="G7" s="4"/>
      <c r="H7" s="4"/>
      <c r="I7" s="4"/>
    </row>
    <row r="8" ht="24.95" customHeight="1" spans="3:7">
      <c r="C8" s="5" t="s">
        <v>123</v>
      </c>
      <c r="D8" s="5"/>
      <c r="E8" s="5"/>
      <c r="F8" s="5"/>
      <c r="G8" s="6"/>
    </row>
    <row r="9" ht="24.95" customHeight="1" spans="2:7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  <c r="G9" s="10"/>
    </row>
    <row r="10" customHeight="1" spans="2:7">
      <c r="B10" s="11" t="s">
        <v>47</v>
      </c>
      <c r="C10" s="15" t="s">
        <v>74</v>
      </c>
      <c r="D10" s="12">
        <v>68</v>
      </c>
      <c r="E10" s="12">
        <v>49</v>
      </c>
      <c r="F10" s="13">
        <v>42</v>
      </c>
      <c r="G10" s="10"/>
    </row>
    <row r="11" customHeight="1" spans="2:7">
      <c r="B11" s="11" t="s">
        <v>48</v>
      </c>
      <c r="C11" s="15" t="s">
        <v>74</v>
      </c>
      <c r="D11" s="12">
        <v>68</v>
      </c>
      <c r="E11" s="12">
        <v>49</v>
      </c>
      <c r="F11" s="13">
        <v>43</v>
      </c>
      <c r="G11" s="10"/>
    </row>
    <row r="12" customHeight="1" spans="2:7">
      <c r="B12" s="11" t="s">
        <v>49</v>
      </c>
      <c r="C12" s="15" t="s">
        <v>74</v>
      </c>
      <c r="D12" s="12">
        <v>56</v>
      </c>
      <c r="E12" s="12">
        <v>49</v>
      </c>
      <c r="F12" s="13">
        <v>43</v>
      </c>
      <c r="G12" s="12"/>
    </row>
    <row r="13" customHeight="1" spans="2:7">
      <c r="B13" s="11" t="s">
        <v>50</v>
      </c>
      <c r="C13" s="12">
        <v>176</v>
      </c>
      <c r="D13" s="12">
        <v>55</v>
      </c>
      <c r="E13" s="12">
        <v>48</v>
      </c>
      <c r="F13" s="13">
        <v>42</v>
      </c>
      <c r="G13" s="12"/>
    </row>
    <row r="14" customHeight="1" spans="2:7">
      <c r="B14" s="11" t="s">
        <v>51</v>
      </c>
      <c r="C14" s="12">
        <v>178</v>
      </c>
      <c r="D14" s="12">
        <v>56</v>
      </c>
      <c r="E14" s="12">
        <v>49</v>
      </c>
      <c r="F14" s="13">
        <v>43</v>
      </c>
      <c r="G14" s="10"/>
    </row>
    <row r="15" customHeight="1" spans="2:7">
      <c r="B15" s="11" t="s">
        <v>52</v>
      </c>
      <c r="C15" s="12">
        <v>176</v>
      </c>
      <c r="D15" s="12">
        <v>54</v>
      </c>
      <c r="E15" s="12">
        <v>47</v>
      </c>
      <c r="F15" s="13">
        <v>40</v>
      </c>
      <c r="G15" s="10"/>
    </row>
    <row r="16" customHeight="1" spans="2:7">
      <c r="B16" s="11" t="s">
        <v>53</v>
      </c>
      <c r="C16" s="12">
        <v>178</v>
      </c>
      <c r="D16" s="12">
        <v>56</v>
      </c>
      <c r="E16" s="12">
        <v>49</v>
      </c>
      <c r="F16" s="13">
        <v>42</v>
      </c>
      <c r="G16" s="10"/>
    </row>
    <row r="17" customHeight="1" spans="2:7">
      <c r="B17" s="11" t="s">
        <v>54</v>
      </c>
      <c r="C17" s="12">
        <v>171</v>
      </c>
      <c r="D17" s="12">
        <v>52</v>
      </c>
      <c r="E17" s="12">
        <v>44</v>
      </c>
      <c r="F17" s="13">
        <v>37</v>
      </c>
      <c r="G17" s="10"/>
    </row>
    <row r="18" customHeight="1" spans="2:7">
      <c r="B18" s="11" t="s">
        <v>56</v>
      </c>
      <c r="C18" s="12">
        <v>170</v>
      </c>
      <c r="D18" s="12">
        <v>54</v>
      </c>
      <c r="E18" s="12">
        <v>46</v>
      </c>
      <c r="F18" s="13">
        <v>39</v>
      </c>
      <c r="G18" s="10"/>
    </row>
    <row r="19" customHeight="1" spans="2:7">
      <c r="B19" s="11" t="s">
        <v>57</v>
      </c>
      <c r="C19" s="12">
        <v>177</v>
      </c>
      <c r="D19" s="12">
        <v>54</v>
      </c>
      <c r="E19" s="12">
        <v>46</v>
      </c>
      <c r="F19" s="13">
        <v>38</v>
      </c>
      <c r="G19" s="10"/>
    </row>
    <row r="20" customHeight="1" spans="2:6">
      <c r="B20" s="11" t="s">
        <v>58</v>
      </c>
      <c r="C20" s="12">
        <v>178</v>
      </c>
      <c r="D20" s="12">
        <v>53</v>
      </c>
      <c r="E20" s="12">
        <v>45</v>
      </c>
      <c r="F20" s="13">
        <v>37</v>
      </c>
    </row>
    <row r="21" spans="2:6">
      <c r="B21" s="11" t="s">
        <v>59</v>
      </c>
      <c r="C21" s="12">
        <v>177</v>
      </c>
      <c r="D21" s="12">
        <v>53</v>
      </c>
      <c r="E21" s="12">
        <v>45</v>
      </c>
      <c r="F21" s="13">
        <v>37</v>
      </c>
    </row>
    <row r="22" spans="2:6">
      <c r="B22" s="11" t="s">
        <v>60</v>
      </c>
      <c r="C22" s="12">
        <v>176</v>
      </c>
      <c r="D22" s="12">
        <v>54</v>
      </c>
      <c r="E22" s="12">
        <v>46</v>
      </c>
      <c r="F22" s="13">
        <v>38</v>
      </c>
    </row>
    <row r="23" spans="2:6">
      <c r="B23" s="11" t="s">
        <v>61</v>
      </c>
      <c r="C23" s="12">
        <v>176</v>
      </c>
      <c r="D23" s="12">
        <v>54</v>
      </c>
      <c r="E23" s="12">
        <v>46</v>
      </c>
      <c r="F23" s="13">
        <v>38</v>
      </c>
    </row>
    <row r="24" spans="2:6">
      <c r="B24" s="11" t="s">
        <v>62</v>
      </c>
      <c r="C24" s="12">
        <v>179</v>
      </c>
      <c r="D24" s="12">
        <v>53</v>
      </c>
      <c r="E24" s="12">
        <v>45</v>
      </c>
      <c r="F24" s="13">
        <v>38</v>
      </c>
    </row>
    <row r="25" spans="2:6">
      <c r="B25" s="11" t="s">
        <v>63</v>
      </c>
      <c r="C25" s="12">
        <v>180</v>
      </c>
      <c r="D25" s="12">
        <v>52</v>
      </c>
      <c r="E25" s="12">
        <v>45</v>
      </c>
      <c r="F25" s="13">
        <v>38</v>
      </c>
    </row>
    <row r="26" spans="2:6">
      <c r="B26" s="11" t="s">
        <v>64</v>
      </c>
      <c r="C26" s="12">
        <v>184</v>
      </c>
      <c r="D26" s="12">
        <v>52</v>
      </c>
      <c r="E26" s="12">
        <v>45</v>
      </c>
      <c r="F26" s="13">
        <v>38</v>
      </c>
    </row>
    <row r="27" spans="2:6">
      <c r="B27" s="11" t="s">
        <v>65</v>
      </c>
      <c r="C27" s="12">
        <v>183</v>
      </c>
      <c r="D27" s="12">
        <v>51</v>
      </c>
      <c r="E27" s="12">
        <v>44</v>
      </c>
      <c r="F27" s="13">
        <v>37</v>
      </c>
    </row>
  </sheetData>
  <mergeCells count="2">
    <mergeCell ref="B6:I6"/>
    <mergeCell ref="C8:F8"/>
  </mergeCells>
  <conditionalFormatting sqref="C25">
    <cfRule type="cellIs" dxfId="0" priority="20" operator="between">
      <formula>0.001</formula>
      <formula>0.045</formula>
    </cfRule>
    <cfRule type="cellIs" dxfId="0" priority="21" operator="between">
      <formula>0.0001</formula>
      <formula>0.045</formula>
    </cfRule>
    <cfRule type="cellIs" dxfId="0" priority="19" operator="between">
      <formula>0.0001</formula>
      <formula>0.045</formula>
    </cfRule>
  </conditionalFormatting>
  <conditionalFormatting sqref="D25">
    <cfRule type="cellIs" dxfId="0" priority="17" operator="between">
      <formula>0.001</formula>
      <formula>0.045</formula>
    </cfRule>
    <cfRule type="cellIs" dxfId="0" priority="18" operator="between">
      <formula>0.0001</formula>
      <formula>0.045</formula>
    </cfRule>
    <cfRule type="cellIs" dxfId="0" priority="16" operator="between">
      <formula>0.0001</formula>
      <formula>0.045</formula>
    </cfRule>
  </conditionalFormatting>
  <conditionalFormatting sqref="C26">
    <cfRule type="cellIs" dxfId="0" priority="12" operator="between">
      <formula>0.0001</formula>
      <formula>0.045</formula>
    </cfRule>
    <cfRule type="cellIs" dxfId="0" priority="11" operator="between">
      <formula>0.001</formula>
      <formula>0.045</formula>
    </cfRule>
    <cfRule type="cellIs" dxfId="0" priority="10" operator="between">
      <formula>0.0001</formula>
      <formula>0.045</formula>
    </cfRule>
  </conditionalFormatting>
  <conditionalFormatting sqref="D26">
    <cfRule type="cellIs" dxfId="0" priority="9" operator="between">
      <formula>0.0001</formula>
      <formula>0.045</formula>
    </cfRule>
    <cfRule type="cellIs" dxfId="0" priority="8" operator="between">
      <formula>0.001</formula>
      <formula>0.045</formula>
    </cfRule>
    <cfRule type="cellIs" dxfId="0" priority="7" operator="between">
      <formula>0.0001</formula>
      <formula>0.045</formula>
    </cfRule>
  </conditionalFormatting>
  <conditionalFormatting sqref="C27">
    <cfRule type="cellIs" dxfId="0" priority="6" operator="between">
      <formula>0.0001</formula>
      <formula>0.045</formula>
    </cfRule>
    <cfRule type="cellIs" dxfId="0" priority="5" operator="between">
      <formula>0.001</formula>
      <formula>0.045</formula>
    </cfRule>
    <cfRule type="cellIs" dxfId="0" priority="4" operator="between">
      <formula>0.0001</formula>
      <formula>0.045</formula>
    </cfRule>
  </conditionalFormatting>
  <conditionalFormatting sqref="D27">
    <cfRule type="cellIs" dxfId="0" priority="3" operator="between">
      <formula>0.0001</formula>
      <formula>0.045</formula>
    </cfRule>
    <cfRule type="cellIs" dxfId="0" priority="2" operator="between">
      <formula>0.001</formula>
      <formula>0.045</formula>
    </cfRule>
    <cfRule type="cellIs" dxfId="0" priority="1" operator="between">
      <formula>0.0001</formula>
      <formula>0.045</formula>
    </cfRule>
  </conditionalFormatting>
  <conditionalFormatting sqref="C10:C12">
    <cfRule type="cellIs" dxfId="0" priority="44" operator="between">
      <formula>0.001</formula>
      <formula>0.045</formula>
    </cfRule>
    <cfRule type="cellIs" dxfId="0" priority="45" operator="between">
      <formula>0.0001</formula>
      <formula>0.045</formula>
    </cfRule>
    <cfRule type="cellIs" dxfId="0" priority="43" operator="between">
      <formula>0.0001</formula>
      <formula>0.045</formula>
    </cfRule>
    <cfRule type="cellIs" dxfId="0" priority="41" operator="between">
      <formula>0.001</formula>
      <formula>0.045</formula>
    </cfRule>
    <cfRule type="cellIs" dxfId="0" priority="42" operator="between">
      <formula>0.0001</formula>
      <formula>0.045</formula>
    </cfRule>
    <cfRule type="cellIs" dxfId="0" priority="40" operator="between">
      <formula>0.0001</formula>
      <formula>0.045</formula>
    </cfRule>
    <cfRule type="cellIs" dxfId="0" priority="38" operator="between">
      <formula>0.001</formula>
      <formula>0.045</formula>
    </cfRule>
    <cfRule type="cellIs" dxfId="0" priority="39" operator="between">
      <formula>0.0001</formula>
      <formula>0.045</formula>
    </cfRule>
    <cfRule type="cellIs" dxfId="0" priority="37" operator="between">
      <formula>0.0001</formula>
      <formula>0.045</formula>
    </cfRule>
    <cfRule type="cellIs" dxfId="0" priority="35" operator="between">
      <formula>0.001</formula>
      <formula>0.045</formula>
    </cfRule>
    <cfRule type="cellIs" dxfId="0" priority="36" operator="between">
      <formula>0.0001</formula>
      <formula>0.045</formula>
    </cfRule>
    <cfRule type="cellIs" dxfId="0" priority="34" operator="between">
      <formula>0.0001</formula>
      <formula>0.045</formula>
    </cfRule>
    <cfRule type="cellIs" dxfId="0" priority="32" operator="between">
      <formula>0.001</formula>
      <formula>0.045</formula>
    </cfRule>
    <cfRule type="cellIs" dxfId="0" priority="33" operator="between">
      <formula>0.0001</formula>
      <formula>0.045</formula>
    </cfRule>
    <cfRule type="cellIs" dxfId="0" priority="31" operator="between">
      <formula>0.0001</formula>
      <formula>0.045</formula>
    </cfRule>
    <cfRule type="cellIs" dxfId="0" priority="29" operator="between">
      <formula>0.001</formula>
      <formula>0.045</formula>
    </cfRule>
    <cfRule type="cellIs" dxfId="0" priority="30" operator="between">
      <formula>0.0001</formula>
      <formula>0.045</formula>
    </cfRule>
    <cfRule type="cellIs" dxfId="0" priority="28" operator="between">
      <formula>0.0001</formula>
      <formula>0.045</formula>
    </cfRule>
    <cfRule type="cellIs" dxfId="0" priority="26" operator="between">
      <formula>0.001</formula>
      <formula>0.045</formula>
    </cfRule>
    <cfRule type="cellIs" dxfId="0" priority="27" operator="between">
      <formula>0.0001</formula>
      <formula>0.045</formula>
    </cfRule>
    <cfRule type="cellIs" dxfId="0" priority="25" operator="between">
      <formula>0.0001</formula>
      <formula>0.045</formula>
    </cfRule>
  </conditionalFormatting>
  <conditionalFormatting sqref="C22:C24">
    <cfRule type="cellIs" dxfId="0" priority="50" operator="between">
      <formula>0.001</formula>
      <formula>0.045</formula>
    </cfRule>
    <cfRule type="cellIs" dxfId="0" priority="51" operator="between">
      <formula>0.0001</formula>
      <formula>0.045</formula>
    </cfRule>
    <cfRule type="cellIs" dxfId="0" priority="49" operator="between">
      <formula>0.0001</formula>
      <formula>0.045</formula>
    </cfRule>
  </conditionalFormatting>
  <conditionalFormatting sqref="D22:D24">
    <cfRule type="cellIs" dxfId="0" priority="47" operator="between">
      <formula>0.001</formula>
      <formula>0.045</formula>
    </cfRule>
    <cfRule type="cellIs" dxfId="0" priority="48" operator="between">
      <formula>0.0001</formula>
      <formula>0.045</formula>
    </cfRule>
    <cfRule type="cellIs" dxfId="0" priority="46" operator="between">
      <formula>0.0001</formula>
      <formula>0.045</formula>
    </cfRule>
  </conditionalFormatting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K29"/>
  <sheetViews>
    <sheetView showRowColHeaders="0" workbookViewId="0">
      <pane ySplit="10" topLeftCell="A24" activePane="bottomLeft" state="frozen"/>
      <selection/>
      <selection pane="bottomLeft" activeCell="E30" sqref="E30"/>
    </sheetView>
  </sheetViews>
  <sheetFormatPr defaultColWidth="9" defaultRowHeight="12.75"/>
  <cols>
    <col min="1" max="1" width="9.14285714285714" style="17"/>
    <col min="2" max="2" width="12.5714285714286" style="17" customWidth="1"/>
    <col min="3" max="3" width="11.7142857142857" style="17" customWidth="1"/>
    <col min="4" max="4" width="19" style="17" customWidth="1"/>
    <col min="5" max="5" width="9.71428571428571" style="17" customWidth="1"/>
    <col min="6" max="6" width="13.5714285714286" style="17" customWidth="1"/>
    <col min="7" max="14" width="11.7142857142857" style="17" customWidth="1"/>
    <col min="15" max="15" width="20" style="17" customWidth="1"/>
    <col min="16" max="17" width="11.4285714285714" style="17" customWidth="1"/>
    <col min="18" max="19" width="14" style="17" customWidth="1"/>
    <col min="20" max="20" width="15.7142857142857" style="17" customWidth="1"/>
    <col min="21" max="21" width="12.2857142857143" style="17" customWidth="1"/>
    <col min="22" max="22" width="13.5714285714286" style="17" customWidth="1"/>
    <col min="23" max="23" width="13.7142857142857" style="17" customWidth="1"/>
    <col min="24" max="24" width="13.2857142857143" style="17" customWidth="1"/>
    <col min="25" max="25" width="14.2857142857143" style="17" customWidth="1"/>
    <col min="26" max="26" width="15.8571428571429" style="17" customWidth="1"/>
    <col min="27" max="27" width="12.7142857142857" style="17" customWidth="1"/>
    <col min="28" max="28" width="12.5714285714286" style="17" customWidth="1"/>
    <col min="29" max="29" width="12" style="17" customWidth="1"/>
    <col min="30" max="30" width="12.2857142857143" style="17" customWidth="1"/>
    <col min="31" max="31" width="13.2857142857143" style="17" customWidth="1"/>
    <col min="32" max="32" width="13.4285714285714" style="17" customWidth="1"/>
    <col min="33" max="33" width="12" style="17" customWidth="1"/>
    <col min="34" max="34" width="14.7142857142857" style="17" customWidth="1"/>
    <col min="35" max="35" width="11.7142857142857" style="17" customWidth="1"/>
    <col min="36" max="36" width="14" style="17" customWidth="1"/>
    <col min="37" max="37" width="18.2857142857143" style="17" customWidth="1"/>
    <col min="38" max="16384" width="9.14285714285714" style="17"/>
  </cols>
  <sheetData>
    <row r="6" spans="1:14">
      <c r="A6" s="2" t="s">
        <v>40</v>
      </c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4"/>
      <c r="N6" s="54"/>
    </row>
    <row r="7" ht="20.25" customHeight="1" spans="2:9">
      <c r="B7" s="4" t="s">
        <v>41</v>
      </c>
      <c r="C7" s="4"/>
      <c r="D7" s="4"/>
      <c r="E7" s="4"/>
      <c r="F7" s="4"/>
      <c r="G7" s="4"/>
      <c r="H7" s="4"/>
      <c r="I7" s="4"/>
    </row>
    <row r="8" ht="16.5" customHeight="1"/>
    <row r="9" ht="24.95" customHeight="1" spans="2:37">
      <c r="B9" s="50"/>
      <c r="C9" s="53" t="s">
        <v>2</v>
      </c>
      <c r="D9" s="53"/>
      <c r="E9" s="53"/>
      <c r="F9" s="53"/>
      <c r="G9" s="33"/>
      <c r="H9" s="33"/>
      <c r="I9" s="33"/>
      <c r="J9" s="16"/>
      <c r="K9" s="16"/>
      <c r="L9" s="16"/>
      <c r="M9" s="16"/>
      <c r="N9" s="16"/>
      <c r="O9" s="52"/>
      <c r="P9" s="40"/>
      <c r="Q9" s="41"/>
      <c r="R9" s="42"/>
      <c r="S9" s="43"/>
      <c r="T9" s="30"/>
      <c r="U9" s="44"/>
      <c r="V9" s="43"/>
      <c r="W9" s="45"/>
      <c r="X9" s="46"/>
      <c r="Y9" s="47"/>
      <c r="Z9" s="48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9"/>
    </row>
    <row r="10" ht="24.75" customHeight="1" spans="2:6">
      <c r="B10" s="7" t="s">
        <v>42</v>
      </c>
      <c r="C10" s="8" t="s">
        <v>43</v>
      </c>
      <c r="D10" s="9" t="s">
        <v>44</v>
      </c>
      <c r="E10" s="9" t="s">
        <v>45</v>
      </c>
      <c r="F10" s="9" t="s">
        <v>46</v>
      </c>
    </row>
    <row r="11" ht="15" customHeight="1" spans="2:6">
      <c r="B11" s="11" t="s">
        <v>47</v>
      </c>
      <c r="C11" s="21">
        <v>6624</v>
      </c>
      <c r="D11" s="21">
        <v>1311</v>
      </c>
      <c r="E11" s="21">
        <v>608</v>
      </c>
      <c r="F11" s="22">
        <v>362</v>
      </c>
    </row>
    <row r="12" ht="15" customHeight="1" spans="2:6">
      <c r="B12" s="11" t="s">
        <v>48</v>
      </c>
      <c r="C12" s="20">
        <v>6730</v>
      </c>
      <c r="D12" s="21">
        <v>1731</v>
      </c>
      <c r="E12" s="21">
        <v>854</v>
      </c>
      <c r="F12" s="22">
        <v>293</v>
      </c>
    </row>
    <row r="13" ht="15" customHeight="1" spans="2:6">
      <c r="B13" s="11" t="s">
        <v>49</v>
      </c>
      <c r="C13" s="20">
        <v>6742</v>
      </c>
      <c r="D13" s="21">
        <v>1159</v>
      </c>
      <c r="E13" s="21">
        <v>884</v>
      </c>
      <c r="F13" s="22">
        <v>291</v>
      </c>
    </row>
    <row r="14" ht="15" customHeight="1" spans="2:6">
      <c r="B14" s="11" t="s">
        <v>50</v>
      </c>
      <c r="C14" s="23">
        <v>6761</v>
      </c>
      <c r="D14" s="23">
        <v>1155</v>
      </c>
      <c r="E14" s="23">
        <v>874</v>
      </c>
      <c r="F14" s="24">
        <v>280</v>
      </c>
    </row>
    <row r="15" ht="15" customHeight="1" spans="2:6">
      <c r="B15" s="11" t="s">
        <v>51</v>
      </c>
      <c r="C15" s="23">
        <v>6796</v>
      </c>
      <c r="D15" s="23">
        <v>1171</v>
      </c>
      <c r="E15" s="23">
        <v>880</v>
      </c>
      <c r="F15" s="24">
        <v>283</v>
      </c>
    </row>
    <row r="16" ht="15" customHeight="1" spans="2:6">
      <c r="B16" s="11" t="s">
        <v>52</v>
      </c>
      <c r="C16" s="23">
        <v>6858</v>
      </c>
      <c r="D16" s="23">
        <v>1193</v>
      </c>
      <c r="E16" s="23">
        <v>892</v>
      </c>
      <c r="F16" s="24">
        <v>283</v>
      </c>
    </row>
    <row r="17" ht="15" customHeight="1" spans="2:6">
      <c r="B17" s="11" t="s">
        <v>53</v>
      </c>
      <c r="C17" s="23">
        <v>6856</v>
      </c>
      <c r="D17" s="25">
        <v>1206</v>
      </c>
      <c r="E17" s="25">
        <v>901</v>
      </c>
      <c r="F17" s="26">
        <v>283</v>
      </c>
    </row>
    <row r="18" ht="15" customHeight="1" spans="2:6">
      <c r="B18" s="11" t="s">
        <v>54</v>
      </c>
      <c r="C18" s="27">
        <v>6847</v>
      </c>
      <c r="D18" s="15">
        <v>1226</v>
      </c>
      <c r="E18" s="15">
        <v>907</v>
      </c>
      <c r="F18" s="16">
        <v>288</v>
      </c>
    </row>
    <row r="19" ht="15" customHeight="1" spans="2:6">
      <c r="B19" s="11" t="s">
        <v>55</v>
      </c>
      <c r="C19" s="28">
        <v>6981</v>
      </c>
      <c r="D19" s="15">
        <v>1337</v>
      </c>
      <c r="E19" s="15">
        <v>975</v>
      </c>
      <c r="F19" s="16">
        <v>285</v>
      </c>
    </row>
    <row r="20" ht="15" customHeight="1" spans="2:6">
      <c r="B20" s="11" t="s">
        <v>56</v>
      </c>
      <c r="C20" s="29">
        <v>6979</v>
      </c>
      <c r="D20" s="15">
        <v>1369</v>
      </c>
      <c r="E20" s="15">
        <v>987</v>
      </c>
      <c r="F20" s="16">
        <v>278</v>
      </c>
    </row>
    <row r="21" ht="15" customHeight="1" spans="2:6">
      <c r="B21" s="11" t="s">
        <v>57</v>
      </c>
      <c r="C21" s="29">
        <v>6812</v>
      </c>
      <c r="D21" s="15">
        <v>1374</v>
      </c>
      <c r="E21" s="15">
        <v>987</v>
      </c>
      <c r="F21" s="16">
        <v>276</v>
      </c>
    </row>
    <row r="22" ht="15" customHeight="1" spans="2:6">
      <c r="B22" s="11" t="s">
        <v>58</v>
      </c>
      <c r="C22" s="29">
        <v>6592</v>
      </c>
      <c r="D22" s="15">
        <v>1382</v>
      </c>
      <c r="E22" s="15">
        <v>992</v>
      </c>
      <c r="F22" s="16">
        <v>277</v>
      </c>
    </row>
    <row r="23" ht="15" customHeight="1" spans="2:6">
      <c r="B23" s="11" t="s">
        <v>59</v>
      </c>
      <c r="C23" s="29">
        <v>6429</v>
      </c>
      <c r="D23" s="29">
        <v>1375</v>
      </c>
      <c r="E23" s="29">
        <v>987</v>
      </c>
      <c r="F23" s="16">
        <v>276</v>
      </c>
    </row>
    <row r="24" ht="15" customHeight="1" spans="2:6">
      <c r="B24" s="11" t="s">
        <v>60</v>
      </c>
      <c r="C24" s="29">
        <v>6301</v>
      </c>
      <c r="D24" s="29">
        <v>1372</v>
      </c>
      <c r="E24" s="29">
        <v>985</v>
      </c>
      <c r="F24" s="16">
        <v>280</v>
      </c>
    </row>
    <row r="25" ht="15" customHeight="1" spans="2:6">
      <c r="B25" s="11" t="s">
        <v>61</v>
      </c>
      <c r="C25" s="29">
        <v>6108</v>
      </c>
      <c r="D25" s="29">
        <v>1367</v>
      </c>
      <c r="E25" s="29">
        <v>974</v>
      </c>
      <c r="F25" s="16">
        <v>278</v>
      </c>
    </row>
    <row r="26" ht="15" customHeight="1" spans="2:6">
      <c r="B26" s="11" t="s">
        <v>62</v>
      </c>
      <c r="C26" s="29">
        <v>6014</v>
      </c>
      <c r="D26" s="29">
        <v>1350</v>
      </c>
      <c r="E26" s="29">
        <v>963</v>
      </c>
      <c r="F26" s="16">
        <v>275</v>
      </c>
    </row>
    <row r="27" ht="15" customHeight="1" spans="2:6">
      <c r="B27" s="11" t="s">
        <v>63</v>
      </c>
      <c r="C27" s="29">
        <v>5900</v>
      </c>
      <c r="D27" s="29">
        <v>1346</v>
      </c>
      <c r="E27" s="29">
        <v>980</v>
      </c>
      <c r="F27" s="16">
        <v>274</v>
      </c>
    </row>
    <row r="28" spans="2:6">
      <c r="B28" s="14" t="s">
        <v>64</v>
      </c>
      <c r="C28" s="29">
        <v>5836</v>
      </c>
      <c r="D28" s="29">
        <v>1348</v>
      </c>
      <c r="E28" s="29">
        <v>963</v>
      </c>
      <c r="F28" s="16">
        <v>275</v>
      </c>
    </row>
    <row r="29" spans="2:6">
      <c r="B29" s="11" t="s">
        <v>65</v>
      </c>
      <c r="C29" s="29">
        <v>5792</v>
      </c>
      <c r="D29" s="29">
        <v>1349</v>
      </c>
      <c r="E29" s="29">
        <v>963</v>
      </c>
      <c r="F29" s="16">
        <v>276</v>
      </c>
    </row>
  </sheetData>
  <mergeCells count="4">
    <mergeCell ref="B6:J6"/>
    <mergeCell ref="K6:L6"/>
    <mergeCell ref="B7:I7"/>
    <mergeCell ref="C9:F9"/>
  </mergeCells>
  <pageMargins left="0.7" right="0.7" top="0.75" bottom="0.75" header="0.3" footer="0.3"/>
  <pageSetup paperSize="1" orientation="portrait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L28"/>
  <sheetViews>
    <sheetView showRowColHeaders="0" workbookViewId="0">
      <pane ySplit="9" topLeftCell="A17" activePane="bottomLeft" state="frozen"/>
      <selection/>
      <selection pane="bottomLeft" activeCell="E29" sqref="E29"/>
    </sheetView>
  </sheetViews>
  <sheetFormatPr defaultColWidth="9" defaultRowHeight="15"/>
  <cols>
    <col min="1" max="1" width="9.14285714285714" style="1"/>
    <col min="2" max="2" width="12.5714285714286" style="1" customWidth="1"/>
    <col min="3" max="3" width="8.42857142857143" style="1" customWidth="1"/>
    <col min="4" max="4" width="18.1428571428571" style="1" customWidth="1"/>
    <col min="5" max="5" width="7.85714285714286" style="1" customWidth="1"/>
    <col min="6" max="6" width="9.42857142857143" style="1" customWidth="1"/>
    <col min="7" max="16384" width="9.14285714285714" style="1"/>
  </cols>
  <sheetData>
    <row r="5" ht="18.75" customHeight="1" spans="1:12">
      <c r="A5" s="2" t="s">
        <v>120</v>
      </c>
      <c r="B5" s="3" t="s">
        <v>28</v>
      </c>
      <c r="C5" s="2"/>
      <c r="D5" s="3"/>
      <c r="E5" s="2"/>
      <c r="F5" s="3"/>
      <c r="G5" s="2"/>
      <c r="H5" s="3"/>
      <c r="I5" s="2"/>
      <c r="J5" s="3"/>
      <c r="K5" s="2"/>
      <c r="L5" s="3"/>
    </row>
    <row r="6" ht="9.75" customHeight="1" spans="2:9">
      <c r="B6" s="4" t="s">
        <v>121</v>
      </c>
      <c r="C6" s="4"/>
      <c r="D6" s="4"/>
      <c r="E6" s="4"/>
      <c r="F6" s="4"/>
      <c r="G6" s="4"/>
      <c r="H6" s="4"/>
      <c r="I6" s="4"/>
    </row>
    <row r="7" customHeight="1" spans="2:9">
      <c r="B7" s="4"/>
      <c r="C7" s="4"/>
      <c r="D7" s="4"/>
      <c r="E7" s="4"/>
      <c r="F7" s="4"/>
      <c r="G7" s="4"/>
      <c r="H7" s="4"/>
      <c r="I7" s="4"/>
    </row>
    <row r="8" ht="24.95" customHeight="1" spans="3:7">
      <c r="C8" s="5" t="s">
        <v>124</v>
      </c>
      <c r="D8" s="5"/>
      <c r="E8" s="5"/>
      <c r="F8" s="5"/>
      <c r="G8" s="6"/>
    </row>
    <row r="9" ht="24.95" customHeight="1" spans="2:7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  <c r="G9" s="10"/>
    </row>
    <row r="10" customHeight="1" spans="2:7">
      <c r="B10" s="11" t="s">
        <v>47</v>
      </c>
      <c r="C10" s="12" t="s">
        <v>74</v>
      </c>
      <c r="D10" s="12">
        <v>57</v>
      </c>
      <c r="E10" s="12">
        <v>46</v>
      </c>
      <c r="F10" s="13">
        <v>41</v>
      </c>
      <c r="G10" s="10"/>
    </row>
    <row r="11" customHeight="1" spans="2:7">
      <c r="B11" s="11" t="s">
        <v>48</v>
      </c>
      <c r="C11" s="12" t="s">
        <v>74</v>
      </c>
      <c r="D11" s="12">
        <v>58</v>
      </c>
      <c r="E11" s="12">
        <v>47</v>
      </c>
      <c r="F11" s="13">
        <v>42</v>
      </c>
      <c r="G11" s="10"/>
    </row>
    <row r="12" customHeight="1" spans="2:7">
      <c r="B12" s="11" t="s">
        <v>49</v>
      </c>
      <c r="C12" s="12" t="s">
        <v>74</v>
      </c>
      <c r="D12" s="12">
        <v>53</v>
      </c>
      <c r="E12" s="12">
        <v>48</v>
      </c>
      <c r="F12" s="13">
        <v>43</v>
      </c>
      <c r="G12" s="10"/>
    </row>
    <row r="13" customHeight="1" spans="2:7">
      <c r="B13" s="11" t="s">
        <v>50</v>
      </c>
      <c r="C13" s="12">
        <v>150</v>
      </c>
      <c r="D13" s="12">
        <v>53</v>
      </c>
      <c r="E13" s="12">
        <v>48</v>
      </c>
      <c r="F13" s="13">
        <v>42</v>
      </c>
      <c r="G13" s="10"/>
    </row>
    <row r="14" customHeight="1" spans="2:8">
      <c r="B14" s="11" t="s">
        <v>51</v>
      </c>
      <c r="C14" s="12">
        <v>150</v>
      </c>
      <c r="D14" s="12">
        <v>54</v>
      </c>
      <c r="E14" s="12">
        <v>49</v>
      </c>
      <c r="F14" s="13">
        <v>43</v>
      </c>
      <c r="G14" s="10"/>
      <c r="H14" s="14"/>
    </row>
    <row r="15" customHeight="1" spans="2:8">
      <c r="B15" s="11" t="s">
        <v>52</v>
      </c>
      <c r="C15" s="12">
        <v>147</v>
      </c>
      <c r="D15" s="12">
        <v>54</v>
      </c>
      <c r="E15" s="12">
        <v>49</v>
      </c>
      <c r="F15" s="13">
        <v>43</v>
      </c>
      <c r="G15" s="10"/>
      <c r="H15" s="14"/>
    </row>
    <row r="16" customHeight="1" spans="2:8">
      <c r="B16" s="11" t="s">
        <v>53</v>
      </c>
      <c r="C16" s="12">
        <v>141</v>
      </c>
      <c r="D16" s="12">
        <v>53</v>
      </c>
      <c r="E16" s="12">
        <v>48</v>
      </c>
      <c r="F16" s="13">
        <v>42</v>
      </c>
      <c r="G16" s="10"/>
      <c r="H16" s="14"/>
    </row>
    <row r="17" customHeight="1" spans="2:8">
      <c r="B17" s="11" t="s">
        <v>54</v>
      </c>
      <c r="C17" s="12">
        <v>133</v>
      </c>
      <c r="D17" s="12">
        <v>50</v>
      </c>
      <c r="E17" s="12">
        <v>45</v>
      </c>
      <c r="F17" s="13">
        <v>39</v>
      </c>
      <c r="G17" s="10"/>
      <c r="H17" s="14"/>
    </row>
    <row r="18" customHeight="1" spans="2:8">
      <c r="B18" s="11" t="s">
        <v>55</v>
      </c>
      <c r="C18" s="12">
        <v>130</v>
      </c>
      <c r="D18" s="12">
        <v>48</v>
      </c>
      <c r="E18" s="12">
        <v>44</v>
      </c>
      <c r="F18" s="13">
        <v>38</v>
      </c>
      <c r="G18" s="10"/>
      <c r="H18" s="14"/>
    </row>
    <row r="19" spans="2:8">
      <c r="B19" s="11" t="s">
        <v>56</v>
      </c>
      <c r="C19" s="12">
        <v>126</v>
      </c>
      <c r="D19" s="12">
        <v>46</v>
      </c>
      <c r="E19" s="12">
        <v>42</v>
      </c>
      <c r="F19" s="13">
        <v>36</v>
      </c>
      <c r="G19" s="10"/>
      <c r="H19" s="14"/>
    </row>
    <row r="20" spans="2:8">
      <c r="B20" s="11" t="s">
        <v>57</v>
      </c>
      <c r="C20" s="12">
        <v>123</v>
      </c>
      <c r="D20" s="12">
        <v>44</v>
      </c>
      <c r="E20" s="12">
        <v>40</v>
      </c>
      <c r="F20" s="13">
        <v>34</v>
      </c>
      <c r="G20" s="10"/>
      <c r="H20" s="14"/>
    </row>
    <row r="21" spans="2:8">
      <c r="B21" s="11" t="s">
        <v>58</v>
      </c>
      <c r="C21" s="12">
        <v>122</v>
      </c>
      <c r="D21" s="12">
        <v>44</v>
      </c>
      <c r="E21" s="12">
        <v>40</v>
      </c>
      <c r="F21" s="13">
        <v>34</v>
      </c>
      <c r="H21" s="14"/>
    </row>
    <row r="22" spans="2:6">
      <c r="B22" s="11" t="s">
        <v>59</v>
      </c>
      <c r="C22" s="12">
        <v>121</v>
      </c>
      <c r="D22" s="12">
        <v>43</v>
      </c>
      <c r="E22" s="12">
        <v>39</v>
      </c>
      <c r="F22" s="13">
        <v>33</v>
      </c>
    </row>
    <row r="23" spans="2:6">
      <c r="B23" s="11" t="s">
        <v>60</v>
      </c>
      <c r="C23" s="12">
        <v>117</v>
      </c>
      <c r="D23" s="12">
        <v>41</v>
      </c>
      <c r="E23" s="12">
        <v>37</v>
      </c>
      <c r="F23" s="13">
        <v>33</v>
      </c>
    </row>
    <row r="24" spans="2:6">
      <c r="B24" s="11" t="s">
        <v>61</v>
      </c>
      <c r="C24" s="12">
        <v>117</v>
      </c>
      <c r="D24" s="12">
        <v>41</v>
      </c>
      <c r="E24" s="12">
        <v>38</v>
      </c>
      <c r="F24" s="13">
        <v>33</v>
      </c>
    </row>
    <row r="25" spans="2:6">
      <c r="B25" s="11" t="s">
        <v>62</v>
      </c>
      <c r="C25" s="12">
        <v>115</v>
      </c>
      <c r="D25" s="12">
        <v>41</v>
      </c>
      <c r="E25" s="12">
        <v>37</v>
      </c>
      <c r="F25" s="13">
        <v>33</v>
      </c>
    </row>
    <row r="26" spans="2:6">
      <c r="B26" s="11" t="s">
        <v>63</v>
      </c>
      <c r="C26" s="12">
        <v>106</v>
      </c>
      <c r="D26" s="12">
        <v>38</v>
      </c>
      <c r="E26" s="12">
        <v>34</v>
      </c>
      <c r="F26" s="13">
        <v>30</v>
      </c>
    </row>
    <row r="27" spans="2:6">
      <c r="B27" s="11" t="s">
        <v>64</v>
      </c>
      <c r="C27" s="12">
        <v>106</v>
      </c>
      <c r="D27" s="12">
        <v>38</v>
      </c>
      <c r="E27" s="12">
        <v>34</v>
      </c>
      <c r="F27" s="13">
        <v>30</v>
      </c>
    </row>
    <row r="28" spans="2:6">
      <c r="B28" s="11" t="s">
        <v>65</v>
      </c>
      <c r="C28" s="12">
        <v>104</v>
      </c>
      <c r="D28" s="12">
        <v>38</v>
      </c>
      <c r="E28" s="12">
        <v>33</v>
      </c>
      <c r="F28" s="13">
        <v>29</v>
      </c>
    </row>
  </sheetData>
  <mergeCells count="2">
    <mergeCell ref="B6:I6"/>
    <mergeCell ref="C8:F8"/>
  </mergeCells>
  <conditionalFormatting sqref="C26">
    <cfRule type="cellIs" dxfId="0" priority="26" operator="between">
      <formula>0.001</formula>
      <formula>0.045</formula>
    </cfRule>
    <cfRule type="cellIs" dxfId="0" priority="27" operator="between">
      <formula>0.0001</formula>
      <formula>0.045</formula>
    </cfRule>
    <cfRule type="cellIs" dxfId="0" priority="25" operator="between">
      <formula>0.0001</formula>
      <formula>0.045</formula>
    </cfRule>
  </conditionalFormatting>
  <conditionalFormatting sqref="D26">
    <cfRule type="cellIs" dxfId="0" priority="23" operator="between">
      <formula>0.001</formula>
      <formula>0.045</formula>
    </cfRule>
    <cfRule type="cellIs" dxfId="0" priority="24" operator="between">
      <formula>0.0001</formula>
      <formula>0.045</formula>
    </cfRule>
    <cfRule type="cellIs" dxfId="0" priority="22" operator="between">
      <formula>0.0001</formula>
      <formula>0.045</formula>
    </cfRule>
  </conditionalFormatting>
  <conditionalFormatting sqref="C27">
    <cfRule type="cellIs" dxfId="0" priority="15" operator="between">
      <formula>0.0001</formula>
      <formula>0.045</formula>
    </cfRule>
    <cfRule type="cellIs" dxfId="0" priority="14" operator="between">
      <formula>0.001</formula>
      <formula>0.045</formula>
    </cfRule>
    <cfRule type="cellIs" dxfId="0" priority="13" operator="between">
      <formula>0.0001</formula>
      <formula>0.045</formula>
    </cfRule>
  </conditionalFormatting>
  <conditionalFormatting sqref="D27">
    <cfRule type="cellIs" dxfId="0" priority="12" operator="between">
      <formula>0.0001</formula>
      <formula>0.045</formula>
    </cfRule>
    <cfRule type="cellIs" dxfId="0" priority="11" operator="between">
      <formula>0.001</formula>
      <formula>0.045</formula>
    </cfRule>
    <cfRule type="cellIs" dxfId="0" priority="10" operator="between">
      <formula>0.0001</formula>
      <formula>0.045</formula>
    </cfRule>
  </conditionalFormatting>
  <conditionalFormatting sqref="F27">
    <cfRule type="cellIs" dxfId="0" priority="9" operator="between">
      <formula>0.0001</formula>
      <formula>0.045</formula>
    </cfRule>
    <cfRule type="cellIs" dxfId="0" priority="8" operator="between">
      <formula>0.001</formula>
      <formula>0.045</formula>
    </cfRule>
    <cfRule type="cellIs" dxfId="0" priority="7" operator="between">
      <formula>0.0001</formula>
      <formula>0.045</formula>
    </cfRule>
  </conditionalFormatting>
  <conditionalFormatting sqref="C28">
    <cfRule type="cellIs" dxfId="0" priority="6" operator="between">
      <formula>0.0001</formula>
      <formula>0.045</formula>
    </cfRule>
    <cfRule type="cellIs" dxfId="0" priority="5" operator="between">
      <formula>0.001</formula>
      <formula>0.045</formula>
    </cfRule>
    <cfRule type="cellIs" dxfId="0" priority="4" operator="between">
      <formula>0.0001</formula>
      <formula>0.045</formula>
    </cfRule>
  </conditionalFormatting>
  <conditionalFormatting sqref="D28">
    <cfRule type="cellIs" dxfId="0" priority="3" operator="between">
      <formula>0.0001</formula>
      <formula>0.045</formula>
    </cfRule>
    <cfRule type="cellIs" dxfId="0" priority="2" operator="between">
      <formula>0.001</formula>
      <formula>0.045</formula>
    </cfRule>
    <cfRule type="cellIs" dxfId="0" priority="1" operator="between">
      <formula>0.0001</formula>
      <formula>0.045</formula>
    </cfRule>
  </conditionalFormatting>
  <conditionalFormatting sqref="C23:C25">
    <cfRule type="cellIs" dxfId="0" priority="35" operator="between">
      <formula>0.001</formula>
      <formula>0.045</formula>
    </cfRule>
    <cfRule type="cellIs" dxfId="0" priority="36" operator="between">
      <formula>0.0001</formula>
      <formula>0.045</formula>
    </cfRule>
    <cfRule type="cellIs" dxfId="0" priority="34" operator="between">
      <formula>0.0001</formula>
      <formula>0.045</formula>
    </cfRule>
  </conditionalFormatting>
  <conditionalFormatting sqref="D23:D25">
    <cfRule type="cellIs" dxfId="0" priority="32" operator="between">
      <formula>0.001</formula>
      <formula>0.045</formula>
    </cfRule>
    <cfRule type="cellIs" dxfId="0" priority="33" operator="between">
      <formula>0.0001</formula>
      <formula>0.045</formula>
    </cfRule>
    <cfRule type="cellIs" dxfId="0" priority="31" operator="between">
      <formula>0.0001</formula>
      <formula>0.045</formula>
    </cfRule>
  </conditionalFormatting>
  <conditionalFormatting sqref="F23:F25">
    <cfRule type="cellIs" dxfId="0" priority="29" operator="between">
      <formula>0.001</formula>
      <formula>0.045</formula>
    </cfRule>
    <cfRule type="cellIs" dxfId="0" priority="30" operator="between">
      <formula>0.0001</formula>
      <formula>0.045</formula>
    </cfRule>
    <cfRule type="cellIs" dxfId="0" priority="28" operator="between">
      <formula>0.0001</formula>
      <formula>0.045</formula>
    </cfRule>
  </conditionalFormatting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K29"/>
  <sheetViews>
    <sheetView showRowColHeaders="0" workbookViewId="0">
      <pane ySplit="10" topLeftCell="A23" activePane="bottomLeft" state="frozen"/>
      <selection/>
      <selection pane="bottomLeft" activeCell="E30" sqref="E30"/>
    </sheetView>
  </sheetViews>
  <sheetFormatPr defaultColWidth="9" defaultRowHeight="12.75"/>
  <cols>
    <col min="1" max="1" width="9.14285714285714" style="17"/>
    <col min="2" max="2" width="12.7142857142857" style="17" customWidth="1"/>
    <col min="3" max="3" width="11" style="17" customWidth="1"/>
    <col min="4" max="4" width="16.1428571428571" style="17" customWidth="1"/>
    <col min="5" max="5" width="10.8571428571429" style="17" customWidth="1"/>
    <col min="6" max="6" width="11.5714285714286" style="17" customWidth="1"/>
    <col min="7" max="14" width="11.7142857142857" style="17" customWidth="1"/>
    <col min="15" max="15" width="20" style="17" customWidth="1"/>
    <col min="16" max="17" width="11.4285714285714" style="17" customWidth="1"/>
    <col min="18" max="19" width="14" style="17" customWidth="1"/>
    <col min="20" max="20" width="15.7142857142857" style="17" customWidth="1"/>
    <col min="21" max="21" width="12.2857142857143" style="17" customWidth="1"/>
    <col min="22" max="22" width="13.5714285714286" style="17" customWidth="1"/>
    <col min="23" max="23" width="13.7142857142857" style="17" customWidth="1"/>
    <col min="24" max="24" width="13.2857142857143" style="17" customWidth="1"/>
    <col min="25" max="25" width="14.2857142857143" style="17" customWidth="1"/>
    <col min="26" max="26" width="15.8571428571429" style="17" customWidth="1"/>
    <col min="27" max="27" width="12.7142857142857" style="17" customWidth="1"/>
    <col min="28" max="28" width="12.5714285714286" style="17" customWidth="1"/>
    <col min="29" max="29" width="12" style="17" customWidth="1"/>
    <col min="30" max="30" width="12.2857142857143" style="17" customWidth="1"/>
    <col min="31" max="31" width="13.2857142857143" style="17" customWidth="1"/>
    <col min="32" max="32" width="13.4285714285714" style="17" customWidth="1"/>
    <col min="33" max="33" width="12" style="17" customWidth="1"/>
    <col min="34" max="34" width="14.7142857142857" style="17" customWidth="1"/>
    <col min="35" max="35" width="11.7142857142857" style="17" customWidth="1"/>
    <col min="36" max="36" width="14" style="17" customWidth="1"/>
    <col min="37" max="37" width="18.2857142857143" style="17" customWidth="1"/>
    <col min="38" max="16384" width="9.14285714285714" style="17"/>
  </cols>
  <sheetData>
    <row r="6" spans="1:37">
      <c r="A6" s="2" t="s">
        <v>66</v>
      </c>
      <c r="B6" s="37" t="s">
        <v>67</v>
      </c>
      <c r="C6" s="37"/>
      <c r="D6" s="37"/>
      <c r="E6" s="37"/>
      <c r="F6" s="37"/>
      <c r="G6" s="37"/>
      <c r="H6" s="37"/>
      <c r="I6" s="37"/>
      <c r="J6" s="37"/>
      <c r="K6" s="16"/>
      <c r="L6" s="16"/>
      <c r="M6" s="16"/>
      <c r="N6" s="16"/>
      <c r="O6" s="52"/>
      <c r="P6" s="40"/>
      <c r="Q6" s="41"/>
      <c r="R6" s="42"/>
      <c r="S6" s="43"/>
      <c r="T6" s="30"/>
      <c r="U6" s="44"/>
      <c r="V6" s="43"/>
      <c r="W6" s="45"/>
      <c r="X6" s="46"/>
      <c r="Y6" s="47"/>
      <c r="Z6" s="48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9"/>
    </row>
    <row r="7" ht="20.25" customHeight="1" spans="1:37">
      <c r="A7" s="19"/>
      <c r="B7" s="4" t="s">
        <v>41</v>
      </c>
      <c r="C7" s="4"/>
      <c r="D7" s="4"/>
      <c r="E7" s="4"/>
      <c r="F7" s="4"/>
      <c r="G7" s="4"/>
      <c r="H7" s="4"/>
      <c r="I7" s="4"/>
      <c r="J7" s="16"/>
      <c r="K7" s="16"/>
      <c r="L7" s="16"/>
      <c r="M7" s="16"/>
      <c r="N7" s="16"/>
      <c r="O7" s="52"/>
      <c r="P7" s="40"/>
      <c r="Q7" s="41"/>
      <c r="R7" s="42"/>
      <c r="S7" s="43"/>
      <c r="T7" s="30"/>
      <c r="U7" s="44"/>
      <c r="V7" s="43"/>
      <c r="W7" s="45"/>
      <c r="X7" s="46"/>
      <c r="Y7" s="47"/>
      <c r="Z7" s="48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9"/>
    </row>
    <row r="8" spans="1:37">
      <c r="A8" s="19"/>
      <c r="B8" s="50"/>
      <c r="C8" s="22"/>
      <c r="D8" s="22"/>
      <c r="E8" s="22"/>
      <c r="F8" s="24"/>
      <c r="G8" s="24"/>
      <c r="H8" s="24"/>
      <c r="I8" s="26"/>
      <c r="J8" s="16"/>
      <c r="K8" s="16"/>
      <c r="L8" s="16"/>
      <c r="M8" s="16"/>
      <c r="N8" s="16"/>
      <c r="O8" s="52"/>
      <c r="P8" s="40"/>
      <c r="Q8" s="41"/>
      <c r="R8" s="42"/>
      <c r="S8" s="43"/>
      <c r="T8" s="30"/>
      <c r="U8" s="44"/>
      <c r="V8" s="43"/>
      <c r="W8" s="45"/>
      <c r="X8" s="46"/>
      <c r="Y8" s="47"/>
      <c r="Z8" s="48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9"/>
    </row>
    <row r="9" ht="24.95" customHeight="1" spans="2:37">
      <c r="B9" s="39"/>
      <c r="C9" s="5" t="s">
        <v>68</v>
      </c>
      <c r="D9" s="5"/>
      <c r="E9" s="5"/>
      <c r="F9" s="5"/>
      <c r="G9" s="51"/>
      <c r="H9" s="51"/>
      <c r="I9" s="51"/>
      <c r="J9" s="16"/>
      <c r="K9" s="16"/>
      <c r="L9" s="16"/>
      <c r="M9" s="16"/>
      <c r="N9" s="16"/>
      <c r="O9" s="52"/>
      <c r="P9" s="40"/>
      <c r="Q9" s="41"/>
      <c r="R9" s="42"/>
      <c r="S9" s="43"/>
      <c r="T9" s="30"/>
      <c r="U9" s="44"/>
      <c r="V9" s="43"/>
      <c r="W9" s="45"/>
      <c r="X9" s="46"/>
      <c r="Y9" s="47"/>
      <c r="Z9" s="48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9"/>
    </row>
    <row r="10" ht="24.75" customHeight="1" spans="2:37">
      <c r="B10" s="7" t="s">
        <v>42</v>
      </c>
      <c r="C10" s="8" t="s">
        <v>43</v>
      </c>
      <c r="D10" s="9" t="s">
        <v>44</v>
      </c>
      <c r="E10" s="9" t="s">
        <v>45</v>
      </c>
      <c r="F10" s="9" t="s">
        <v>46</v>
      </c>
      <c r="G10" s="33"/>
      <c r="H10" s="33"/>
      <c r="I10" s="33"/>
      <c r="J10" s="16"/>
      <c r="K10" s="16"/>
      <c r="L10" s="16"/>
      <c r="M10" s="16"/>
      <c r="N10" s="16"/>
      <c r="O10" s="52"/>
      <c r="P10" s="40"/>
      <c r="Q10" s="41"/>
      <c r="R10" s="42"/>
      <c r="S10" s="43"/>
      <c r="T10" s="30"/>
      <c r="U10" s="44"/>
      <c r="V10" s="43"/>
      <c r="W10" s="45"/>
      <c r="X10" s="46"/>
      <c r="Y10" s="47"/>
      <c r="Z10" s="48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9"/>
    </row>
    <row r="11" ht="15" customHeight="1" spans="2:6">
      <c r="B11" s="11" t="s">
        <v>47</v>
      </c>
      <c r="C11" s="20">
        <v>4454</v>
      </c>
      <c r="D11" s="21">
        <v>841</v>
      </c>
      <c r="E11" s="21">
        <v>268</v>
      </c>
      <c r="F11" s="22">
        <v>268</v>
      </c>
    </row>
    <row r="12" ht="15" customHeight="1" spans="2:6">
      <c r="B12" s="11" t="s">
        <v>48</v>
      </c>
      <c r="C12" s="20">
        <v>4549</v>
      </c>
      <c r="D12" s="21">
        <v>856</v>
      </c>
      <c r="E12" s="21">
        <v>286</v>
      </c>
      <c r="F12" s="22">
        <v>103</v>
      </c>
    </row>
    <row r="13" ht="15" customHeight="1" spans="2:6">
      <c r="B13" s="11" t="s">
        <v>49</v>
      </c>
      <c r="C13" s="20">
        <v>4620</v>
      </c>
      <c r="D13" s="21">
        <v>427</v>
      </c>
      <c r="E13" s="21">
        <v>326</v>
      </c>
      <c r="F13" s="22">
        <v>104</v>
      </c>
    </row>
    <row r="14" ht="15" customHeight="1" spans="2:6">
      <c r="B14" s="11" t="s">
        <v>50</v>
      </c>
      <c r="C14" s="23">
        <v>4662</v>
      </c>
      <c r="D14" s="23">
        <v>432</v>
      </c>
      <c r="E14" s="23">
        <v>323</v>
      </c>
      <c r="F14" s="24">
        <v>97</v>
      </c>
    </row>
    <row r="15" ht="15" customHeight="1" spans="2:6">
      <c r="B15" s="11" t="s">
        <v>51</v>
      </c>
      <c r="C15" s="23">
        <v>4674</v>
      </c>
      <c r="D15" s="23">
        <v>446</v>
      </c>
      <c r="E15" s="23">
        <v>326</v>
      </c>
      <c r="F15" s="24">
        <v>97</v>
      </c>
    </row>
    <row r="16" ht="15" customHeight="1" spans="2:6">
      <c r="B16" s="11" t="s">
        <v>52</v>
      </c>
      <c r="C16" s="23">
        <v>4716</v>
      </c>
      <c r="D16" s="23">
        <f>[1]II_02_02_05Lis!$B$10</f>
        <v>456</v>
      </c>
      <c r="E16" s="23">
        <v>329</v>
      </c>
      <c r="F16" s="16">
        <v>94</v>
      </c>
    </row>
    <row r="17" ht="15" customHeight="1" spans="2:6">
      <c r="B17" s="11" t="s">
        <v>53</v>
      </c>
      <c r="C17" s="23">
        <v>4684</v>
      </c>
      <c r="D17" s="25">
        <v>458</v>
      </c>
      <c r="E17" s="25">
        <v>330</v>
      </c>
      <c r="F17" s="16">
        <v>89</v>
      </c>
    </row>
    <row r="18" ht="15" customHeight="1" spans="2:6">
      <c r="B18" s="11" t="s">
        <v>54</v>
      </c>
      <c r="C18" s="27">
        <v>4675</v>
      </c>
      <c r="D18" s="15">
        <v>470</v>
      </c>
      <c r="E18" s="15">
        <v>340</v>
      </c>
      <c r="F18" s="16">
        <v>94</v>
      </c>
    </row>
    <row r="19" ht="15" customHeight="1" spans="2:6">
      <c r="B19" s="11" t="s">
        <v>55</v>
      </c>
      <c r="C19" s="28">
        <v>4591</v>
      </c>
      <c r="D19" s="15">
        <v>474</v>
      </c>
      <c r="E19" s="15">
        <v>343</v>
      </c>
      <c r="F19" s="16">
        <v>90</v>
      </c>
    </row>
    <row r="20" ht="15" customHeight="1" spans="2:6">
      <c r="B20" s="11" t="s">
        <v>56</v>
      </c>
      <c r="C20" s="28">
        <v>4525</v>
      </c>
      <c r="D20" s="15">
        <v>497</v>
      </c>
      <c r="E20" s="15">
        <v>353</v>
      </c>
      <c r="F20" s="16">
        <v>88</v>
      </c>
    </row>
    <row r="21" ht="15" customHeight="1" spans="2:6">
      <c r="B21" s="11" t="s">
        <v>57</v>
      </c>
      <c r="C21" s="28">
        <v>4379</v>
      </c>
      <c r="D21" s="15">
        <v>511</v>
      </c>
      <c r="E21" s="15">
        <v>359</v>
      </c>
      <c r="F21" s="16">
        <v>89</v>
      </c>
    </row>
    <row r="22" ht="15" customHeight="1" spans="2:6">
      <c r="B22" s="11" t="s">
        <v>58</v>
      </c>
      <c r="C22" s="28">
        <v>4188</v>
      </c>
      <c r="D22" s="15">
        <v>519</v>
      </c>
      <c r="E22" s="15">
        <v>366</v>
      </c>
      <c r="F22" s="16">
        <v>88</v>
      </c>
    </row>
    <row r="23" ht="15" customHeight="1" spans="2:6">
      <c r="B23" s="11" t="s">
        <v>59</v>
      </c>
      <c r="C23" s="28">
        <v>4067</v>
      </c>
      <c r="D23" s="15">
        <v>529</v>
      </c>
      <c r="E23" s="15">
        <v>373</v>
      </c>
      <c r="F23" s="16">
        <v>91</v>
      </c>
    </row>
    <row r="24" ht="15" customHeight="1" spans="2:6">
      <c r="B24" s="11" t="s">
        <v>60</v>
      </c>
      <c r="C24" s="28">
        <v>3934</v>
      </c>
      <c r="D24" s="15">
        <v>537</v>
      </c>
      <c r="E24" s="15">
        <v>375</v>
      </c>
      <c r="F24" s="16">
        <v>89</v>
      </c>
    </row>
    <row r="25" ht="15" customHeight="1" spans="2:6">
      <c r="B25" s="11" t="s">
        <v>61</v>
      </c>
      <c r="C25" s="28">
        <v>3760</v>
      </c>
      <c r="D25" s="15">
        <v>544</v>
      </c>
      <c r="E25" s="15">
        <v>374</v>
      </c>
      <c r="F25" s="16">
        <v>89</v>
      </c>
    </row>
    <row r="26" ht="15" customHeight="1" spans="2:6">
      <c r="B26" s="11" t="s">
        <v>62</v>
      </c>
      <c r="C26" s="28">
        <v>3702</v>
      </c>
      <c r="D26" s="15">
        <v>550</v>
      </c>
      <c r="E26" s="15">
        <v>379</v>
      </c>
      <c r="F26" s="16">
        <v>90</v>
      </c>
    </row>
    <row r="27" ht="15" customHeight="1" spans="2:6">
      <c r="B27" s="11" t="s">
        <v>63</v>
      </c>
      <c r="C27" s="28">
        <v>3614</v>
      </c>
      <c r="D27" s="15">
        <v>557</v>
      </c>
      <c r="E27" s="15">
        <v>393</v>
      </c>
      <c r="F27" s="16">
        <v>90</v>
      </c>
    </row>
    <row r="28" ht="15" customHeight="1" spans="2:6">
      <c r="B28" s="11" t="s">
        <v>64</v>
      </c>
      <c r="C28" s="28">
        <v>3588</v>
      </c>
      <c r="D28" s="15">
        <v>573</v>
      </c>
      <c r="E28" s="15">
        <v>395</v>
      </c>
      <c r="F28" s="16">
        <v>92</v>
      </c>
    </row>
    <row r="29" spans="2:6">
      <c r="B29" s="11" t="s">
        <v>65</v>
      </c>
      <c r="C29" s="28">
        <v>3540</v>
      </c>
      <c r="D29" s="15">
        <v>570</v>
      </c>
      <c r="E29" s="15">
        <v>395</v>
      </c>
      <c r="F29" s="16">
        <v>92</v>
      </c>
    </row>
  </sheetData>
  <mergeCells count="3">
    <mergeCell ref="B6:J6"/>
    <mergeCell ref="B7:I7"/>
    <mergeCell ref="C9:F9"/>
  </mergeCell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J29"/>
  <sheetViews>
    <sheetView showRowColHeaders="0" workbookViewId="0">
      <pane ySplit="10" topLeftCell="A22" activePane="bottomLeft" state="frozen"/>
      <selection/>
      <selection pane="bottomLeft" activeCell="E30" sqref="E30"/>
    </sheetView>
  </sheetViews>
  <sheetFormatPr defaultColWidth="9" defaultRowHeight="12.75"/>
  <cols>
    <col min="1" max="1" width="9.14285714285714" style="17"/>
    <col min="2" max="2" width="12.7142857142857" style="17" customWidth="1"/>
    <col min="3" max="3" width="11.7142857142857" style="17" customWidth="1"/>
    <col min="4" max="4" width="17.4285714285714" style="17" customWidth="1"/>
    <col min="5" max="5" width="8.42857142857143" style="17" customWidth="1"/>
    <col min="6" max="6" width="11.1428571428571" style="17" customWidth="1"/>
    <col min="7" max="14" width="11.7142857142857" style="17" customWidth="1"/>
    <col min="15" max="16" width="11.4285714285714" style="17" customWidth="1"/>
    <col min="17" max="18" width="14" style="17" customWidth="1"/>
    <col min="19" max="19" width="15.7142857142857" style="17" customWidth="1"/>
    <col min="20" max="20" width="12.2857142857143" style="17" customWidth="1"/>
    <col min="21" max="21" width="13.5714285714286" style="17" customWidth="1"/>
    <col min="22" max="22" width="13.7142857142857" style="17" customWidth="1"/>
    <col min="23" max="23" width="13.2857142857143" style="17" customWidth="1"/>
    <col min="24" max="24" width="14.2857142857143" style="17" customWidth="1"/>
    <col min="25" max="25" width="15.8571428571429" style="17" customWidth="1"/>
    <col min="26" max="26" width="12.7142857142857" style="17" customWidth="1"/>
    <col min="27" max="27" width="12.5714285714286" style="17" customWidth="1"/>
    <col min="28" max="28" width="12" style="17" customWidth="1"/>
    <col min="29" max="29" width="12.2857142857143" style="17" customWidth="1"/>
    <col min="30" max="30" width="13.2857142857143" style="17" customWidth="1"/>
    <col min="31" max="31" width="13.4285714285714" style="17" customWidth="1"/>
    <col min="32" max="32" width="12" style="17" customWidth="1"/>
    <col min="33" max="33" width="14.7142857142857" style="17" customWidth="1"/>
    <col min="34" max="34" width="11.7142857142857" style="17" customWidth="1"/>
    <col min="35" max="35" width="14" style="17" customWidth="1"/>
    <col min="36" max="36" width="18.2857142857143" style="17" customWidth="1"/>
    <col min="37" max="16384" width="9.14285714285714" style="17"/>
  </cols>
  <sheetData>
    <row r="5" spans="2:36">
      <c r="B5" s="39"/>
      <c r="C5" s="33"/>
      <c r="D5" s="33"/>
      <c r="E5" s="33"/>
      <c r="F5" s="33"/>
      <c r="G5" s="33"/>
      <c r="H5" s="33"/>
      <c r="I5" s="33"/>
      <c r="J5" s="16"/>
      <c r="K5" s="16"/>
      <c r="L5" s="16"/>
      <c r="M5" s="16"/>
      <c r="N5" s="16"/>
      <c r="O5" s="40"/>
      <c r="P5" s="41"/>
      <c r="Q5" s="42"/>
      <c r="R5" s="43"/>
      <c r="S5" s="30"/>
      <c r="T5" s="44"/>
      <c r="U5" s="43"/>
      <c r="V5" s="45"/>
      <c r="W5" s="46"/>
      <c r="X5" s="47"/>
      <c r="Y5" s="48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9"/>
    </row>
    <row r="6" spans="1:36">
      <c r="A6" s="2" t="s">
        <v>69</v>
      </c>
      <c r="B6" s="37" t="s">
        <v>70</v>
      </c>
      <c r="C6" s="37"/>
      <c r="D6" s="37"/>
      <c r="E6" s="37"/>
      <c r="F6" s="37"/>
      <c r="G6" s="37"/>
      <c r="H6" s="37"/>
      <c r="I6" s="37"/>
      <c r="J6" s="37"/>
      <c r="K6" s="16"/>
      <c r="L6" s="16"/>
      <c r="M6" s="16"/>
      <c r="N6" s="16"/>
      <c r="O6" s="40"/>
      <c r="P6" s="41"/>
      <c r="Q6" s="42"/>
      <c r="R6" s="43"/>
      <c r="S6" s="30"/>
      <c r="T6" s="44"/>
      <c r="U6" s="43"/>
      <c r="V6" s="45"/>
      <c r="W6" s="46"/>
      <c r="X6" s="47"/>
      <c r="Y6" s="48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9"/>
    </row>
    <row r="7" ht="18.75" customHeight="1" spans="1:36">
      <c r="A7" s="2"/>
      <c r="B7" s="4" t="s">
        <v>41</v>
      </c>
      <c r="C7" s="4"/>
      <c r="D7" s="4"/>
      <c r="E7" s="4"/>
      <c r="F7" s="4"/>
      <c r="G7" s="4"/>
      <c r="H7" s="4"/>
      <c r="I7" s="4"/>
      <c r="J7" s="37"/>
      <c r="K7" s="16"/>
      <c r="L7" s="16"/>
      <c r="M7" s="16"/>
      <c r="N7" s="16"/>
      <c r="O7" s="40"/>
      <c r="P7" s="41"/>
      <c r="Q7" s="42"/>
      <c r="R7" s="43"/>
      <c r="S7" s="30"/>
      <c r="T7" s="44"/>
      <c r="U7" s="43"/>
      <c r="V7" s="45"/>
      <c r="W7" s="46"/>
      <c r="X7" s="47"/>
      <c r="Y7" s="48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9"/>
    </row>
    <row r="8" ht="18.75" customHeight="1" spans="1:36">
      <c r="A8" s="2"/>
      <c r="B8" s="4"/>
      <c r="C8" s="4"/>
      <c r="D8" s="4"/>
      <c r="E8" s="4"/>
      <c r="F8" s="4"/>
      <c r="G8" s="4"/>
      <c r="H8" s="4"/>
      <c r="I8" s="4"/>
      <c r="J8" s="37"/>
      <c r="K8" s="16"/>
      <c r="L8" s="16"/>
      <c r="M8" s="16"/>
      <c r="N8" s="16"/>
      <c r="O8" s="40"/>
      <c r="P8" s="41"/>
      <c r="Q8" s="42"/>
      <c r="R8" s="43"/>
      <c r="S8" s="30"/>
      <c r="T8" s="44"/>
      <c r="U8" s="43"/>
      <c r="V8" s="45"/>
      <c r="W8" s="46"/>
      <c r="X8" s="47"/>
      <c r="Y8" s="48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9"/>
    </row>
    <row r="9" ht="24.95" customHeight="1" spans="1:36">
      <c r="A9" s="2"/>
      <c r="B9" s="37"/>
      <c r="C9" s="5" t="s">
        <v>71</v>
      </c>
      <c r="D9" s="5"/>
      <c r="E9" s="5"/>
      <c r="F9" s="5"/>
      <c r="G9" s="37"/>
      <c r="H9" s="37"/>
      <c r="I9" s="37"/>
      <c r="J9" s="37"/>
      <c r="K9" s="16"/>
      <c r="L9" s="16"/>
      <c r="M9" s="16"/>
      <c r="N9" s="16"/>
      <c r="O9" s="40"/>
      <c r="P9" s="41"/>
      <c r="Q9" s="42"/>
      <c r="R9" s="43"/>
      <c r="S9" s="30"/>
      <c r="T9" s="44"/>
      <c r="U9" s="43"/>
      <c r="V9" s="45"/>
      <c r="W9" s="46"/>
      <c r="X9" s="47"/>
      <c r="Y9" s="48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9"/>
    </row>
    <row r="10" ht="24.75" customHeight="1" spans="2:36">
      <c r="B10" s="7" t="s">
        <v>42</v>
      </c>
      <c r="C10" s="8" t="s">
        <v>43</v>
      </c>
      <c r="D10" s="9" t="s">
        <v>44</v>
      </c>
      <c r="E10" s="9" t="s">
        <v>45</v>
      </c>
      <c r="F10" s="9" t="s">
        <v>46</v>
      </c>
      <c r="G10" s="33"/>
      <c r="H10" s="33"/>
      <c r="I10" s="33"/>
      <c r="J10" s="16"/>
      <c r="K10" s="16"/>
      <c r="L10" s="16"/>
      <c r="M10" s="16"/>
      <c r="N10" s="16"/>
      <c r="O10" s="40"/>
      <c r="P10" s="41"/>
      <c r="Q10" s="42"/>
      <c r="R10" s="43"/>
      <c r="S10" s="30"/>
      <c r="T10" s="44"/>
      <c r="U10" s="43"/>
      <c r="V10" s="45"/>
      <c r="W10" s="46"/>
      <c r="X10" s="47"/>
      <c r="Y10" s="48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9"/>
    </row>
    <row r="11" ht="15" customHeight="1" spans="2:6">
      <c r="B11" s="11" t="s">
        <v>47</v>
      </c>
      <c r="C11" s="20">
        <v>2170</v>
      </c>
      <c r="D11" s="21">
        <v>864</v>
      </c>
      <c r="E11" s="21">
        <v>568</v>
      </c>
      <c r="F11" s="22">
        <v>198</v>
      </c>
    </row>
    <row r="12" ht="15" customHeight="1" spans="2:6">
      <c r="B12" s="11" t="s">
        <v>48</v>
      </c>
      <c r="C12" s="20">
        <v>2181</v>
      </c>
      <c r="D12" s="21">
        <v>875</v>
      </c>
      <c r="E12" s="21">
        <v>568</v>
      </c>
      <c r="F12" s="22">
        <v>190</v>
      </c>
    </row>
    <row r="13" ht="15" customHeight="1" spans="2:6">
      <c r="B13" s="11" t="s">
        <v>49</v>
      </c>
      <c r="C13" s="20">
        <v>2122</v>
      </c>
      <c r="D13" s="21">
        <v>732</v>
      </c>
      <c r="E13" s="21">
        <v>558</v>
      </c>
      <c r="F13" s="22">
        <v>187</v>
      </c>
    </row>
    <row r="14" ht="15" customHeight="1" spans="2:6">
      <c r="B14" s="11" t="s">
        <v>50</v>
      </c>
      <c r="C14" s="23">
        <v>2099</v>
      </c>
      <c r="D14" s="23">
        <v>723</v>
      </c>
      <c r="E14" s="23">
        <v>551</v>
      </c>
      <c r="F14" s="24">
        <v>183</v>
      </c>
    </row>
    <row r="15" ht="15" customHeight="1" spans="2:6">
      <c r="B15" s="11" t="s">
        <v>51</v>
      </c>
      <c r="C15" s="23">
        <v>2122</v>
      </c>
      <c r="D15" s="23">
        <v>725</v>
      </c>
      <c r="E15" s="23">
        <v>554</v>
      </c>
      <c r="F15" s="24">
        <v>186</v>
      </c>
    </row>
    <row r="16" ht="15" customHeight="1" spans="2:6">
      <c r="B16" s="11" t="s">
        <v>52</v>
      </c>
      <c r="C16" s="23">
        <v>2142</v>
      </c>
      <c r="D16" s="23">
        <v>737</v>
      </c>
      <c r="E16" s="23">
        <v>563</v>
      </c>
      <c r="F16" s="24">
        <v>189</v>
      </c>
    </row>
    <row r="17" ht="15" customHeight="1" spans="2:6">
      <c r="B17" s="11" t="s">
        <v>53</v>
      </c>
      <c r="C17" s="23">
        <v>2172</v>
      </c>
      <c r="D17" s="25">
        <v>748</v>
      </c>
      <c r="E17" s="25">
        <v>571</v>
      </c>
      <c r="F17" s="26">
        <v>194</v>
      </c>
    </row>
    <row r="18" ht="15" customHeight="1" spans="2:6">
      <c r="B18" s="11" t="s">
        <v>54</v>
      </c>
      <c r="C18" s="27">
        <v>2172</v>
      </c>
      <c r="D18" s="15">
        <v>756</v>
      </c>
      <c r="E18" s="15">
        <v>567</v>
      </c>
      <c r="F18" s="16">
        <v>194</v>
      </c>
    </row>
    <row r="19" ht="15" customHeight="1" spans="2:6">
      <c r="B19" s="11" t="s">
        <v>55</v>
      </c>
      <c r="C19" s="28">
        <v>2390</v>
      </c>
      <c r="D19" s="15">
        <v>863</v>
      </c>
      <c r="E19" s="15">
        <v>632</v>
      </c>
      <c r="F19" s="16">
        <v>195</v>
      </c>
    </row>
    <row r="20" ht="15" customHeight="1" spans="2:6">
      <c r="B20" s="11" t="s">
        <v>56</v>
      </c>
      <c r="C20" s="29">
        <v>2454</v>
      </c>
      <c r="D20" s="15">
        <v>872</v>
      </c>
      <c r="E20" s="15">
        <v>634</v>
      </c>
      <c r="F20" s="16">
        <v>190</v>
      </c>
    </row>
    <row r="21" ht="15" customHeight="1" spans="2:6">
      <c r="B21" s="11" t="s">
        <v>57</v>
      </c>
      <c r="C21" s="29">
        <f>(1381+1052)</f>
        <v>2433</v>
      </c>
      <c r="D21" s="15">
        <v>863</v>
      </c>
      <c r="E21" s="15">
        <v>628</v>
      </c>
      <c r="F21" s="16">
        <v>187</v>
      </c>
    </row>
    <row r="22" ht="15" customHeight="1" spans="2:6">
      <c r="B22" s="11" t="s">
        <v>58</v>
      </c>
      <c r="C22" s="29">
        <v>2404</v>
      </c>
      <c r="D22" s="15">
        <v>863</v>
      </c>
      <c r="E22" s="15">
        <v>626</v>
      </c>
      <c r="F22" s="16">
        <v>189</v>
      </c>
    </row>
    <row r="23" ht="15" customHeight="1" spans="2:6">
      <c r="B23" s="11" t="s">
        <v>59</v>
      </c>
      <c r="C23" s="29">
        <v>2362</v>
      </c>
      <c r="D23" s="15">
        <v>846</v>
      </c>
      <c r="E23" s="15">
        <v>614</v>
      </c>
      <c r="F23" s="16">
        <v>185</v>
      </c>
    </row>
    <row r="24" ht="15" customHeight="1" spans="2:6">
      <c r="B24" s="11" t="s">
        <v>60</v>
      </c>
      <c r="C24" s="29">
        <v>2367</v>
      </c>
      <c r="D24" s="15">
        <v>835</v>
      </c>
      <c r="E24" s="15">
        <v>610</v>
      </c>
      <c r="F24" s="16">
        <v>191</v>
      </c>
    </row>
    <row r="25" ht="15" customHeight="1" spans="2:6">
      <c r="B25" s="11" t="s">
        <v>61</v>
      </c>
      <c r="C25" s="29">
        <f>1391+957</f>
        <v>2348</v>
      </c>
      <c r="D25" s="15">
        <f>285+538</f>
        <v>823</v>
      </c>
      <c r="E25" s="15">
        <v>600</v>
      </c>
      <c r="F25" s="16">
        <v>189</v>
      </c>
    </row>
    <row r="26" ht="15" customHeight="1" spans="2:6">
      <c r="B26" s="11" t="s">
        <v>62</v>
      </c>
      <c r="C26" s="29">
        <v>2312</v>
      </c>
      <c r="D26" s="15">
        <v>800</v>
      </c>
      <c r="E26" s="15">
        <v>584</v>
      </c>
      <c r="F26" s="16">
        <v>185</v>
      </c>
    </row>
    <row r="27" ht="15" customHeight="1" spans="2:6">
      <c r="B27" s="11" t="s">
        <v>63</v>
      </c>
      <c r="C27" s="29">
        <v>2286</v>
      </c>
      <c r="D27" s="15">
        <v>789</v>
      </c>
      <c r="E27" s="15">
        <v>587</v>
      </c>
      <c r="F27" s="16">
        <v>184</v>
      </c>
    </row>
    <row r="28" spans="2:6">
      <c r="B28" s="11" t="s">
        <v>64</v>
      </c>
      <c r="C28" s="29">
        <v>2248</v>
      </c>
      <c r="D28" s="15">
        <v>775</v>
      </c>
      <c r="E28" s="15">
        <v>568</v>
      </c>
      <c r="F28" s="16">
        <v>183</v>
      </c>
    </row>
    <row r="29" spans="2:6">
      <c r="B29" s="11" t="s">
        <v>65</v>
      </c>
      <c r="C29" s="29">
        <v>2252</v>
      </c>
      <c r="D29" s="15">
        <v>779</v>
      </c>
      <c r="E29" s="15">
        <v>568</v>
      </c>
      <c r="F29" s="16">
        <v>184</v>
      </c>
    </row>
  </sheetData>
  <mergeCells count="3">
    <mergeCell ref="B6:J6"/>
    <mergeCell ref="B7:I7"/>
    <mergeCell ref="C9:F9"/>
  </mergeCells>
  <pageMargins left="0.7" right="0.7" top="0.75" bottom="0.75" header="0.3" footer="0.3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J30"/>
  <sheetViews>
    <sheetView showRowColHeaders="0" workbookViewId="0">
      <pane ySplit="10" topLeftCell="A20" activePane="bottomLeft" state="frozen"/>
      <selection/>
      <selection pane="bottomLeft" activeCell="K20" sqref="K20"/>
    </sheetView>
  </sheetViews>
  <sheetFormatPr defaultColWidth="9" defaultRowHeight="12.75"/>
  <cols>
    <col min="1" max="1" width="9.14285714285714" style="17"/>
    <col min="2" max="2" width="12.7142857142857" style="17" customWidth="1"/>
    <col min="3" max="3" width="11.7142857142857" style="17" customWidth="1"/>
    <col min="4" max="4" width="17.4285714285714" style="17" customWidth="1"/>
    <col min="5" max="5" width="8.42857142857143" style="17" customWidth="1"/>
    <col min="6" max="6" width="11.1428571428571" style="17" customWidth="1"/>
    <col min="7" max="14" width="11.7142857142857" style="17" customWidth="1"/>
    <col min="15" max="16" width="11.4285714285714" style="17" customWidth="1"/>
    <col min="17" max="18" width="14" style="17" customWidth="1"/>
    <col min="19" max="19" width="15.7142857142857" style="17" customWidth="1"/>
    <col min="20" max="20" width="12.2857142857143" style="17" customWidth="1"/>
    <col min="21" max="21" width="13.5714285714286" style="17" customWidth="1"/>
    <col min="22" max="22" width="13.7142857142857" style="17" customWidth="1"/>
    <col min="23" max="23" width="13.2857142857143" style="17" customWidth="1"/>
    <col min="24" max="24" width="14.2857142857143" style="17" customWidth="1"/>
    <col min="25" max="25" width="15.8571428571429" style="17" customWidth="1"/>
    <col min="26" max="26" width="12.7142857142857" style="17" customWidth="1"/>
    <col min="27" max="27" width="12.5714285714286" style="17" customWidth="1"/>
    <col min="28" max="28" width="12" style="17" customWidth="1"/>
    <col min="29" max="29" width="12.2857142857143" style="17" customWidth="1"/>
    <col min="30" max="30" width="13.2857142857143" style="17" customWidth="1"/>
    <col min="31" max="31" width="13.4285714285714" style="17" customWidth="1"/>
    <col min="32" max="32" width="12" style="17" customWidth="1"/>
    <col min="33" max="33" width="14.7142857142857" style="17" customWidth="1"/>
    <col min="34" max="34" width="11.7142857142857" style="17" customWidth="1"/>
    <col min="35" max="35" width="14" style="17" customWidth="1"/>
    <col min="36" max="36" width="18.2857142857143" style="17" customWidth="1"/>
    <col min="37" max="16384" width="9.14285714285714" style="17"/>
  </cols>
  <sheetData>
    <row r="5" spans="2:36">
      <c r="B5" s="39"/>
      <c r="C5" s="33"/>
      <c r="D5" s="33"/>
      <c r="E5" s="33"/>
      <c r="F5" s="33"/>
      <c r="G5" s="33"/>
      <c r="H5" s="33"/>
      <c r="I5" s="33"/>
      <c r="J5" s="16"/>
      <c r="K5" s="16"/>
      <c r="L5" s="16"/>
      <c r="M5" s="16"/>
      <c r="N5" s="16"/>
      <c r="O5" s="40"/>
      <c r="P5" s="41"/>
      <c r="Q5" s="42"/>
      <c r="R5" s="43"/>
      <c r="S5" s="30"/>
      <c r="T5" s="44"/>
      <c r="U5" s="43"/>
      <c r="V5" s="45"/>
      <c r="W5" s="46"/>
      <c r="X5" s="47"/>
      <c r="Y5" s="48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9"/>
    </row>
    <row r="6" spans="1:36">
      <c r="A6" s="2" t="s">
        <v>72</v>
      </c>
      <c r="B6" s="37" t="s">
        <v>5</v>
      </c>
      <c r="C6" s="37"/>
      <c r="D6" s="37"/>
      <c r="E6" s="37"/>
      <c r="F6" s="37"/>
      <c r="G6" s="37"/>
      <c r="H6" s="37"/>
      <c r="I6" s="37"/>
      <c r="J6" s="37"/>
      <c r="K6" s="16"/>
      <c r="L6" s="16"/>
      <c r="M6" s="16"/>
      <c r="N6" s="16"/>
      <c r="O6" s="40"/>
      <c r="P6" s="41"/>
      <c r="Q6" s="42"/>
      <c r="R6" s="43"/>
      <c r="S6" s="30"/>
      <c r="T6" s="44"/>
      <c r="U6" s="43"/>
      <c r="V6" s="45"/>
      <c r="W6" s="46"/>
      <c r="X6" s="47"/>
      <c r="Y6" s="48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9"/>
    </row>
    <row r="7" ht="18.75" customHeight="1" spans="1:36">
      <c r="A7" s="2"/>
      <c r="B7" s="4" t="s">
        <v>41</v>
      </c>
      <c r="C7" s="4"/>
      <c r="D7" s="4"/>
      <c r="E7" s="4"/>
      <c r="F7" s="4"/>
      <c r="G7" s="4"/>
      <c r="H7" s="4"/>
      <c r="I7" s="4"/>
      <c r="J7" s="37"/>
      <c r="K7" s="16"/>
      <c r="L7" s="16"/>
      <c r="M7" s="16"/>
      <c r="N7" s="16"/>
      <c r="O7" s="40"/>
      <c r="P7" s="41"/>
      <c r="Q7" s="42"/>
      <c r="R7" s="43"/>
      <c r="S7" s="30"/>
      <c r="T7" s="44"/>
      <c r="U7" s="43"/>
      <c r="V7" s="45"/>
      <c r="W7" s="46"/>
      <c r="X7" s="47"/>
      <c r="Y7" s="48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9"/>
    </row>
    <row r="8" ht="18.75" customHeight="1" spans="1:36">
      <c r="A8" s="2"/>
      <c r="B8" s="4"/>
      <c r="C8" s="4"/>
      <c r="D8" s="4"/>
      <c r="E8" s="4"/>
      <c r="F8" s="4"/>
      <c r="G8" s="4"/>
      <c r="H8" s="4"/>
      <c r="I8" s="4"/>
      <c r="J8" s="37"/>
      <c r="K8" s="16"/>
      <c r="L8" s="16"/>
      <c r="M8" s="16"/>
      <c r="N8" s="16"/>
      <c r="O8" s="40"/>
      <c r="P8" s="41"/>
      <c r="Q8" s="42"/>
      <c r="R8" s="43"/>
      <c r="S8" s="30"/>
      <c r="T8" s="44"/>
      <c r="U8" s="43"/>
      <c r="V8" s="45"/>
      <c r="W8" s="46"/>
      <c r="X8" s="47"/>
      <c r="Y8" s="48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9"/>
    </row>
    <row r="9" ht="24.95" customHeight="1" spans="1:36">
      <c r="A9" s="2"/>
      <c r="B9" s="37"/>
      <c r="C9" s="5" t="s">
        <v>73</v>
      </c>
      <c r="D9" s="5"/>
      <c r="E9" s="5"/>
      <c r="F9" s="5"/>
      <c r="G9" s="37"/>
      <c r="H9" s="37"/>
      <c r="I9" s="37"/>
      <c r="J9" s="37"/>
      <c r="K9" s="16"/>
      <c r="L9" s="16"/>
      <c r="M9" s="16"/>
      <c r="N9" s="16"/>
      <c r="O9" s="40"/>
      <c r="P9" s="41"/>
      <c r="Q9" s="42"/>
      <c r="R9" s="43"/>
      <c r="S9" s="30"/>
      <c r="T9" s="44"/>
      <c r="U9" s="43"/>
      <c r="V9" s="45"/>
      <c r="W9" s="46"/>
      <c r="X9" s="47"/>
      <c r="Y9" s="48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9"/>
    </row>
    <row r="10" ht="24.75" customHeight="1" spans="2:36">
      <c r="B10" s="7" t="s">
        <v>42</v>
      </c>
      <c r="C10" s="8" t="s">
        <v>43</v>
      </c>
      <c r="D10" s="9" t="s">
        <v>44</v>
      </c>
      <c r="E10" s="9" t="s">
        <v>45</v>
      </c>
      <c r="F10" s="9" t="s">
        <v>46</v>
      </c>
      <c r="G10" s="33"/>
      <c r="H10" s="33"/>
      <c r="I10" s="33"/>
      <c r="J10" s="16"/>
      <c r="K10" s="16"/>
      <c r="L10" s="16"/>
      <c r="M10" s="16"/>
      <c r="N10" s="16"/>
      <c r="O10" s="40"/>
      <c r="P10" s="41"/>
      <c r="Q10" s="42"/>
      <c r="R10" s="43"/>
      <c r="S10" s="30"/>
      <c r="T10" s="44"/>
      <c r="U10" s="43"/>
      <c r="V10" s="45"/>
      <c r="W10" s="46"/>
      <c r="X10" s="47"/>
      <c r="Y10" s="48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9"/>
    </row>
    <row r="11" ht="15" customHeight="1" spans="2:6">
      <c r="B11" s="11" t="s">
        <v>47</v>
      </c>
      <c r="C11" s="15" t="s">
        <v>74</v>
      </c>
      <c r="D11" s="15" t="s">
        <v>74</v>
      </c>
      <c r="E11" s="15" t="s">
        <v>74</v>
      </c>
      <c r="F11" s="16" t="s">
        <v>74</v>
      </c>
    </row>
    <row r="12" ht="15" customHeight="1" spans="2:6">
      <c r="B12" s="11" t="s">
        <v>48</v>
      </c>
      <c r="C12" s="15" t="s">
        <v>74</v>
      </c>
      <c r="D12" s="15" t="s">
        <v>74</v>
      </c>
      <c r="E12" s="15" t="s">
        <v>74</v>
      </c>
      <c r="F12" s="16" t="s">
        <v>74</v>
      </c>
    </row>
    <row r="13" ht="15" customHeight="1" spans="2:6">
      <c r="B13" s="11" t="s">
        <v>49</v>
      </c>
      <c r="C13" s="15" t="s">
        <v>74</v>
      </c>
      <c r="D13" s="15" t="s">
        <v>74</v>
      </c>
      <c r="E13" s="15" t="s">
        <v>74</v>
      </c>
      <c r="F13" s="16" t="s">
        <v>74</v>
      </c>
    </row>
    <row r="14" ht="15" customHeight="1" spans="2:6">
      <c r="B14" s="11" t="s">
        <v>50</v>
      </c>
      <c r="C14" s="15" t="s">
        <v>74</v>
      </c>
      <c r="D14" s="15" t="s">
        <v>74</v>
      </c>
      <c r="E14" s="15" t="s">
        <v>74</v>
      </c>
      <c r="F14" s="16" t="s">
        <v>74</v>
      </c>
    </row>
    <row r="15" ht="15" customHeight="1" spans="2:6">
      <c r="B15" s="11" t="s">
        <v>51</v>
      </c>
      <c r="C15" s="15" t="s">
        <v>74</v>
      </c>
      <c r="D15" s="15" t="s">
        <v>74</v>
      </c>
      <c r="E15" s="15" t="s">
        <v>74</v>
      </c>
      <c r="F15" s="16" t="s">
        <v>74</v>
      </c>
    </row>
    <row r="16" ht="15" customHeight="1" spans="2:6">
      <c r="B16" s="11" t="s">
        <v>52</v>
      </c>
      <c r="C16" s="15" t="s">
        <v>74</v>
      </c>
      <c r="D16" s="15" t="s">
        <v>74</v>
      </c>
      <c r="E16" s="15" t="s">
        <v>74</v>
      </c>
      <c r="F16" s="16" t="s">
        <v>74</v>
      </c>
    </row>
    <row r="17" ht="15" customHeight="1" spans="2:6">
      <c r="B17" s="11" t="s">
        <v>53</v>
      </c>
      <c r="C17" s="15" t="s">
        <v>74</v>
      </c>
      <c r="D17" s="15" t="s">
        <v>74</v>
      </c>
      <c r="E17" s="15" t="s">
        <v>74</v>
      </c>
      <c r="F17" s="16" t="s">
        <v>74</v>
      </c>
    </row>
    <row r="18" ht="15" customHeight="1" spans="2:6">
      <c r="B18" s="11" t="s">
        <v>54</v>
      </c>
      <c r="C18" s="15" t="s">
        <v>74</v>
      </c>
      <c r="D18" s="15" t="s">
        <v>74</v>
      </c>
      <c r="E18" s="15" t="s">
        <v>74</v>
      </c>
      <c r="F18" s="16" t="s">
        <v>74</v>
      </c>
    </row>
    <row r="19" ht="15" customHeight="1" spans="2:6">
      <c r="B19" s="11" t="s">
        <v>55</v>
      </c>
      <c r="C19" s="15" t="s">
        <v>74</v>
      </c>
      <c r="D19" s="15" t="s">
        <v>74</v>
      </c>
      <c r="E19" s="15" t="s">
        <v>74</v>
      </c>
      <c r="F19" s="16" t="s">
        <v>74</v>
      </c>
    </row>
    <row r="20" ht="15" customHeight="1" spans="2:6">
      <c r="B20" s="11" t="s">
        <v>56</v>
      </c>
      <c r="C20" s="15" t="s">
        <v>74</v>
      </c>
      <c r="D20" s="15">
        <v>294</v>
      </c>
      <c r="E20" s="15">
        <v>214</v>
      </c>
      <c r="F20" s="16">
        <v>71</v>
      </c>
    </row>
    <row r="21" ht="15" customHeight="1" spans="2:6">
      <c r="B21" s="11" t="s">
        <v>57</v>
      </c>
      <c r="C21" s="15">
        <v>1381</v>
      </c>
      <c r="D21" s="15">
        <v>293</v>
      </c>
      <c r="E21" s="15">
        <v>213</v>
      </c>
      <c r="F21" s="16">
        <v>70</v>
      </c>
    </row>
    <row r="22" ht="15" customHeight="1" spans="2:6">
      <c r="B22" s="11" t="s">
        <v>58</v>
      </c>
      <c r="C22" s="15">
        <v>1366</v>
      </c>
      <c r="D22" s="15">
        <v>293</v>
      </c>
      <c r="E22" s="15">
        <v>212</v>
      </c>
      <c r="F22" s="16">
        <v>69</v>
      </c>
    </row>
    <row r="23" ht="15" customHeight="1" spans="2:6">
      <c r="B23" s="11" t="s">
        <v>59</v>
      </c>
      <c r="C23" s="15">
        <v>1375</v>
      </c>
      <c r="D23" s="15">
        <v>290</v>
      </c>
      <c r="E23" s="15">
        <v>211</v>
      </c>
      <c r="F23" s="16">
        <v>68</v>
      </c>
    </row>
    <row r="24" ht="15" customHeight="1" spans="2:6">
      <c r="B24" s="11" t="s">
        <v>60</v>
      </c>
      <c r="C24" s="15">
        <v>1395</v>
      </c>
      <c r="D24" s="15">
        <v>291</v>
      </c>
      <c r="E24" s="15">
        <v>212</v>
      </c>
      <c r="F24" s="16">
        <v>69</v>
      </c>
    </row>
    <row r="25" ht="15" customHeight="1" spans="2:6">
      <c r="B25" s="11" t="s">
        <v>61</v>
      </c>
      <c r="C25" s="15">
        <v>1391</v>
      </c>
      <c r="D25" s="15">
        <v>285</v>
      </c>
      <c r="E25" s="15">
        <v>207</v>
      </c>
      <c r="F25" s="16">
        <v>66</v>
      </c>
    </row>
    <row r="26" ht="15" customHeight="1" spans="2:6">
      <c r="B26" s="11" t="s">
        <v>62</v>
      </c>
      <c r="C26" s="15">
        <v>1381</v>
      </c>
      <c r="D26" s="15">
        <v>283</v>
      </c>
      <c r="E26" s="15">
        <v>206</v>
      </c>
      <c r="F26" s="16">
        <v>65</v>
      </c>
    </row>
    <row r="27" ht="15" customHeight="1" spans="2:6">
      <c r="B27" s="11" t="s">
        <v>63</v>
      </c>
      <c r="C27" s="15">
        <v>1363</v>
      </c>
      <c r="D27" s="15">
        <v>280</v>
      </c>
      <c r="E27" s="15">
        <v>205</v>
      </c>
      <c r="F27" s="16">
        <v>64</v>
      </c>
    </row>
    <row r="28" spans="2:6">
      <c r="B28" s="11" t="s">
        <v>64</v>
      </c>
      <c r="C28" s="15">
        <v>1349</v>
      </c>
      <c r="D28" s="15">
        <v>279</v>
      </c>
      <c r="E28" s="15"/>
      <c r="F28" s="16"/>
    </row>
    <row r="29" spans="2:6">
      <c r="B29" s="11" t="s">
        <v>65</v>
      </c>
      <c r="C29" s="15">
        <v>1329</v>
      </c>
      <c r="D29" s="15">
        <v>274</v>
      </c>
      <c r="E29" s="15"/>
      <c r="F29" s="16"/>
    </row>
    <row r="30" spans="2:6">
      <c r="B30" s="11"/>
      <c r="C30" s="15"/>
      <c r="D30" s="15"/>
      <c r="E30" s="15"/>
      <c r="F30" s="16"/>
    </row>
  </sheetData>
  <mergeCells count="3">
    <mergeCell ref="B6:J6"/>
    <mergeCell ref="B7:I7"/>
    <mergeCell ref="C9:F9"/>
  </mergeCells>
  <conditionalFormatting sqref="C15">
    <cfRule type="cellIs" dxfId="0" priority="299" operator="between">
      <formula>0.001</formula>
      <formula>0.045</formula>
    </cfRule>
    <cfRule type="cellIs" dxfId="0" priority="300" operator="between">
      <formula>0.0001</formula>
      <formula>0.045</formula>
    </cfRule>
    <cfRule type="cellIs" dxfId="0" priority="298" operator="between">
      <formula>0.0001</formula>
      <formula>0.045</formula>
    </cfRule>
  </conditionalFormatting>
  <conditionalFormatting sqref="D15">
    <cfRule type="cellIs" dxfId="0" priority="296" operator="between">
      <formula>0.001</formula>
      <formula>0.045</formula>
    </cfRule>
    <cfRule type="cellIs" dxfId="0" priority="297" operator="between">
      <formula>0.0001</formula>
      <formula>0.045</formula>
    </cfRule>
    <cfRule type="cellIs" dxfId="0" priority="295" operator="between">
      <formula>0.0001</formula>
      <formula>0.045</formula>
    </cfRule>
  </conditionalFormatting>
  <conditionalFormatting sqref="F15">
    <cfRule type="cellIs" dxfId="0" priority="293" operator="between">
      <formula>0.001</formula>
      <formula>0.045</formula>
    </cfRule>
    <cfRule type="cellIs" dxfId="0" priority="294" operator="between">
      <formula>0.0001</formula>
      <formula>0.045</formula>
    </cfRule>
    <cfRule type="cellIs" dxfId="0" priority="292" operator="between">
      <formula>0.0001</formula>
      <formula>0.045</formula>
    </cfRule>
  </conditionalFormatting>
  <conditionalFormatting sqref="C19">
    <cfRule type="cellIs" dxfId="0" priority="383" operator="between">
      <formula>0.001</formula>
      <formula>0.045</formula>
    </cfRule>
    <cfRule type="cellIs" dxfId="0" priority="384" operator="between">
      <formula>0.0001</formula>
      <formula>0.045</formula>
    </cfRule>
    <cfRule type="cellIs" dxfId="0" priority="382" operator="between">
      <formula>0.0001</formula>
      <formula>0.045</formula>
    </cfRule>
  </conditionalFormatting>
  <conditionalFormatting sqref="D19">
    <cfRule type="cellIs" dxfId="0" priority="380" operator="between">
      <formula>0.001</formula>
      <formula>0.045</formula>
    </cfRule>
    <cfRule type="cellIs" dxfId="0" priority="381" operator="between">
      <formula>0.0001</formula>
      <formula>0.045</formula>
    </cfRule>
    <cfRule type="cellIs" dxfId="0" priority="379" operator="between">
      <formula>0.0001</formula>
      <formula>0.045</formula>
    </cfRule>
  </conditionalFormatting>
  <conditionalFormatting sqref="F19">
    <cfRule type="cellIs" dxfId="0" priority="377" operator="between">
      <formula>0.001</formula>
      <formula>0.045</formula>
    </cfRule>
    <cfRule type="cellIs" dxfId="0" priority="378" operator="between">
      <formula>0.0001</formula>
      <formula>0.045</formula>
    </cfRule>
    <cfRule type="cellIs" dxfId="0" priority="376" operator="between">
      <formula>0.0001</formula>
      <formula>0.045</formula>
    </cfRule>
  </conditionalFormatting>
  <conditionalFormatting sqref="C20">
    <cfRule type="cellIs" dxfId="0" priority="56" operator="between">
      <formula>0.001</formula>
      <formula>0.045</formula>
    </cfRule>
    <cfRule type="cellIs" dxfId="0" priority="57" operator="between">
      <formula>0.0001</formula>
      <formula>0.045</formula>
    </cfRule>
    <cfRule type="cellIs" dxfId="0" priority="55" operator="between">
      <formula>0.0001</formula>
      <formula>0.045</formula>
    </cfRule>
  </conditionalFormatting>
  <conditionalFormatting sqref="F20">
    <cfRule type="cellIs" dxfId="0" priority="269" operator="between">
      <formula>0.001</formula>
      <formula>0.045</formula>
    </cfRule>
    <cfRule type="cellIs" dxfId="0" priority="270" operator="between">
      <formula>0.0001</formula>
      <formula>0.045</formula>
    </cfRule>
    <cfRule type="cellIs" dxfId="0" priority="268" operator="between">
      <formula>0.0001</formula>
      <formula>0.045</formula>
    </cfRule>
    <cfRule type="cellIs" dxfId="0" priority="263" operator="between">
      <formula>0.001</formula>
      <formula>0.045</formula>
    </cfRule>
    <cfRule type="cellIs" dxfId="0" priority="264" operator="between">
      <formula>0.0001</formula>
      <formula>0.045</formula>
    </cfRule>
    <cfRule type="cellIs" dxfId="0" priority="262" operator="between">
      <formula>0.0001</formula>
      <formula>0.045</formula>
    </cfRule>
    <cfRule type="cellIs" dxfId="0" priority="242" operator="between">
      <formula>0.001</formula>
      <formula>0.045</formula>
    </cfRule>
    <cfRule type="cellIs" dxfId="0" priority="243" operator="between">
      <formula>0.0001</formula>
      <formula>0.045</formula>
    </cfRule>
    <cfRule type="cellIs" dxfId="0" priority="241" operator="between">
      <formula>0.0001</formula>
      <formula>0.045</formula>
    </cfRule>
    <cfRule type="cellIs" dxfId="0" priority="239" operator="between">
      <formula>0.001</formula>
      <formula>0.045</formula>
    </cfRule>
    <cfRule type="cellIs" dxfId="0" priority="240" operator="between">
      <formula>0.0001</formula>
      <formula>0.045</formula>
    </cfRule>
    <cfRule type="cellIs" dxfId="0" priority="238" operator="between">
      <formula>0.0001</formula>
      <formula>0.045</formula>
    </cfRule>
    <cfRule type="cellIs" dxfId="0" priority="236" operator="between">
      <formula>0.001</formula>
      <formula>0.045</formula>
    </cfRule>
    <cfRule type="cellIs" dxfId="0" priority="237" operator="between">
      <formula>0.0001</formula>
      <formula>0.045</formula>
    </cfRule>
    <cfRule type="cellIs" dxfId="0" priority="235" operator="between">
      <formula>0.0001</formula>
      <formula>0.045</formula>
    </cfRule>
  </conditionalFormatting>
  <conditionalFormatting sqref="C30:F30">
    <cfRule type="cellIs" dxfId="0" priority="53" operator="between">
      <formula>0.0001</formula>
      <formula>0.045</formula>
    </cfRule>
    <cfRule type="cellIs" dxfId="0" priority="51" operator="between">
      <formula>0.001</formula>
      <formula>0.045</formula>
    </cfRule>
    <cfRule type="cellIs" dxfId="0" priority="49" operator="between">
      <formula>0.0001</formula>
      <formula>0.045</formula>
    </cfRule>
    <cfRule type="cellIs" dxfId="0" priority="35" operator="between">
      <formula>0.0001</formula>
      <formula>0.045</formula>
    </cfRule>
    <cfRule type="cellIs" dxfId="0" priority="33" operator="between">
      <formula>0.001</formula>
      <formula>0.045</formula>
    </cfRule>
    <cfRule type="cellIs" dxfId="0" priority="31" operator="between">
      <formula>0.0001</formula>
      <formula>0.045</formula>
    </cfRule>
  </conditionalFormatting>
  <conditionalFormatting sqref="D30">
    <cfRule type="cellIs" dxfId="0" priority="47" operator="between">
      <formula>0.0001</formula>
      <formula>0.045</formula>
    </cfRule>
    <cfRule type="cellIs" dxfId="0" priority="45" operator="between">
      <formula>0.001</formula>
      <formula>0.045</formula>
    </cfRule>
    <cfRule type="cellIs" dxfId="0" priority="43" operator="between">
      <formula>0.0001</formula>
      <formula>0.045</formula>
    </cfRule>
  </conditionalFormatting>
  <conditionalFormatting sqref="F30">
    <cfRule type="cellIs" dxfId="0" priority="41" operator="between">
      <formula>0.0001</formula>
      <formula>0.045</formula>
    </cfRule>
    <cfRule type="cellIs" dxfId="0" priority="39" operator="between">
      <formula>0.001</formula>
      <formula>0.045</formula>
    </cfRule>
    <cfRule type="cellIs" dxfId="0" priority="37" operator="between">
      <formula>0.0001</formula>
      <formula>0.045</formula>
    </cfRule>
    <cfRule type="cellIs" dxfId="0" priority="29" operator="between">
      <formula>0.0001</formula>
      <formula>0.045</formula>
    </cfRule>
    <cfRule type="cellIs" dxfId="0" priority="27" operator="between">
      <formula>0.001</formula>
      <formula>0.045</formula>
    </cfRule>
    <cfRule type="cellIs" dxfId="0" priority="25" operator="between">
      <formula>0.0001</formula>
      <formula>0.045</formula>
    </cfRule>
    <cfRule type="cellIs" dxfId="0" priority="23" operator="between">
      <formula>0.0001</formula>
      <formula>0.045</formula>
    </cfRule>
    <cfRule type="cellIs" dxfId="0" priority="21" operator="between">
      <formula>0.001</formula>
      <formula>0.045</formula>
    </cfRule>
    <cfRule type="cellIs" dxfId="0" priority="19" operator="between">
      <formula>0.0001</formula>
      <formula>0.045</formula>
    </cfRule>
    <cfRule type="cellIs" dxfId="0" priority="17" operator="between">
      <formula>0.0001</formula>
      <formula>0.045</formula>
    </cfRule>
    <cfRule type="cellIs" dxfId="0" priority="15" operator="between">
      <formula>0.001</formula>
      <formula>0.045</formula>
    </cfRule>
    <cfRule type="cellIs" dxfId="0" priority="13" operator="between">
      <formula>0.0001</formula>
      <formula>0.045</formula>
    </cfRule>
    <cfRule type="cellIs" dxfId="0" priority="11" operator="between">
      <formula>0.0001</formula>
      <formula>0.045</formula>
    </cfRule>
    <cfRule type="cellIs" dxfId="0" priority="9" operator="between">
      <formula>0.001</formula>
      <formula>0.045</formula>
    </cfRule>
    <cfRule type="cellIs" dxfId="0" priority="7" operator="between">
      <formula>0.0001</formula>
      <formula>0.045</formula>
    </cfRule>
    <cfRule type="cellIs" dxfId="0" priority="5" operator="between">
      <formula>0.0001</formula>
      <formula>0.045</formula>
    </cfRule>
    <cfRule type="cellIs" dxfId="0" priority="3" operator="between">
      <formula>0.001</formula>
      <formula>0.045</formula>
    </cfRule>
    <cfRule type="cellIs" dxfId="0" priority="1" operator="between">
      <formula>0.0001</formula>
      <formula>0.045</formula>
    </cfRule>
  </conditionalFormatting>
  <conditionalFormatting sqref="C11:C12">
    <cfRule type="cellIs" dxfId="0" priority="308" operator="between">
      <formula>0.001</formula>
      <formula>0.045</formula>
    </cfRule>
    <cfRule type="cellIs" dxfId="0" priority="309" operator="between">
      <formula>0.0001</formula>
      <formula>0.045</formula>
    </cfRule>
    <cfRule type="cellIs" dxfId="0" priority="307" operator="between">
      <formula>0.0001</formula>
      <formula>0.045</formula>
    </cfRule>
  </conditionalFormatting>
  <conditionalFormatting sqref="C17:C18">
    <cfRule type="cellIs" dxfId="0" priority="290" operator="between">
      <formula>0.001</formula>
      <formula>0.045</formula>
    </cfRule>
    <cfRule type="cellIs" dxfId="0" priority="291" operator="between">
      <formula>0.0001</formula>
      <formula>0.045</formula>
    </cfRule>
    <cfRule type="cellIs" dxfId="0" priority="289" operator="between">
      <formula>0.0001</formula>
      <formula>0.045</formula>
    </cfRule>
  </conditionalFormatting>
  <conditionalFormatting sqref="D11:D12">
    <cfRule type="cellIs" dxfId="0" priority="305" operator="between">
      <formula>0.001</formula>
      <formula>0.045</formula>
    </cfRule>
    <cfRule type="cellIs" dxfId="0" priority="306" operator="between">
      <formula>0.0001</formula>
      <formula>0.045</formula>
    </cfRule>
    <cfRule type="cellIs" dxfId="0" priority="304" operator="between">
      <formula>0.0001</formula>
      <formula>0.045</formula>
    </cfRule>
  </conditionalFormatting>
  <conditionalFormatting sqref="D17:D18">
    <cfRule type="cellIs" dxfId="0" priority="287" operator="between">
      <formula>0.001</formula>
      <formula>0.045</formula>
    </cfRule>
    <cfRule type="cellIs" dxfId="0" priority="288" operator="between">
      <formula>0.0001</formula>
      <formula>0.045</formula>
    </cfRule>
    <cfRule type="cellIs" dxfId="0" priority="286" operator="between">
      <formula>0.0001</formula>
      <formula>0.045</formula>
    </cfRule>
  </conditionalFormatting>
  <conditionalFormatting sqref="D21:D22">
    <cfRule type="cellIs" dxfId="0" priority="152" operator="between">
      <formula>0.001</formula>
      <formula>0.045</formula>
    </cfRule>
    <cfRule type="cellIs" dxfId="0" priority="153" operator="between">
      <formula>0.0001</formula>
      <formula>0.045</formula>
    </cfRule>
    <cfRule type="cellIs" dxfId="0" priority="151" operator="between">
      <formula>0.0001</formula>
      <formula>0.045</formula>
    </cfRule>
  </conditionalFormatting>
  <conditionalFormatting sqref="D23:D27">
    <cfRule type="cellIs" dxfId="0" priority="80" operator="between">
      <formula>0.001</formula>
      <formula>0.045</formula>
    </cfRule>
    <cfRule type="cellIs" dxfId="0" priority="81" operator="between">
      <formula>0.0001</formula>
      <formula>0.045</formula>
    </cfRule>
    <cfRule type="cellIs" dxfId="0" priority="79" operator="between">
      <formula>0.0001</formula>
      <formula>0.045</formula>
    </cfRule>
  </conditionalFormatting>
  <conditionalFormatting sqref="D28:D29">
    <cfRule type="cellIs" dxfId="0" priority="48" operator="between">
      <formula>0.0001</formula>
      <formula>0.045</formula>
    </cfRule>
    <cfRule type="cellIs" dxfId="0" priority="46" operator="between">
      <formula>0.001</formula>
      <formula>0.045</formula>
    </cfRule>
    <cfRule type="cellIs" dxfId="0" priority="44" operator="between">
      <formula>0.0001</formula>
      <formula>0.045</formula>
    </cfRule>
  </conditionalFormatting>
  <conditionalFormatting sqref="F11:F12">
    <cfRule type="cellIs" dxfId="0" priority="302" operator="between">
      <formula>0.001</formula>
      <formula>0.045</formula>
    </cfRule>
    <cfRule type="cellIs" dxfId="0" priority="303" operator="between">
      <formula>0.0001</formula>
      <formula>0.045</formula>
    </cfRule>
    <cfRule type="cellIs" dxfId="0" priority="301" operator="between">
      <formula>0.0001</formula>
      <formula>0.045</formula>
    </cfRule>
  </conditionalFormatting>
  <conditionalFormatting sqref="F17:F18">
    <cfRule type="cellIs" dxfId="0" priority="284" operator="between">
      <formula>0.001</formula>
      <formula>0.045</formula>
    </cfRule>
    <cfRule type="cellIs" dxfId="0" priority="285" operator="between">
      <formula>0.0001</formula>
      <formula>0.045</formula>
    </cfRule>
    <cfRule type="cellIs" dxfId="0" priority="283" operator="between">
      <formula>0.0001</formula>
      <formula>0.045</formula>
    </cfRule>
  </conditionalFormatting>
  <conditionalFormatting sqref="F21:F22">
    <cfRule type="cellIs" dxfId="0" priority="149" operator="between">
      <formula>0.001</formula>
      <formula>0.045</formula>
    </cfRule>
    <cfRule type="cellIs" dxfId="0" priority="150" operator="between">
      <formula>0.0001</formula>
      <formula>0.045</formula>
    </cfRule>
    <cfRule type="cellIs" dxfId="0" priority="148" operator="between">
      <formula>0.0001</formula>
      <formula>0.045</formula>
    </cfRule>
    <cfRule type="cellIs" dxfId="0" priority="143" operator="between">
      <formula>0.001</formula>
      <formula>0.045</formula>
    </cfRule>
    <cfRule type="cellIs" dxfId="0" priority="144" operator="between">
      <formula>0.0001</formula>
      <formula>0.045</formula>
    </cfRule>
    <cfRule type="cellIs" dxfId="0" priority="142" operator="between">
      <formula>0.0001</formula>
      <formula>0.045</formula>
    </cfRule>
    <cfRule type="cellIs" dxfId="0" priority="140" operator="between">
      <formula>0.001</formula>
      <formula>0.045</formula>
    </cfRule>
    <cfRule type="cellIs" dxfId="0" priority="141" operator="between">
      <formula>0.0001</formula>
      <formula>0.045</formula>
    </cfRule>
    <cfRule type="cellIs" dxfId="0" priority="139" operator="between">
      <formula>0.0001</formula>
      <formula>0.045</formula>
    </cfRule>
    <cfRule type="cellIs" dxfId="0" priority="131" operator="between">
      <formula>0.001</formula>
      <formula>0.045</formula>
    </cfRule>
    <cfRule type="cellIs" dxfId="0" priority="132" operator="between">
      <formula>0.0001</formula>
      <formula>0.045</formula>
    </cfRule>
    <cfRule type="cellIs" dxfId="0" priority="130" operator="between">
      <formula>0.0001</formula>
      <formula>0.045</formula>
    </cfRule>
    <cfRule type="cellIs" dxfId="0" priority="137" operator="between">
      <formula>0.001</formula>
      <formula>0.045</formula>
    </cfRule>
    <cfRule type="cellIs" dxfId="0" priority="138" operator="between">
      <formula>0.0001</formula>
      <formula>0.045</formula>
    </cfRule>
    <cfRule type="cellIs" dxfId="0" priority="136" operator="between">
      <formula>0.0001</formula>
      <formula>0.045</formula>
    </cfRule>
    <cfRule type="cellIs" dxfId="0" priority="134" operator="between">
      <formula>0.001</formula>
      <formula>0.045</formula>
    </cfRule>
    <cfRule type="cellIs" dxfId="0" priority="135" operator="between">
      <formula>0.0001</formula>
      <formula>0.045</formula>
    </cfRule>
    <cfRule type="cellIs" dxfId="0" priority="133" operator="between">
      <formula>0.0001</formula>
      <formula>0.045</formula>
    </cfRule>
  </conditionalFormatting>
  <conditionalFormatting sqref="F23:F27">
    <cfRule type="cellIs" dxfId="0" priority="65" operator="between">
      <formula>0.001</formula>
      <formula>0.045</formula>
    </cfRule>
    <cfRule type="cellIs" dxfId="0" priority="66" operator="between">
      <formula>0.0001</formula>
      <formula>0.045</formula>
    </cfRule>
    <cfRule type="cellIs" dxfId="0" priority="64" operator="between">
      <formula>0.0001</formula>
      <formula>0.045</formula>
    </cfRule>
    <cfRule type="cellIs" dxfId="0" priority="59" operator="between">
      <formula>0.001</formula>
      <formula>0.045</formula>
    </cfRule>
    <cfRule type="cellIs" dxfId="0" priority="60" operator="between">
      <formula>0.0001</formula>
      <formula>0.045</formula>
    </cfRule>
    <cfRule type="cellIs" dxfId="0" priority="58" operator="between">
      <formula>0.0001</formula>
      <formula>0.045</formula>
    </cfRule>
    <cfRule type="cellIs" dxfId="0" priority="62" operator="between">
      <formula>0.001</formula>
      <formula>0.045</formula>
    </cfRule>
    <cfRule type="cellIs" dxfId="0" priority="63" operator="between">
      <formula>0.0001</formula>
      <formula>0.045</formula>
    </cfRule>
    <cfRule type="cellIs" dxfId="0" priority="61" operator="between">
      <formula>0.0001</formula>
      <formula>0.045</formula>
    </cfRule>
    <cfRule type="cellIs" dxfId="0" priority="68" operator="between">
      <formula>0.001</formula>
      <formula>0.045</formula>
    </cfRule>
    <cfRule type="cellIs" dxfId="0" priority="69" operator="between">
      <formula>0.0001</formula>
      <formula>0.045</formula>
    </cfRule>
    <cfRule type="cellIs" dxfId="0" priority="67" operator="between">
      <formula>0.0001</formula>
      <formula>0.045</formula>
    </cfRule>
    <cfRule type="cellIs" dxfId="0" priority="77" operator="between">
      <formula>0.001</formula>
      <formula>0.045</formula>
    </cfRule>
    <cfRule type="cellIs" dxfId="0" priority="78" operator="between">
      <formula>0.0001</formula>
      <formula>0.045</formula>
    </cfRule>
    <cfRule type="cellIs" dxfId="0" priority="76" operator="between">
      <formula>0.0001</formula>
      <formula>0.045</formula>
    </cfRule>
    <cfRule type="cellIs" dxfId="0" priority="71" operator="between">
      <formula>0.001</formula>
      <formula>0.045</formula>
    </cfRule>
    <cfRule type="cellIs" dxfId="0" priority="72" operator="between">
      <formula>0.0001</formula>
      <formula>0.045</formula>
    </cfRule>
    <cfRule type="cellIs" dxfId="0" priority="70" operator="between">
      <formula>0.0001</formula>
      <formula>0.045</formula>
    </cfRule>
  </conditionalFormatting>
  <conditionalFormatting sqref="F28:F29">
    <cfRule type="cellIs" dxfId="0" priority="42" operator="between">
      <formula>0.0001</formula>
      <formula>0.045</formula>
    </cfRule>
    <cfRule type="cellIs" dxfId="0" priority="40" operator="between">
      <formula>0.001</formula>
      <formula>0.045</formula>
    </cfRule>
    <cfRule type="cellIs" dxfId="0" priority="38" operator="between">
      <formula>0.0001</formula>
      <formula>0.045</formula>
    </cfRule>
    <cfRule type="cellIs" dxfId="0" priority="30" operator="between">
      <formula>0.0001</formula>
      <formula>0.045</formula>
    </cfRule>
    <cfRule type="cellIs" dxfId="0" priority="28" operator="between">
      <formula>0.001</formula>
      <formula>0.045</formula>
    </cfRule>
    <cfRule type="cellIs" dxfId="0" priority="26" operator="between">
      <formula>0.0001</formula>
      <formula>0.045</formula>
    </cfRule>
    <cfRule type="cellIs" dxfId="0" priority="24" operator="between">
      <formula>0.0001</formula>
      <formula>0.045</formula>
    </cfRule>
    <cfRule type="cellIs" dxfId="0" priority="22" operator="between">
      <formula>0.001</formula>
      <formula>0.045</formula>
    </cfRule>
    <cfRule type="cellIs" dxfId="0" priority="20" operator="between">
      <formula>0.0001</formula>
      <formula>0.045</formula>
    </cfRule>
    <cfRule type="cellIs" dxfId="0" priority="18" operator="between">
      <formula>0.0001</formula>
      <formula>0.045</formula>
    </cfRule>
    <cfRule type="cellIs" dxfId="0" priority="16" operator="between">
      <formula>0.001</formula>
      <formula>0.045</formula>
    </cfRule>
    <cfRule type="cellIs" dxfId="0" priority="14" operator="between">
      <formula>0.0001</formula>
      <formula>0.045</formula>
    </cfRule>
    <cfRule type="cellIs" dxfId="0" priority="12" operator="between">
      <formula>0.0001</formula>
      <formula>0.045</formula>
    </cfRule>
    <cfRule type="cellIs" dxfId="0" priority="10" operator="between">
      <formula>0.001</formula>
      <formula>0.045</formula>
    </cfRule>
    <cfRule type="cellIs" dxfId="0" priority="8" operator="between">
      <formula>0.0001</formula>
      <formula>0.045</formula>
    </cfRule>
    <cfRule type="cellIs" dxfId="0" priority="6" operator="between">
      <formula>0.0001</formula>
      <formula>0.045</formula>
    </cfRule>
    <cfRule type="cellIs" dxfId="0" priority="4" operator="between">
      <formula>0.001</formula>
      <formula>0.045</formula>
    </cfRule>
    <cfRule type="cellIs" dxfId="0" priority="2" operator="between">
      <formula>0.0001</formula>
      <formula>0.045</formula>
    </cfRule>
  </conditionalFormatting>
  <conditionalFormatting sqref="C11:F20">
    <cfRule type="cellIs" dxfId="0" priority="437" operator="between">
      <formula>0.001</formula>
      <formula>0.045</formula>
    </cfRule>
    <cfRule type="cellIs" dxfId="0" priority="438" operator="between">
      <formula>0.0001</formula>
      <formula>0.045</formula>
    </cfRule>
    <cfRule type="cellIs" dxfId="0" priority="436" operator="between">
      <formula>0.0001</formula>
      <formula>0.045</formula>
    </cfRule>
    <cfRule type="cellIs" dxfId="0" priority="404" operator="between">
      <formula>0.001</formula>
      <formula>0.045</formula>
    </cfRule>
    <cfRule type="cellIs" dxfId="0" priority="405" operator="between">
      <formula>0.0001</formula>
      <formula>0.045</formula>
    </cfRule>
    <cfRule type="cellIs" dxfId="0" priority="403" operator="between">
      <formula>0.0001</formula>
      <formula>0.045</formula>
    </cfRule>
  </conditionalFormatting>
  <conditionalFormatting sqref="D13:D14;D20;D16">
    <cfRule type="cellIs" dxfId="0" priority="434" operator="between">
      <formula>0.001</formula>
      <formula>0.045</formula>
    </cfRule>
    <cfRule type="cellIs" dxfId="0" priority="435" operator="between">
      <formula>0.0001</formula>
      <formula>0.045</formula>
    </cfRule>
    <cfRule type="cellIs" dxfId="0" priority="433" operator="between">
      <formula>0.0001</formula>
      <formula>0.045</formula>
    </cfRule>
  </conditionalFormatting>
  <conditionalFormatting sqref="F13:F14;F20;F16">
    <cfRule type="cellIs" dxfId="0" priority="431" operator="between">
      <formula>0.001</formula>
      <formula>0.045</formula>
    </cfRule>
    <cfRule type="cellIs" dxfId="0" priority="432" operator="between">
      <formula>0.0001</formula>
      <formula>0.045</formula>
    </cfRule>
    <cfRule type="cellIs" dxfId="0" priority="430" operator="between">
      <formula>0.0001</formula>
      <formula>0.045</formula>
    </cfRule>
  </conditionalFormatting>
  <conditionalFormatting sqref="C21:F22">
    <cfRule type="cellIs" dxfId="0" priority="146" operator="between">
      <formula>0.001</formula>
      <formula>0.045</formula>
    </cfRule>
    <cfRule type="cellIs" dxfId="0" priority="147" operator="between">
      <formula>0.0001</formula>
      <formula>0.045</formula>
    </cfRule>
    <cfRule type="cellIs" dxfId="0" priority="145" operator="between">
      <formula>0.0001</formula>
      <formula>0.045</formula>
    </cfRule>
    <cfRule type="cellIs" dxfId="0" priority="155" operator="between">
      <formula>0.001</formula>
      <formula>0.045</formula>
    </cfRule>
    <cfRule type="cellIs" dxfId="0" priority="156" operator="between">
      <formula>0.0001</formula>
      <formula>0.045</formula>
    </cfRule>
    <cfRule type="cellIs" dxfId="0" priority="154" operator="between">
      <formula>0.0001</formula>
      <formula>0.045</formula>
    </cfRule>
  </conditionalFormatting>
  <conditionalFormatting sqref="C23:F27">
    <cfRule type="cellIs" dxfId="0" priority="83" operator="between">
      <formula>0.001</formula>
      <formula>0.045</formula>
    </cfRule>
    <cfRule type="cellIs" dxfId="0" priority="84" operator="between">
      <formula>0.0001</formula>
      <formula>0.045</formula>
    </cfRule>
    <cfRule type="cellIs" dxfId="0" priority="82" operator="between">
      <formula>0.0001</formula>
      <formula>0.045</formula>
    </cfRule>
    <cfRule type="cellIs" dxfId="0" priority="74" operator="between">
      <formula>0.001</formula>
      <formula>0.045</formula>
    </cfRule>
    <cfRule type="cellIs" dxfId="0" priority="75" operator="between">
      <formula>0.0001</formula>
      <formula>0.045</formula>
    </cfRule>
    <cfRule type="cellIs" dxfId="0" priority="73" operator="between">
      <formula>0.0001</formula>
      <formula>0.045</formula>
    </cfRule>
  </conditionalFormatting>
  <conditionalFormatting sqref="C28:F29">
    <cfRule type="cellIs" dxfId="0" priority="54" operator="between">
      <formula>0.0001</formula>
      <formula>0.045</formula>
    </cfRule>
    <cfRule type="cellIs" dxfId="0" priority="52" operator="between">
      <formula>0.001</formula>
      <formula>0.045</formula>
    </cfRule>
    <cfRule type="cellIs" dxfId="0" priority="50" operator="between">
      <formula>0.0001</formula>
      <formula>0.045</formula>
    </cfRule>
    <cfRule type="cellIs" dxfId="0" priority="36" operator="between">
      <formula>0.0001</formula>
      <formula>0.045</formula>
    </cfRule>
    <cfRule type="cellIs" dxfId="0" priority="34" operator="between">
      <formula>0.001</formula>
      <formula>0.045</formula>
    </cfRule>
    <cfRule type="cellIs" dxfId="0" priority="32" operator="between">
      <formula>0.0001</formula>
      <formula>0.045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J30"/>
  <sheetViews>
    <sheetView showRowColHeaders="0" topLeftCell="A10" workbookViewId="0">
      <selection activeCell="D30" sqref="D30"/>
    </sheetView>
  </sheetViews>
  <sheetFormatPr defaultColWidth="9" defaultRowHeight="12.75"/>
  <cols>
    <col min="1" max="1" width="9.14285714285714" style="17"/>
    <col min="2" max="2" width="12.7142857142857" style="17" customWidth="1"/>
    <col min="3" max="3" width="11.7142857142857" style="17" customWidth="1"/>
    <col min="4" max="4" width="17.4285714285714" style="17" customWidth="1"/>
    <col min="5" max="5" width="8.42857142857143" style="17" customWidth="1"/>
    <col min="6" max="6" width="11.1428571428571" style="17" customWidth="1"/>
    <col min="7" max="14" width="11.7142857142857" style="17" customWidth="1"/>
    <col min="15" max="16" width="11.4285714285714" style="17" customWidth="1"/>
    <col min="17" max="18" width="14" style="17" customWidth="1"/>
    <col min="19" max="19" width="15.7142857142857" style="17" customWidth="1"/>
    <col min="20" max="20" width="12.2857142857143" style="17" customWidth="1"/>
    <col min="21" max="21" width="13.5714285714286" style="17" customWidth="1"/>
    <col min="22" max="22" width="13.7142857142857" style="17" customWidth="1"/>
    <col min="23" max="23" width="13.2857142857143" style="17" customWidth="1"/>
    <col min="24" max="24" width="14.2857142857143" style="17" customWidth="1"/>
    <col min="25" max="25" width="15.8571428571429" style="17" customWidth="1"/>
    <col min="26" max="26" width="12.7142857142857" style="17" customWidth="1"/>
    <col min="27" max="27" width="12.5714285714286" style="17" customWidth="1"/>
    <col min="28" max="28" width="12" style="17" customWidth="1"/>
    <col min="29" max="29" width="12.2857142857143" style="17" customWidth="1"/>
    <col min="30" max="30" width="13.2857142857143" style="17" customWidth="1"/>
    <col min="31" max="31" width="13.4285714285714" style="17" customWidth="1"/>
    <col min="32" max="32" width="12" style="17" customWidth="1"/>
    <col min="33" max="33" width="14.7142857142857" style="17" customWidth="1"/>
    <col min="34" max="34" width="11.7142857142857" style="17" customWidth="1"/>
    <col min="35" max="35" width="14" style="17" customWidth="1"/>
    <col min="36" max="36" width="18.2857142857143" style="17" customWidth="1"/>
    <col min="37" max="16384" width="9.14285714285714" style="17"/>
  </cols>
  <sheetData>
    <row r="5" spans="2:36">
      <c r="B5" s="39"/>
      <c r="C5" s="33"/>
      <c r="D5" s="33"/>
      <c r="E5" s="33"/>
      <c r="F5" s="33"/>
      <c r="G5" s="33"/>
      <c r="H5" s="33"/>
      <c r="I5" s="33"/>
      <c r="J5" s="16"/>
      <c r="K5" s="16"/>
      <c r="L5" s="16"/>
      <c r="M5" s="16"/>
      <c r="N5" s="16"/>
      <c r="O5" s="40"/>
      <c r="P5" s="41"/>
      <c r="Q5" s="42"/>
      <c r="R5" s="43"/>
      <c r="S5" s="30"/>
      <c r="T5" s="44"/>
      <c r="U5" s="43"/>
      <c r="V5" s="45"/>
      <c r="W5" s="46"/>
      <c r="X5" s="47"/>
      <c r="Y5" s="48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9"/>
    </row>
    <row r="6" spans="1:36">
      <c r="A6" s="2" t="s">
        <v>75</v>
      </c>
      <c r="B6" s="37" t="s">
        <v>6</v>
      </c>
      <c r="C6" s="37"/>
      <c r="D6" s="37"/>
      <c r="E6" s="37"/>
      <c r="F6" s="37"/>
      <c r="G6" s="37"/>
      <c r="H6" s="37"/>
      <c r="I6" s="37"/>
      <c r="J6" s="37"/>
      <c r="K6" s="16"/>
      <c r="L6" s="16"/>
      <c r="M6" s="16"/>
      <c r="N6" s="16"/>
      <c r="O6" s="40"/>
      <c r="P6" s="41"/>
      <c r="Q6" s="42"/>
      <c r="R6" s="43"/>
      <c r="S6" s="30"/>
      <c r="T6" s="44"/>
      <c r="U6" s="43"/>
      <c r="V6" s="45"/>
      <c r="W6" s="46"/>
      <c r="X6" s="47"/>
      <c r="Y6" s="48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9"/>
    </row>
    <row r="7" ht="18.75" customHeight="1" spans="1:36">
      <c r="A7" s="2"/>
      <c r="B7" s="4" t="s">
        <v>41</v>
      </c>
      <c r="C7" s="4"/>
      <c r="D7" s="4"/>
      <c r="E7" s="4"/>
      <c r="F7" s="4"/>
      <c r="G7" s="4"/>
      <c r="H7" s="4"/>
      <c r="I7" s="4"/>
      <c r="J7" s="37"/>
      <c r="K7" s="16"/>
      <c r="L7" s="16"/>
      <c r="M7" s="16"/>
      <c r="N7" s="16"/>
      <c r="O7" s="40"/>
      <c r="P7" s="41"/>
      <c r="Q7" s="42"/>
      <c r="R7" s="43"/>
      <c r="S7" s="30"/>
      <c r="T7" s="44"/>
      <c r="U7" s="43"/>
      <c r="V7" s="45"/>
      <c r="W7" s="46"/>
      <c r="X7" s="47"/>
      <c r="Y7" s="48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9"/>
    </row>
    <row r="8" ht="18.75" customHeight="1" spans="1:36">
      <c r="A8" s="2"/>
      <c r="B8" s="4"/>
      <c r="C8" s="4"/>
      <c r="D8" s="4"/>
      <c r="E8" s="4"/>
      <c r="F8" s="4"/>
      <c r="G8" s="4"/>
      <c r="H8" s="4"/>
      <c r="I8" s="4"/>
      <c r="J8" s="37"/>
      <c r="K8" s="16"/>
      <c r="L8" s="16"/>
      <c r="M8" s="16"/>
      <c r="N8" s="16"/>
      <c r="O8" s="40"/>
      <c r="P8" s="41"/>
      <c r="Q8" s="42"/>
      <c r="R8" s="43"/>
      <c r="S8" s="30"/>
      <c r="T8" s="44"/>
      <c r="U8" s="43"/>
      <c r="V8" s="45"/>
      <c r="W8" s="46"/>
      <c r="X8" s="47"/>
      <c r="Y8" s="48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9"/>
    </row>
    <row r="9" ht="24.95" customHeight="1" spans="1:36">
      <c r="A9" s="2"/>
      <c r="B9" s="37"/>
      <c r="C9" s="5" t="s">
        <v>76</v>
      </c>
      <c r="D9" s="5"/>
      <c r="E9" s="5"/>
      <c r="F9" s="5"/>
      <c r="G9" s="37"/>
      <c r="H9" s="37"/>
      <c r="I9" s="37"/>
      <c r="J9" s="37"/>
      <c r="K9" s="16"/>
      <c r="L9" s="16"/>
      <c r="M9" s="16"/>
      <c r="N9" s="16"/>
      <c r="O9" s="40"/>
      <c r="P9" s="41"/>
      <c r="Q9" s="42"/>
      <c r="R9" s="43"/>
      <c r="S9" s="30"/>
      <c r="T9" s="44"/>
      <c r="U9" s="43"/>
      <c r="V9" s="45"/>
      <c r="W9" s="46"/>
      <c r="X9" s="47"/>
      <c r="Y9" s="48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9"/>
    </row>
    <row r="10" ht="24.75" customHeight="1" spans="2:36">
      <c r="B10" s="7" t="s">
        <v>42</v>
      </c>
      <c r="C10" s="8" t="s">
        <v>43</v>
      </c>
      <c r="D10" s="9" t="s">
        <v>44</v>
      </c>
      <c r="E10" s="9" t="s">
        <v>45</v>
      </c>
      <c r="F10" s="9" t="s">
        <v>46</v>
      </c>
      <c r="G10" s="33"/>
      <c r="H10" s="33"/>
      <c r="I10" s="33"/>
      <c r="J10" s="16"/>
      <c r="K10" s="16"/>
      <c r="L10" s="16"/>
      <c r="M10" s="16"/>
      <c r="N10" s="16"/>
      <c r="O10" s="40"/>
      <c r="P10" s="41"/>
      <c r="Q10" s="42"/>
      <c r="R10" s="43"/>
      <c r="S10" s="30"/>
      <c r="T10" s="44"/>
      <c r="U10" s="43"/>
      <c r="V10" s="45"/>
      <c r="W10" s="46"/>
      <c r="X10" s="47"/>
      <c r="Y10" s="48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9"/>
    </row>
    <row r="11" ht="15" customHeight="1" spans="2:6">
      <c r="B11" s="11" t="s">
        <v>47</v>
      </c>
      <c r="C11" s="15" t="s">
        <v>74</v>
      </c>
      <c r="D11" s="15" t="s">
        <v>74</v>
      </c>
      <c r="E11" s="15" t="s">
        <v>74</v>
      </c>
      <c r="F11" s="16" t="s">
        <v>74</v>
      </c>
    </row>
    <row r="12" ht="15" customHeight="1" spans="2:6">
      <c r="B12" s="11" t="s">
        <v>48</v>
      </c>
      <c r="C12" s="15" t="s">
        <v>74</v>
      </c>
      <c r="D12" s="15" t="s">
        <v>74</v>
      </c>
      <c r="E12" s="15" t="s">
        <v>74</v>
      </c>
      <c r="F12" s="16" t="s">
        <v>74</v>
      </c>
    </row>
    <row r="13" ht="15" customHeight="1" spans="2:6">
      <c r="B13" s="11" t="s">
        <v>49</v>
      </c>
      <c r="C13" s="15" t="s">
        <v>74</v>
      </c>
      <c r="D13" s="15" t="s">
        <v>74</v>
      </c>
      <c r="E13" s="15" t="s">
        <v>74</v>
      </c>
      <c r="F13" s="16" t="s">
        <v>74</v>
      </c>
    </row>
    <row r="14" ht="15" customHeight="1" spans="2:6">
      <c r="B14" s="11" t="s">
        <v>50</v>
      </c>
      <c r="C14" s="15" t="s">
        <v>74</v>
      </c>
      <c r="D14" s="15" t="s">
        <v>74</v>
      </c>
      <c r="E14" s="15" t="s">
        <v>74</v>
      </c>
      <c r="F14" s="16" t="s">
        <v>74</v>
      </c>
    </row>
    <row r="15" ht="15" customHeight="1" spans="2:6">
      <c r="B15" s="11" t="s">
        <v>51</v>
      </c>
      <c r="C15" s="15" t="s">
        <v>74</v>
      </c>
      <c r="D15" s="15" t="s">
        <v>74</v>
      </c>
      <c r="E15" s="15" t="s">
        <v>74</v>
      </c>
      <c r="F15" s="16" t="s">
        <v>74</v>
      </c>
    </row>
    <row r="16" ht="15" customHeight="1" spans="2:6">
      <c r="B16" s="11" t="s">
        <v>52</v>
      </c>
      <c r="C16" s="15" t="s">
        <v>74</v>
      </c>
      <c r="D16" s="15" t="s">
        <v>74</v>
      </c>
      <c r="E16" s="15" t="s">
        <v>74</v>
      </c>
      <c r="F16" s="16" t="s">
        <v>74</v>
      </c>
    </row>
    <row r="17" ht="15" customHeight="1" spans="2:6">
      <c r="B17" s="11" t="s">
        <v>53</v>
      </c>
      <c r="C17" s="15" t="s">
        <v>74</v>
      </c>
      <c r="D17" s="15" t="s">
        <v>74</v>
      </c>
      <c r="E17" s="15" t="s">
        <v>74</v>
      </c>
      <c r="F17" s="16" t="s">
        <v>74</v>
      </c>
    </row>
    <row r="18" ht="15" customHeight="1" spans="2:6">
      <c r="B18" s="11" t="s">
        <v>54</v>
      </c>
      <c r="C18" s="15" t="s">
        <v>74</v>
      </c>
      <c r="D18" s="15" t="s">
        <v>74</v>
      </c>
      <c r="E18" s="15" t="s">
        <v>74</v>
      </c>
      <c r="F18" s="16" t="s">
        <v>74</v>
      </c>
    </row>
    <row r="19" ht="15" customHeight="1" spans="2:6">
      <c r="B19" s="11" t="s">
        <v>55</v>
      </c>
      <c r="C19" s="15" t="s">
        <v>74</v>
      </c>
      <c r="D19" s="15" t="s">
        <v>74</v>
      </c>
      <c r="E19" s="15" t="s">
        <v>74</v>
      </c>
      <c r="F19" s="16" t="s">
        <v>74</v>
      </c>
    </row>
    <row r="20" ht="15" customHeight="1" spans="2:6">
      <c r="B20" s="11" t="s">
        <v>56</v>
      </c>
      <c r="C20" s="15" t="s">
        <v>74</v>
      </c>
      <c r="D20" s="15">
        <v>578</v>
      </c>
      <c r="E20" s="15">
        <v>420</v>
      </c>
      <c r="F20" s="16">
        <v>119</v>
      </c>
    </row>
    <row r="21" ht="15" customHeight="1" spans="2:6">
      <c r="B21" s="11" t="s">
        <v>57</v>
      </c>
      <c r="C21" s="15">
        <v>1052</v>
      </c>
      <c r="D21" s="15">
        <v>570</v>
      </c>
      <c r="E21" s="15">
        <v>415</v>
      </c>
      <c r="F21" s="16">
        <v>117</v>
      </c>
    </row>
    <row r="22" ht="15" customHeight="1" spans="2:6">
      <c r="B22" s="11" t="s">
        <v>58</v>
      </c>
      <c r="C22" s="15">
        <v>1038</v>
      </c>
      <c r="D22" s="15">
        <v>570</v>
      </c>
      <c r="E22" s="15">
        <v>414</v>
      </c>
      <c r="F22" s="16">
        <v>120</v>
      </c>
    </row>
    <row r="23" ht="15" customHeight="1" spans="2:6">
      <c r="B23" s="11" t="s">
        <v>59</v>
      </c>
      <c r="C23" s="15">
        <v>987</v>
      </c>
      <c r="D23" s="15">
        <v>556</v>
      </c>
      <c r="E23" s="15">
        <v>403</v>
      </c>
      <c r="F23" s="16">
        <v>117</v>
      </c>
    </row>
    <row r="24" ht="15" customHeight="1" spans="2:6">
      <c r="B24" s="11" t="s">
        <v>60</v>
      </c>
      <c r="C24" s="15">
        <v>972</v>
      </c>
      <c r="D24" s="15">
        <v>544</v>
      </c>
      <c r="E24" s="15">
        <v>398</v>
      </c>
      <c r="F24" s="16">
        <v>122</v>
      </c>
    </row>
    <row r="25" ht="15" customHeight="1" spans="2:6">
      <c r="B25" s="11" t="s">
        <v>61</v>
      </c>
      <c r="C25" s="15">
        <v>957</v>
      </c>
      <c r="D25" s="15">
        <v>538</v>
      </c>
      <c r="E25" s="15">
        <v>393</v>
      </c>
      <c r="F25" s="16">
        <v>123</v>
      </c>
    </row>
    <row r="26" ht="15" customHeight="1" spans="2:6">
      <c r="B26" s="11" t="s">
        <v>62</v>
      </c>
      <c r="C26" s="15">
        <v>931</v>
      </c>
      <c r="D26" s="15">
        <v>517</v>
      </c>
      <c r="E26" s="15">
        <v>378</v>
      </c>
      <c r="F26" s="16">
        <v>120</v>
      </c>
    </row>
    <row r="27" ht="15" customHeight="1" spans="2:6">
      <c r="B27" s="11" t="s">
        <v>63</v>
      </c>
      <c r="C27" s="15">
        <v>923</v>
      </c>
      <c r="D27" s="15">
        <v>509</v>
      </c>
      <c r="E27" s="15">
        <v>373</v>
      </c>
      <c r="F27" s="16">
        <v>120</v>
      </c>
    </row>
    <row r="28" ht="15" customHeight="1" spans="2:6">
      <c r="B28" s="11" t="s">
        <v>64</v>
      </c>
      <c r="C28" s="15">
        <v>899</v>
      </c>
      <c r="D28" s="15">
        <v>496</v>
      </c>
      <c r="E28" s="15"/>
      <c r="F28" s="16"/>
    </row>
    <row r="29" spans="2:6">
      <c r="B29" s="11" t="s">
        <v>65</v>
      </c>
      <c r="C29" s="15">
        <v>923</v>
      </c>
      <c r="D29" s="15">
        <v>505</v>
      </c>
      <c r="E29" s="15"/>
      <c r="F29" s="16"/>
    </row>
    <row r="30" spans="2:6">
      <c r="B30" s="11"/>
      <c r="C30" s="15"/>
      <c r="D30" s="15"/>
      <c r="E30" s="15"/>
      <c r="F30" s="16"/>
    </row>
  </sheetData>
  <mergeCells count="3">
    <mergeCell ref="B6:J6"/>
    <mergeCell ref="B7:I7"/>
    <mergeCell ref="C9:F9"/>
  </mergeCells>
  <conditionalFormatting sqref="C15">
    <cfRule type="cellIs" dxfId="0" priority="338" operator="between">
      <formula>0.001</formula>
      <formula>0.045</formula>
    </cfRule>
    <cfRule type="cellIs" dxfId="0" priority="339" operator="between">
      <formula>0.0001</formula>
      <formula>0.045</formula>
    </cfRule>
    <cfRule type="cellIs" dxfId="0" priority="337" operator="between">
      <formula>0.0001</formula>
      <formula>0.045</formula>
    </cfRule>
  </conditionalFormatting>
  <conditionalFormatting sqref="D15">
    <cfRule type="cellIs" dxfId="0" priority="335" operator="between">
      <formula>0.001</formula>
      <formula>0.045</formula>
    </cfRule>
    <cfRule type="cellIs" dxfId="0" priority="336" operator="between">
      <formula>0.0001</formula>
      <formula>0.045</formula>
    </cfRule>
    <cfRule type="cellIs" dxfId="0" priority="334" operator="between">
      <formula>0.0001</formula>
      <formula>0.045</formula>
    </cfRule>
  </conditionalFormatting>
  <conditionalFormatting sqref="F15">
    <cfRule type="cellIs" dxfId="0" priority="332" operator="between">
      <formula>0.001</formula>
      <formula>0.045</formula>
    </cfRule>
    <cfRule type="cellIs" dxfId="0" priority="333" operator="between">
      <formula>0.0001</formula>
      <formula>0.045</formula>
    </cfRule>
    <cfRule type="cellIs" dxfId="0" priority="331" operator="between">
      <formula>0.0001</formula>
      <formula>0.045</formula>
    </cfRule>
  </conditionalFormatting>
  <conditionalFormatting sqref="C19">
    <cfRule type="cellIs" dxfId="0" priority="356" operator="between">
      <formula>0.001</formula>
      <formula>0.045</formula>
    </cfRule>
    <cfRule type="cellIs" dxfId="0" priority="357" operator="between">
      <formula>0.0001</formula>
      <formula>0.045</formula>
    </cfRule>
    <cfRule type="cellIs" dxfId="0" priority="355" operator="between">
      <formula>0.0001</formula>
      <formula>0.045</formula>
    </cfRule>
  </conditionalFormatting>
  <conditionalFormatting sqref="D19">
    <cfRule type="cellIs" dxfId="0" priority="353" operator="between">
      <formula>0.001</formula>
      <formula>0.045</formula>
    </cfRule>
    <cfRule type="cellIs" dxfId="0" priority="354" operator="between">
      <formula>0.0001</formula>
      <formula>0.045</formula>
    </cfRule>
    <cfRule type="cellIs" dxfId="0" priority="352" operator="between">
      <formula>0.0001</formula>
      <formula>0.045</formula>
    </cfRule>
  </conditionalFormatting>
  <conditionalFormatting sqref="F19">
    <cfRule type="cellIs" dxfId="0" priority="350" operator="between">
      <formula>0.001</formula>
      <formula>0.045</formula>
    </cfRule>
    <cfRule type="cellIs" dxfId="0" priority="351" operator="between">
      <formula>0.0001</formula>
      <formula>0.045</formula>
    </cfRule>
    <cfRule type="cellIs" dxfId="0" priority="349" operator="between">
      <formula>0.0001</formula>
      <formula>0.045</formula>
    </cfRule>
  </conditionalFormatting>
  <conditionalFormatting sqref="C21">
    <cfRule type="cellIs" dxfId="0" priority="434" operator="between">
      <formula>0.001</formula>
      <formula>0.045</formula>
    </cfRule>
    <cfRule type="cellIs" dxfId="0" priority="435" operator="between">
      <formula>0.0001</formula>
      <formula>0.045</formula>
    </cfRule>
    <cfRule type="cellIs" dxfId="0" priority="433" operator="between">
      <formula>0.0001</formula>
      <formula>0.045</formula>
    </cfRule>
    <cfRule type="cellIs" dxfId="0" priority="431" operator="between">
      <formula>0.001</formula>
      <formula>0.045</formula>
    </cfRule>
    <cfRule type="cellIs" dxfId="0" priority="432" operator="between">
      <formula>0.0001</formula>
      <formula>0.045</formula>
    </cfRule>
    <cfRule type="cellIs" dxfId="0" priority="430" operator="between">
      <formula>0.0001</formula>
      <formula>0.045</formula>
    </cfRule>
    <cfRule type="cellIs" dxfId="0" priority="428" operator="between">
      <formula>0.001</formula>
      <formula>0.045</formula>
    </cfRule>
    <cfRule type="cellIs" dxfId="0" priority="429" operator="between">
      <formula>0.0001</formula>
      <formula>0.045</formula>
    </cfRule>
    <cfRule type="cellIs" dxfId="0" priority="427" operator="between">
      <formula>0.0001</formula>
      <formula>0.045</formula>
    </cfRule>
    <cfRule type="cellIs" dxfId="0" priority="425" operator="between">
      <formula>0.001</formula>
      <formula>0.045</formula>
    </cfRule>
    <cfRule type="cellIs" dxfId="0" priority="426" operator="between">
      <formula>0.0001</formula>
      <formula>0.045</formula>
    </cfRule>
    <cfRule type="cellIs" dxfId="0" priority="424" operator="between">
      <formula>0.0001</formula>
      <formula>0.045</formula>
    </cfRule>
    <cfRule type="cellIs" dxfId="0" priority="422" operator="between">
      <formula>0.001</formula>
      <formula>0.045</formula>
    </cfRule>
    <cfRule type="cellIs" dxfId="0" priority="423" operator="between">
      <formula>0.0001</formula>
      <formula>0.045</formula>
    </cfRule>
    <cfRule type="cellIs" dxfId="0" priority="421" operator="between">
      <formula>0.0001</formula>
      <formula>0.045</formula>
    </cfRule>
    <cfRule type="cellIs" dxfId="0" priority="419" operator="between">
      <formula>0.001</formula>
      <formula>0.045</formula>
    </cfRule>
    <cfRule type="cellIs" dxfId="0" priority="420" operator="between">
      <formula>0.0001</formula>
      <formula>0.045</formula>
    </cfRule>
    <cfRule type="cellIs" dxfId="0" priority="418" operator="between">
      <formula>0.0001</formula>
      <formula>0.045</formula>
    </cfRule>
    <cfRule type="cellIs" dxfId="0" priority="416" operator="between">
      <formula>0.001</formula>
      <formula>0.045</formula>
    </cfRule>
    <cfRule type="cellIs" dxfId="0" priority="417" operator="between">
      <formula>0.0001</formula>
      <formula>0.045</formula>
    </cfRule>
    <cfRule type="cellIs" dxfId="0" priority="415" operator="between">
      <formula>0.0001</formula>
      <formula>0.045</formula>
    </cfRule>
  </conditionalFormatting>
  <conditionalFormatting sqref="D21">
    <cfRule type="cellIs" dxfId="0" priority="413" operator="between">
      <formula>0.001</formula>
      <formula>0.045</formula>
    </cfRule>
    <cfRule type="cellIs" dxfId="0" priority="414" operator="between">
      <formula>0.0001</formula>
      <formula>0.045</formula>
    </cfRule>
    <cfRule type="cellIs" dxfId="0" priority="412" operator="between">
      <formula>0.0001</formula>
      <formula>0.045</formula>
    </cfRule>
    <cfRule type="cellIs" dxfId="0" priority="410" operator="between">
      <formula>0.001</formula>
      <formula>0.045</formula>
    </cfRule>
    <cfRule type="cellIs" dxfId="0" priority="411" operator="between">
      <formula>0.0001</formula>
      <formula>0.045</formula>
    </cfRule>
    <cfRule type="cellIs" dxfId="0" priority="409" operator="between">
      <formula>0.0001</formula>
      <formula>0.045</formula>
    </cfRule>
    <cfRule type="cellIs" dxfId="0" priority="407" operator="between">
      <formula>0.001</formula>
      <formula>0.045</formula>
    </cfRule>
    <cfRule type="cellIs" dxfId="0" priority="408" operator="between">
      <formula>0.0001</formula>
      <formula>0.045</formula>
    </cfRule>
    <cfRule type="cellIs" dxfId="0" priority="406" operator="between">
      <formula>0.0001</formula>
      <formula>0.045</formula>
    </cfRule>
    <cfRule type="cellIs" dxfId="0" priority="404" operator="between">
      <formula>0.001</formula>
      <formula>0.045</formula>
    </cfRule>
    <cfRule type="cellIs" dxfId="0" priority="405" operator="between">
      <formula>0.0001</formula>
      <formula>0.045</formula>
    </cfRule>
    <cfRule type="cellIs" dxfId="0" priority="403" operator="between">
      <formula>0.0001</formula>
      <formula>0.045</formula>
    </cfRule>
    <cfRule type="cellIs" dxfId="0" priority="401" operator="between">
      <formula>0.001</formula>
      <formula>0.045</formula>
    </cfRule>
    <cfRule type="cellIs" dxfId="0" priority="402" operator="between">
      <formula>0.0001</formula>
      <formula>0.045</formula>
    </cfRule>
    <cfRule type="cellIs" dxfId="0" priority="400" operator="between">
      <formula>0.0001</formula>
      <formula>0.045</formula>
    </cfRule>
    <cfRule type="cellIs" dxfId="0" priority="398" operator="between">
      <formula>0.001</formula>
      <formula>0.045</formula>
    </cfRule>
    <cfRule type="cellIs" dxfId="0" priority="399" operator="between">
      <formula>0.0001</formula>
      <formula>0.045</formula>
    </cfRule>
    <cfRule type="cellIs" dxfId="0" priority="397" operator="between">
      <formula>0.0001</formula>
      <formula>0.045</formula>
    </cfRule>
    <cfRule type="cellIs" dxfId="0" priority="395" operator="between">
      <formula>0.001</formula>
      <formula>0.045</formula>
    </cfRule>
    <cfRule type="cellIs" dxfId="0" priority="396" operator="between">
      <formula>0.0001</formula>
      <formula>0.045</formula>
    </cfRule>
    <cfRule type="cellIs" dxfId="0" priority="394" operator="between">
      <formula>0.0001</formula>
      <formula>0.045</formula>
    </cfRule>
  </conditionalFormatting>
  <conditionalFormatting sqref="E21">
    <cfRule type="cellIs" dxfId="0" priority="377" operator="between">
      <formula>0.001</formula>
      <formula>0.045</formula>
    </cfRule>
    <cfRule type="cellIs" dxfId="0" priority="378" operator="between">
      <formula>0.0001</formula>
      <formula>0.045</formula>
    </cfRule>
    <cfRule type="cellIs" dxfId="0" priority="376" operator="between">
      <formula>0.0001</formula>
      <formula>0.045</formula>
    </cfRule>
    <cfRule type="cellIs" dxfId="0" priority="374" operator="between">
      <formula>0.001</formula>
      <formula>0.045</formula>
    </cfRule>
    <cfRule type="cellIs" dxfId="0" priority="375" operator="between">
      <formula>0.0001</formula>
      <formula>0.045</formula>
    </cfRule>
    <cfRule type="cellIs" dxfId="0" priority="373" operator="between">
      <formula>0.0001</formula>
      <formula>0.045</formula>
    </cfRule>
    <cfRule type="cellIs" dxfId="0" priority="392" operator="between">
      <formula>0.001</formula>
      <formula>0.045</formula>
    </cfRule>
    <cfRule type="cellIs" dxfId="0" priority="393" operator="between">
      <formula>0.0001</formula>
      <formula>0.045</formula>
    </cfRule>
    <cfRule type="cellIs" dxfId="0" priority="391" operator="between">
      <formula>0.0001</formula>
      <formula>0.045</formula>
    </cfRule>
    <cfRule type="cellIs" dxfId="0" priority="389" operator="between">
      <formula>0.001</formula>
      <formula>0.045</formula>
    </cfRule>
    <cfRule type="cellIs" dxfId="0" priority="390" operator="between">
      <formula>0.0001</formula>
      <formula>0.045</formula>
    </cfRule>
    <cfRule type="cellIs" dxfId="0" priority="388" operator="between">
      <formula>0.0001</formula>
      <formula>0.045</formula>
    </cfRule>
    <cfRule type="cellIs" dxfId="0" priority="386" operator="between">
      <formula>0.001</formula>
      <formula>0.045</formula>
    </cfRule>
    <cfRule type="cellIs" dxfId="0" priority="387" operator="between">
      <formula>0.0001</formula>
      <formula>0.045</formula>
    </cfRule>
    <cfRule type="cellIs" dxfId="0" priority="385" operator="between">
      <formula>0.0001</formula>
      <formula>0.045</formula>
    </cfRule>
    <cfRule type="cellIs" dxfId="0" priority="383" operator="between">
      <formula>0.001</formula>
      <formula>0.045</formula>
    </cfRule>
    <cfRule type="cellIs" dxfId="0" priority="384" operator="between">
      <formula>0.0001</formula>
      <formula>0.045</formula>
    </cfRule>
    <cfRule type="cellIs" dxfId="0" priority="382" operator="between">
      <formula>0.0001</formula>
      <formula>0.045</formula>
    </cfRule>
    <cfRule type="cellIs" dxfId="0" priority="380" operator="between">
      <formula>0.001</formula>
      <formula>0.045</formula>
    </cfRule>
    <cfRule type="cellIs" dxfId="0" priority="381" operator="between">
      <formula>0.0001</formula>
      <formula>0.045</formula>
    </cfRule>
    <cfRule type="cellIs" dxfId="0" priority="379" operator="between">
      <formula>0.0001</formula>
      <formula>0.045</formula>
    </cfRule>
  </conditionalFormatting>
  <conditionalFormatting sqref="F21">
    <cfRule type="cellIs" dxfId="0" priority="371" operator="between">
      <formula>0.001</formula>
      <formula>0.045</formula>
    </cfRule>
    <cfRule type="cellIs" dxfId="0" priority="372" operator="between">
      <formula>0.0001</formula>
      <formula>0.045</formula>
    </cfRule>
    <cfRule type="cellIs" dxfId="0" priority="370" operator="between">
      <formula>0.0001</formula>
      <formula>0.045</formula>
    </cfRule>
  </conditionalFormatting>
  <conditionalFormatting sqref="C30:F30">
    <cfRule type="cellIs" dxfId="0" priority="137" operator="between">
      <formula>0.0001</formula>
      <formula>0.045</formula>
    </cfRule>
    <cfRule type="cellIs" dxfId="0" priority="135" operator="between">
      <formula>0.001</formula>
      <formula>0.045</formula>
    </cfRule>
    <cfRule type="cellIs" dxfId="0" priority="133" operator="between">
      <formula>0.0001</formula>
      <formula>0.045</formula>
    </cfRule>
  </conditionalFormatting>
  <conditionalFormatting sqref="C30">
    <cfRule type="cellIs" dxfId="0" priority="131" operator="between">
      <formula>0.0001</formula>
      <formula>0.045</formula>
    </cfRule>
    <cfRule type="cellIs" dxfId="0" priority="129" operator="between">
      <formula>0.001</formula>
      <formula>0.045</formula>
    </cfRule>
    <cfRule type="cellIs" dxfId="0" priority="127" operator="between">
      <formula>0.0001</formula>
      <formula>0.045</formula>
    </cfRule>
    <cfRule type="cellIs" dxfId="0" priority="125" operator="between">
      <formula>0.0001</formula>
      <formula>0.045</formula>
    </cfRule>
    <cfRule type="cellIs" dxfId="0" priority="123" operator="between">
      <formula>0.001</formula>
      <formula>0.045</formula>
    </cfRule>
    <cfRule type="cellIs" dxfId="0" priority="121" operator="between">
      <formula>0.0001</formula>
      <formula>0.045</formula>
    </cfRule>
    <cfRule type="cellIs" dxfId="0" priority="119" operator="between">
      <formula>0.0001</formula>
      <formula>0.045</formula>
    </cfRule>
    <cfRule type="cellIs" dxfId="0" priority="117" operator="between">
      <formula>0.001</formula>
      <formula>0.045</formula>
    </cfRule>
    <cfRule type="cellIs" dxfId="0" priority="115" operator="between">
      <formula>0.0001</formula>
      <formula>0.045</formula>
    </cfRule>
    <cfRule type="cellIs" dxfId="0" priority="113" operator="between">
      <formula>0.0001</formula>
      <formula>0.045</formula>
    </cfRule>
    <cfRule type="cellIs" dxfId="0" priority="111" operator="between">
      <formula>0.001</formula>
      <formula>0.045</formula>
    </cfRule>
    <cfRule type="cellIs" dxfId="0" priority="109" operator="between">
      <formula>0.0001</formula>
      <formula>0.045</formula>
    </cfRule>
    <cfRule type="cellIs" dxfId="0" priority="107" operator="between">
      <formula>0.0001</formula>
      <formula>0.045</formula>
    </cfRule>
    <cfRule type="cellIs" dxfId="0" priority="105" operator="between">
      <formula>0.001</formula>
      <formula>0.045</formula>
    </cfRule>
    <cfRule type="cellIs" dxfId="0" priority="103" operator="between">
      <formula>0.0001</formula>
      <formula>0.045</formula>
    </cfRule>
    <cfRule type="cellIs" dxfId="0" priority="101" operator="between">
      <formula>0.0001</formula>
      <formula>0.045</formula>
    </cfRule>
    <cfRule type="cellIs" dxfId="0" priority="99" operator="between">
      <formula>0.001</formula>
      <formula>0.045</formula>
    </cfRule>
    <cfRule type="cellIs" dxfId="0" priority="97" operator="between">
      <formula>0.0001</formula>
      <formula>0.045</formula>
    </cfRule>
    <cfRule type="cellIs" dxfId="0" priority="95" operator="between">
      <formula>0.0001</formula>
      <formula>0.045</formula>
    </cfRule>
    <cfRule type="cellIs" dxfId="0" priority="93" operator="between">
      <formula>0.001</formula>
      <formula>0.045</formula>
    </cfRule>
    <cfRule type="cellIs" dxfId="0" priority="91" operator="between">
      <formula>0.0001</formula>
      <formula>0.045</formula>
    </cfRule>
  </conditionalFormatting>
  <conditionalFormatting sqref="D30">
    <cfRule type="cellIs" dxfId="0" priority="89" operator="between">
      <formula>0.0001</formula>
      <formula>0.045</formula>
    </cfRule>
    <cfRule type="cellIs" dxfId="0" priority="87" operator="between">
      <formula>0.001</formula>
      <formula>0.045</formula>
    </cfRule>
    <cfRule type="cellIs" dxfId="0" priority="85" operator="between">
      <formula>0.0001</formula>
      <formula>0.045</formula>
    </cfRule>
    <cfRule type="cellIs" dxfId="0" priority="83" operator="between">
      <formula>0.0001</formula>
      <formula>0.045</formula>
    </cfRule>
    <cfRule type="cellIs" dxfId="0" priority="81" operator="between">
      <formula>0.001</formula>
      <formula>0.045</formula>
    </cfRule>
    <cfRule type="cellIs" dxfId="0" priority="79" operator="between">
      <formula>0.0001</formula>
      <formula>0.045</formula>
    </cfRule>
    <cfRule type="cellIs" dxfId="0" priority="77" operator="between">
      <formula>0.0001</formula>
      <formula>0.045</formula>
    </cfRule>
    <cfRule type="cellIs" dxfId="0" priority="75" operator="between">
      <formula>0.001</formula>
      <formula>0.045</formula>
    </cfRule>
    <cfRule type="cellIs" dxfId="0" priority="73" operator="between">
      <formula>0.0001</formula>
      <formula>0.045</formula>
    </cfRule>
    <cfRule type="cellIs" dxfId="0" priority="71" operator="between">
      <formula>0.0001</formula>
      <formula>0.045</formula>
    </cfRule>
    <cfRule type="cellIs" dxfId="0" priority="69" operator="between">
      <formula>0.001</formula>
      <formula>0.045</formula>
    </cfRule>
    <cfRule type="cellIs" dxfId="0" priority="67" operator="between">
      <formula>0.0001</formula>
      <formula>0.045</formula>
    </cfRule>
    <cfRule type="cellIs" dxfId="0" priority="65" operator="between">
      <formula>0.0001</formula>
      <formula>0.045</formula>
    </cfRule>
    <cfRule type="cellIs" dxfId="0" priority="63" operator="between">
      <formula>0.001</formula>
      <formula>0.045</formula>
    </cfRule>
    <cfRule type="cellIs" dxfId="0" priority="61" operator="between">
      <formula>0.0001</formula>
      <formula>0.045</formula>
    </cfRule>
    <cfRule type="cellIs" dxfId="0" priority="59" operator="between">
      <formula>0.0001</formula>
      <formula>0.045</formula>
    </cfRule>
    <cfRule type="cellIs" dxfId="0" priority="57" operator="between">
      <formula>0.001</formula>
      <formula>0.045</formula>
    </cfRule>
    <cfRule type="cellIs" dxfId="0" priority="55" operator="between">
      <formula>0.0001</formula>
      <formula>0.045</formula>
    </cfRule>
    <cfRule type="cellIs" dxfId="0" priority="53" operator="between">
      <formula>0.0001</formula>
      <formula>0.045</formula>
    </cfRule>
    <cfRule type="cellIs" dxfId="0" priority="51" operator="between">
      <formula>0.001</formula>
      <formula>0.045</formula>
    </cfRule>
    <cfRule type="cellIs" dxfId="0" priority="49" operator="between">
      <formula>0.0001</formula>
      <formula>0.045</formula>
    </cfRule>
  </conditionalFormatting>
  <conditionalFormatting sqref="E30">
    <cfRule type="cellIs" dxfId="0" priority="47" operator="between">
      <formula>0.0001</formula>
      <formula>0.045</formula>
    </cfRule>
    <cfRule type="cellIs" dxfId="0" priority="45" operator="between">
      <formula>0.001</formula>
      <formula>0.045</formula>
    </cfRule>
    <cfRule type="cellIs" dxfId="0" priority="43" operator="between">
      <formula>0.0001</formula>
      <formula>0.045</formula>
    </cfRule>
    <cfRule type="cellIs" dxfId="0" priority="41" operator="between">
      <formula>0.0001</formula>
      <formula>0.045</formula>
    </cfRule>
    <cfRule type="cellIs" dxfId="0" priority="39" operator="between">
      <formula>0.001</formula>
      <formula>0.045</formula>
    </cfRule>
    <cfRule type="cellIs" dxfId="0" priority="37" operator="between">
      <formula>0.0001</formula>
      <formula>0.045</formula>
    </cfRule>
    <cfRule type="cellIs" dxfId="0" priority="35" operator="between">
      <formula>0.0001</formula>
      <formula>0.045</formula>
    </cfRule>
    <cfRule type="cellIs" dxfId="0" priority="33" operator="between">
      <formula>0.001</formula>
      <formula>0.045</formula>
    </cfRule>
    <cfRule type="cellIs" dxfId="0" priority="31" operator="between">
      <formula>0.0001</formula>
      <formula>0.045</formula>
    </cfRule>
    <cfRule type="cellIs" dxfId="0" priority="29" operator="between">
      <formula>0.0001</formula>
      <formula>0.045</formula>
    </cfRule>
    <cfRule type="cellIs" dxfId="0" priority="27" operator="between">
      <formula>0.001</formula>
      <formula>0.045</formula>
    </cfRule>
    <cfRule type="cellIs" dxfId="0" priority="25" operator="between">
      <formula>0.0001</formula>
      <formula>0.045</formula>
    </cfRule>
    <cfRule type="cellIs" dxfId="0" priority="23" operator="between">
      <formula>0.0001</formula>
      <formula>0.045</formula>
    </cfRule>
    <cfRule type="cellIs" dxfId="0" priority="21" operator="between">
      <formula>0.001</formula>
      <formula>0.045</formula>
    </cfRule>
    <cfRule type="cellIs" dxfId="0" priority="19" operator="between">
      <formula>0.0001</formula>
      <formula>0.045</formula>
    </cfRule>
    <cfRule type="cellIs" dxfId="0" priority="17" operator="between">
      <formula>0.0001</formula>
      <formula>0.045</formula>
    </cfRule>
    <cfRule type="cellIs" dxfId="0" priority="15" operator="between">
      <formula>0.001</formula>
      <formula>0.045</formula>
    </cfRule>
    <cfRule type="cellIs" dxfId="0" priority="13" operator="between">
      <formula>0.0001</formula>
      <formula>0.045</formula>
    </cfRule>
    <cfRule type="cellIs" dxfId="0" priority="11" operator="between">
      <formula>0.0001</formula>
      <formula>0.045</formula>
    </cfRule>
    <cfRule type="cellIs" dxfId="0" priority="9" operator="between">
      <formula>0.001</formula>
      <formula>0.045</formula>
    </cfRule>
    <cfRule type="cellIs" dxfId="0" priority="7" operator="between">
      <formula>0.0001</formula>
      <formula>0.045</formula>
    </cfRule>
  </conditionalFormatting>
  <conditionalFormatting sqref="F30">
    <cfRule type="cellIs" dxfId="0" priority="5" operator="between">
      <formula>0.0001</formula>
      <formula>0.045</formula>
    </cfRule>
    <cfRule type="cellIs" dxfId="0" priority="3" operator="between">
      <formula>0.001</formula>
      <formula>0.045</formula>
    </cfRule>
    <cfRule type="cellIs" dxfId="0" priority="1" operator="between">
      <formula>0.0001</formula>
      <formula>0.045</formula>
    </cfRule>
  </conditionalFormatting>
  <conditionalFormatting sqref="C11:C12">
    <cfRule type="cellIs" dxfId="0" priority="347" operator="between">
      <formula>0.001</formula>
      <formula>0.045</formula>
    </cfRule>
    <cfRule type="cellIs" dxfId="0" priority="348" operator="between">
      <formula>0.0001</formula>
      <formula>0.045</formula>
    </cfRule>
    <cfRule type="cellIs" dxfId="0" priority="346" operator="between">
      <formula>0.0001</formula>
      <formula>0.045</formula>
    </cfRule>
  </conditionalFormatting>
  <conditionalFormatting sqref="C17:C18">
    <cfRule type="cellIs" dxfId="0" priority="329" operator="between">
      <formula>0.001</formula>
      <formula>0.045</formula>
    </cfRule>
    <cfRule type="cellIs" dxfId="0" priority="330" operator="between">
      <formula>0.0001</formula>
      <formula>0.045</formula>
    </cfRule>
    <cfRule type="cellIs" dxfId="0" priority="328" operator="between">
      <formula>0.0001</formula>
      <formula>0.045</formula>
    </cfRule>
  </conditionalFormatting>
  <conditionalFormatting sqref="C22:C27">
    <cfRule type="cellIs" dxfId="0" priority="185" operator="between">
      <formula>0.001</formula>
      <formula>0.045</formula>
    </cfRule>
    <cfRule type="cellIs" dxfId="0" priority="186" operator="between">
      <formula>0.0001</formula>
      <formula>0.045</formula>
    </cfRule>
    <cfRule type="cellIs" dxfId="0" priority="184" operator="between">
      <formula>0.0001</formula>
      <formula>0.045</formula>
    </cfRule>
    <cfRule type="cellIs" dxfId="0" priority="203" operator="between">
      <formula>0.001</formula>
      <formula>0.045</formula>
    </cfRule>
    <cfRule type="cellIs" dxfId="0" priority="204" operator="between">
      <formula>0.0001</formula>
      <formula>0.045</formula>
    </cfRule>
    <cfRule type="cellIs" dxfId="0" priority="202" operator="between">
      <formula>0.0001</formula>
      <formula>0.045</formula>
    </cfRule>
    <cfRule type="cellIs" dxfId="0" priority="200" operator="between">
      <formula>0.001</formula>
      <formula>0.045</formula>
    </cfRule>
    <cfRule type="cellIs" dxfId="0" priority="201" operator="between">
      <formula>0.0001</formula>
      <formula>0.045</formula>
    </cfRule>
    <cfRule type="cellIs" dxfId="0" priority="199" operator="between">
      <formula>0.0001</formula>
      <formula>0.045</formula>
    </cfRule>
    <cfRule type="cellIs" dxfId="0" priority="197" operator="between">
      <formula>0.001</formula>
      <formula>0.045</formula>
    </cfRule>
    <cfRule type="cellIs" dxfId="0" priority="198" operator="between">
      <formula>0.0001</formula>
      <formula>0.045</formula>
    </cfRule>
    <cfRule type="cellIs" dxfId="0" priority="196" operator="between">
      <formula>0.0001</formula>
      <formula>0.045</formula>
    </cfRule>
    <cfRule type="cellIs" dxfId="0" priority="194" operator="between">
      <formula>0.001</formula>
      <formula>0.045</formula>
    </cfRule>
    <cfRule type="cellIs" dxfId="0" priority="195" operator="between">
      <formula>0.0001</formula>
      <formula>0.045</formula>
    </cfRule>
    <cfRule type="cellIs" dxfId="0" priority="193" operator="between">
      <formula>0.0001</formula>
      <formula>0.045</formula>
    </cfRule>
    <cfRule type="cellIs" dxfId="0" priority="191" operator="between">
      <formula>0.001</formula>
      <formula>0.045</formula>
    </cfRule>
    <cfRule type="cellIs" dxfId="0" priority="192" operator="between">
      <formula>0.0001</formula>
      <formula>0.045</formula>
    </cfRule>
    <cfRule type="cellIs" dxfId="0" priority="190" operator="between">
      <formula>0.0001</formula>
      <formula>0.045</formula>
    </cfRule>
    <cfRule type="cellIs" dxfId="0" priority="188" operator="between">
      <formula>0.001</formula>
      <formula>0.045</formula>
    </cfRule>
    <cfRule type="cellIs" dxfId="0" priority="189" operator="between">
      <formula>0.0001</formula>
      <formula>0.045</formula>
    </cfRule>
    <cfRule type="cellIs" dxfId="0" priority="187" operator="between">
      <formula>0.0001</formula>
      <formula>0.045</formula>
    </cfRule>
  </conditionalFormatting>
  <conditionalFormatting sqref="C28:C29">
    <cfRule type="cellIs" dxfId="0" priority="132" operator="between">
      <formula>0.0001</formula>
      <formula>0.045</formula>
    </cfRule>
    <cfRule type="cellIs" dxfId="0" priority="130" operator="between">
      <formula>0.001</formula>
      <formula>0.045</formula>
    </cfRule>
    <cfRule type="cellIs" dxfId="0" priority="128" operator="between">
      <formula>0.0001</formula>
      <formula>0.045</formula>
    </cfRule>
    <cfRule type="cellIs" dxfId="0" priority="126" operator="between">
      <formula>0.0001</formula>
      <formula>0.045</formula>
    </cfRule>
    <cfRule type="cellIs" dxfId="0" priority="124" operator="between">
      <formula>0.001</formula>
      <formula>0.045</formula>
    </cfRule>
    <cfRule type="cellIs" dxfId="0" priority="122" operator="between">
      <formula>0.0001</formula>
      <formula>0.045</formula>
    </cfRule>
    <cfRule type="cellIs" dxfId="0" priority="120" operator="between">
      <formula>0.0001</formula>
      <formula>0.045</formula>
    </cfRule>
    <cfRule type="cellIs" dxfId="0" priority="118" operator="between">
      <formula>0.001</formula>
      <formula>0.045</formula>
    </cfRule>
    <cfRule type="cellIs" dxfId="0" priority="116" operator="between">
      <formula>0.0001</formula>
      <formula>0.045</formula>
    </cfRule>
    <cfRule type="cellIs" dxfId="0" priority="114" operator="between">
      <formula>0.0001</formula>
      <formula>0.045</formula>
    </cfRule>
    <cfRule type="cellIs" dxfId="0" priority="112" operator="between">
      <formula>0.001</formula>
      <formula>0.045</formula>
    </cfRule>
    <cfRule type="cellIs" dxfId="0" priority="110" operator="between">
      <formula>0.0001</formula>
      <formula>0.045</formula>
    </cfRule>
    <cfRule type="cellIs" dxfId="0" priority="108" operator="between">
      <formula>0.0001</formula>
      <formula>0.045</formula>
    </cfRule>
    <cfRule type="cellIs" dxfId="0" priority="106" operator="between">
      <formula>0.001</formula>
      <formula>0.045</formula>
    </cfRule>
    <cfRule type="cellIs" dxfId="0" priority="104" operator="between">
      <formula>0.0001</formula>
      <formula>0.045</formula>
    </cfRule>
    <cfRule type="cellIs" dxfId="0" priority="102" operator="between">
      <formula>0.0001</formula>
      <formula>0.045</formula>
    </cfRule>
    <cfRule type="cellIs" dxfId="0" priority="100" operator="between">
      <formula>0.001</formula>
      <formula>0.045</formula>
    </cfRule>
    <cfRule type="cellIs" dxfId="0" priority="98" operator="between">
      <formula>0.0001</formula>
      <formula>0.045</formula>
    </cfRule>
    <cfRule type="cellIs" dxfId="0" priority="96" operator="between">
      <formula>0.0001</formula>
      <formula>0.045</formula>
    </cfRule>
    <cfRule type="cellIs" dxfId="0" priority="94" operator="between">
      <formula>0.001</formula>
      <formula>0.045</formula>
    </cfRule>
    <cfRule type="cellIs" dxfId="0" priority="92" operator="between">
      <formula>0.0001</formula>
      <formula>0.045</formula>
    </cfRule>
  </conditionalFormatting>
  <conditionalFormatting sqref="D11:D12">
    <cfRule type="cellIs" dxfId="0" priority="344" operator="between">
      <formula>0.001</formula>
      <formula>0.045</formula>
    </cfRule>
    <cfRule type="cellIs" dxfId="0" priority="345" operator="between">
      <formula>0.0001</formula>
      <formula>0.045</formula>
    </cfRule>
    <cfRule type="cellIs" dxfId="0" priority="343" operator="between">
      <formula>0.0001</formula>
      <formula>0.045</formula>
    </cfRule>
  </conditionalFormatting>
  <conditionalFormatting sqref="D17:D18">
    <cfRule type="cellIs" dxfId="0" priority="326" operator="between">
      <formula>0.001</formula>
      <formula>0.045</formula>
    </cfRule>
    <cfRule type="cellIs" dxfId="0" priority="327" operator="between">
      <formula>0.0001</formula>
      <formula>0.045</formula>
    </cfRule>
    <cfRule type="cellIs" dxfId="0" priority="325" operator="between">
      <formula>0.0001</formula>
      <formula>0.045</formula>
    </cfRule>
  </conditionalFormatting>
  <conditionalFormatting sqref="D22:D27">
    <cfRule type="cellIs" dxfId="0" priority="182" operator="between">
      <formula>0.001</formula>
      <formula>0.045</formula>
    </cfRule>
    <cfRule type="cellIs" dxfId="0" priority="183" operator="between">
      <formula>0.0001</formula>
      <formula>0.045</formula>
    </cfRule>
    <cfRule type="cellIs" dxfId="0" priority="181" operator="between">
      <formula>0.0001</formula>
      <formula>0.045</formula>
    </cfRule>
    <cfRule type="cellIs" dxfId="0" priority="179" operator="between">
      <formula>0.001</formula>
      <formula>0.045</formula>
    </cfRule>
    <cfRule type="cellIs" dxfId="0" priority="180" operator="between">
      <formula>0.0001</formula>
      <formula>0.045</formula>
    </cfRule>
    <cfRule type="cellIs" dxfId="0" priority="178" operator="between">
      <formula>0.0001</formula>
      <formula>0.045</formula>
    </cfRule>
    <cfRule type="cellIs" dxfId="0" priority="176" operator="between">
      <formula>0.001</formula>
      <formula>0.045</formula>
    </cfRule>
    <cfRule type="cellIs" dxfId="0" priority="177" operator="between">
      <formula>0.0001</formula>
      <formula>0.045</formula>
    </cfRule>
    <cfRule type="cellIs" dxfId="0" priority="175" operator="between">
      <formula>0.0001</formula>
      <formula>0.045</formula>
    </cfRule>
    <cfRule type="cellIs" dxfId="0" priority="173" operator="between">
      <formula>0.001</formula>
      <formula>0.045</formula>
    </cfRule>
    <cfRule type="cellIs" dxfId="0" priority="174" operator="between">
      <formula>0.0001</formula>
      <formula>0.045</formula>
    </cfRule>
    <cfRule type="cellIs" dxfId="0" priority="172" operator="between">
      <formula>0.0001</formula>
      <formula>0.045</formula>
    </cfRule>
    <cfRule type="cellIs" dxfId="0" priority="167" operator="between">
      <formula>0.001</formula>
      <formula>0.045</formula>
    </cfRule>
    <cfRule type="cellIs" dxfId="0" priority="168" operator="between">
      <formula>0.0001</formula>
      <formula>0.045</formula>
    </cfRule>
    <cfRule type="cellIs" dxfId="0" priority="166" operator="between">
      <formula>0.0001</formula>
      <formula>0.045</formula>
    </cfRule>
    <cfRule type="cellIs" dxfId="0" priority="164" operator="between">
      <formula>0.001</formula>
      <formula>0.045</formula>
    </cfRule>
    <cfRule type="cellIs" dxfId="0" priority="165" operator="between">
      <formula>0.0001</formula>
      <formula>0.045</formula>
    </cfRule>
    <cfRule type="cellIs" dxfId="0" priority="163" operator="between">
      <formula>0.0001</formula>
      <formula>0.045</formula>
    </cfRule>
    <cfRule type="cellIs" dxfId="0" priority="170" operator="between">
      <formula>0.001</formula>
      <formula>0.045</formula>
    </cfRule>
    <cfRule type="cellIs" dxfId="0" priority="171" operator="between">
      <formula>0.0001</formula>
      <formula>0.045</formula>
    </cfRule>
    <cfRule type="cellIs" dxfId="0" priority="169" operator="between">
      <formula>0.0001</formula>
      <formula>0.045</formula>
    </cfRule>
  </conditionalFormatting>
  <conditionalFormatting sqref="D28:D29">
    <cfRule type="cellIs" dxfId="0" priority="90" operator="between">
      <formula>0.0001</formula>
      <formula>0.045</formula>
    </cfRule>
    <cfRule type="cellIs" dxfId="0" priority="88" operator="between">
      <formula>0.001</formula>
      <formula>0.045</formula>
    </cfRule>
    <cfRule type="cellIs" dxfId="0" priority="86" operator="between">
      <formula>0.0001</formula>
      <formula>0.045</formula>
    </cfRule>
    <cfRule type="cellIs" dxfId="0" priority="84" operator="between">
      <formula>0.0001</formula>
      <formula>0.045</formula>
    </cfRule>
    <cfRule type="cellIs" dxfId="0" priority="82" operator="between">
      <formula>0.001</formula>
      <formula>0.045</formula>
    </cfRule>
    <cfRule type="cellIs" dxfId="0" priority="80" operator="between">
      <formula>0.0001</formula>
      <formula>0.045</formula>
    </cfRule>
    <cfRule type="cellIs" dxfId="0" priority="78" operator="between">
      <formula>0.0001</formula>
      <formula>0.045</formula>
    </cfRule>
    <cfRule type="cellIs" dxfId="0" priority="76" operator="between">
      <formula>0.001</formula>
      <formula>0.045</formula>
    </cfRule>
    <cfRule type="cellIs" dxfId="0" priority="74" operator="between">
      <formula>0.0001</formula>
      <formula>0.045</formula>
    </cfRule>
    <cfRule type="cellIs" dxfId="0" priority="72" operator="between">
      <formula>0.0001</formula>
      <formula>0.045</formula>
    </cfRule>
    <cfRule type="cellIs" dxfId="0" priority="70" operator="between">
      <formula>0.001</formula>
      <formula>0.045</formula>
    </cfRule>
    <cfRule type="cellIs" dxfId="0" priority="68" operator="between">
      <formula>0.0001</formula>
      <formula>0.045</formula>
    </cfRule>
    <cfRule type="cellIs" dxfId="0" priority="66" operator="between">
      <formula>0.0001</formula>
      <formula>0.045</formula>
    </cfRule>
    <cfRule type="cellIs" dxfId="0" priority="64" operator="between">
      <formula>0.001</formula>
      <formula>0.045</formula>
    </cfRule>
    <cfRule type="cellIs" dxfId="0" priority="62" operator="between">
      <formula>0.0001</formula>
      <formula>0.045</formula>
    </cfRule>
    <cfRule type="cellIs" dxfId="0" priority="60" operator="between">
      <formula>0.0001</formula>
      <formula>0.045</formula>
    </cfRule>
    <cfRule type="cellIs" dxfId="0" priority="58" operator="between">
      <formula>0.001</formula>
      <formula>0.045</formula>
    </cfRule>
    <cfRule type="cellIs" dxfId="0" priority="56" operator="between">
      <formula>0.0001</formula>
      <formula>0.045</formula>
    </cfRule>
    <cfRule type="cellIs" dxfId="0" priority="54" operator="between">
      <formula>0.0001</formula>
      <formula>0.045</formula>
    </cfRule>
    <cfRule type="cellIs" dxfId="0" priority="52" operator="between">
      <formula>0.001</formula>
      <formula>0.045</formula>
    </cfRule>
    <cfRule type="cellIs" dxfId="0" priority="50" operator="between">
      <formula>0.0001</formula>
      <formula>0.045</formula>
    </cfRule>
  </conditionalFormatting>
  <conditionalFormatting sqref="E22:E27">
    <cfRule type="cellIs" dxfId="0" priority="155" operator="between">
      <formula>0.001</formula>
      <formula>0.045</formula>
    </cfRule>
    <cfRule type="cellIs" dxfId="0" priority="156" operator="between">
      <formula>0.0001</formula>
      <formula>0.045</formula>
    </cfRule>
    <cfRule type="cellIs" dxfId="0" priority="154" operator="between">
      <formula>0.0001</formula>
      <formula>0.045</formula>
    </cfRule>
    <cfRule type="cellIs" dxfId="0" priority="152" operator="between">
      <formula>0.001</formula>
      <formula>0.045</formula>
    </cfRule>
    <cfRule type="cellIs" dxfId="0" priority="153" operator="between">
      <formula>0.0001</formula>
      <formula>0.045</formula>
    </cfRule>
    <cfRule type="cellIs" dxfId="0" priority="151" operator="between">
      <formula>0.0001</formula>
      <formula>0.045</formula>
    </cfRule>
    <cfRule type="cellIs" dxfId="0" priority="149" operator="between">
      <formula>0.001</formula>
      <formula>0.045</formula>
    </cfRule>
    <cfRule type="cellIs" dxfId="0" priority="150" operator="between">
      <formula>0.0001</formula>
      <formula>0.045</formula>
    </cfRule>
    <cfRule type="cellIs" dxfId="0" priority="148" operator="between">
      <formula>0.0001</formula>
      <formula>0.045</formula>
    </cfRule>
    <cfRule type="cellIs" dxfId="0" priority="146" operator="between">
      <formula>0.001</formula>
      <formula>0.045</formula>
    </cfRule>
    <cfRule type="cellIs" dxfId="0" priority="147" operator="between">
      <formula>0.0001</formula>
      <formula>0.045</formula>
    </cfRule>
    <cfRule type="cellIs" dxfId="0" priority="145" operator="between">
      <formula>0.0001</formula>
      <formula>0.045</formula>
    </cfRule>
    <cfRule type="cellIs" dxfId="0" priority="158" operator="between">
      <formula>0.001</formula>
      <formula>0.045</formula>
    </cfRule>
    <cfRule type="cellIs" dxfId="0" priority="159" operator="between">
      <formula>0.0001</formula>
      <formula>0.045</formula>
    </cfRule>
    <cfRule type="cellIs" dxfId="0" priority="157" operator="between">
      <formula>0.0001</formula>
      <formula>0.045</formula>
    </cfRule>
    <cfRule type="cellIs" dxfId="0" priority="143" operator="between">
      <formula>0.001</formula>
      <formula>0.045</formula>
    </cfRule>
    <cfRule type="cellIs" dxfId="0" priority="144" operator="between">
      <formula>0.0001</formula>
      <formula>0.045</formula>
    </cfRule>
    <cfRule type="cellIs" dxfId="0" priority="142" operator="between">
      <formula>0.0001</formula>
      <formula>0.045</formula>
    </cfRule>
    <cfRule type="cellIs" dxfId="0" priority="161" operator="between">
      <formula>0.001</formula>
      <formula>0.045</formula>
    </cfRule>
    <cfRule type="cellIs" dxfId="0" priority="162" operator="between">
      <formula>0.0001</formula>
      <formula>0.045</formula>
    </cfRule>
    <cfRule type="cellIs" dxfId="0" priority="160" operator="between">
      <formula>0.0001</formula>
      <formula>0.045</formula>
    </cfRule>
  </conditionalFormatting>
  <conditionalFormatting sqref="E28:E29">
    <cfRule type="cellIs" dxfId="0" priority="48" operator="between">
      <formula>0.0001</formula>
      <formula>0.045</formula>
    </cfRule>
    <cfRule type="cellIs" dxfId="0" priority="46" operator="between">
      <formula>0.001</formula>
      <formula>0.045</formula>
    </cfRule>
    <cfRule type="cellIs" dxfId="0" priority="44" operator="between">
      <formula>0.0001</formula>
      <formula>0.045</formula>
    </cfRule>
    <cfRule type="cellIs" dxfId="0" priority="42" operator="between">
      <formula>0.0001</formula>
      <formula>0.045</formula>
    </cfRule>
    <cfRule type="cellIs" dxfId="0" priority="40" operator="between">
      <formula>0.001</formula>
      <formula>0.045</formula>
    </cfRule>
    <cfRule type="cellIs" dxfId="0" priority="38" operator="between">
      <formula>0.0001</formula>
      <formula>0.045</formula>
    </cfRule>
    <cfRule type="cellIs" dxfId="0" priority="36" operator="between">
      <formula>0.0001</formula>
      <formula>0.045</formula>
    </cfRule>
    <cfRule type="cellIs" dxfId="0" priority="34" operator="between">
      <formula>0.001</formula>
      <formula>0.045</formula>
    </cfRule>
    <cfRule type="cellIs" dxfId="0" priority="32" operator="between">
      <formula>0.0001</formula>
      <formula>0.045</formula>
    </cfRule>
    <cfRule type="cellIs" dxfId="0" priority="30" operator="between">
      <formula>0.0001</formula>
      <formula>0.045</formula>
    </cfRule>
    <cfRule type="cellIs" dxfId="0" priority="28" operator="between">
      <formula>0.001</formula>
      <formula>0.045</formula>
    </cfRule>
    <cfRule type="cellIs" dxfId="0" priority="26" operator="between">
      <formula>0.0001</formula>
      <formula>0.045</formula>
    </cfRule>
    <cfRule type="cellIs" dxfId="0" priority="24" operator="between">
      <formula>0.0001</formula>
      <formula>0.045</formula>
    </cfRule>
    <cfRule type="cellIs" dxfId="0" priority="22" operator="between">
      <formula>0.001</formula>
      <formula>0.045</formula>
    </cfRule>
    <cfRule type="cellIs" dxfId="0" priority="20" operator="between">
      <formula>0.0001</formula>
      <formula>0.045</formula>
    </cfRule>
    <cfRule type="cellIs" dxfId="0" priority="18" operator="between">
      <formula>0.0001</formula>
      <formula>0.045</formula>
    </cfRule>
    <cfRule type="cellIs" dxfId="0" priority="16" operator="between">
      <formula>0.001</formula>
      <formula>0.045</formula>
    </cfRule>
    <cfRule type="cellIs" dxfId="0" priority="14" operator="between">
      <formula>0.0001</formula>
      <formula>0.045</formula>
    </cfRule>
    <cfRule type="cellIs" dxfId="0" priority="12" operator="between">
      <formula>0.0001</formula>
      <formula>0.045</formula>
    </cfRule>
    <cfRule type="cellIs" dxfId="0" priority="10" operator="between">
      <formula>0.001</formula>
      <formula>0.045</formula>
    </cfRule>
    <cfRule type="cellIs" dxfId="0" priority="8" operator="between">
      <formula>0.0001</formula>
      <formula>0.045</formula>
    </cfRule>
  </conditionalFormatting>
  <conditionalFormatting sqref="F11:F12">
    <cfRule type="cellIs" dxfId="0" priority="341" operator="between">
      <formula>0.001</formula>
      <formula>0.045</formula>
    </cfRule>
    <cfRule type="cellIs" dxfId="0" priority="342" operator="between">
      <formula>0.0001</formula>
      <formula>0.045</formula>
    </cfRule>
    <cfRule type="cellIs" dxfId="0" priority="340" operator="between">
      <formula>0.0001</formula>
      <formula>0.045</formula>
    </cfRule>
  </conditionalFormatting>
  <conditionalFormatting sqref="F17:F18">
    <cfRule type="cellIs" dxfId="0" priority="323" operator="between">
      <formula>0.001</formula>
      <formula>0.045</formula>
    </cfRule>
    <cfRule type="cellIs" dxfId="0" priority="324" operator="between">
      <formula>0.0001</formula>
      <formula>0.045</formula>
    </cfRule>
    <cfRule type="cellIs" dxfId="0" priority="322" operator="between">
      <formula>0.0001</formula>
      <formula>0.045</formula>
    </cfRule>
  </conditionalFormatting>
  <conditionalFormatting sqref="F22:F27">
    <cfRule type="cellIs" dxfId="0" priority="140" operator="between">
      <formula>0.001</formula>
      <formula>0.045</formula>
    </cfRule>
    <cfRule type="cellIs" dxfId="0" priority="141" operator="between">
      <formula>0.0001</formula>
      <formula>0.045</formula>
    </cfRule>
    <cfRule type="cellIs" dxfId="0" priority="139" operator="between">
      <formula>0.0001</formula>
      <formula>0.045</formula>
    </cfRule>
  </conditionalFormatting>
  <conditionalFormatting sqref="F28:F29">
    <cfRule type="cellIs" dxfId="0" priority="6" operator="between">
      <formula>0.0001</formula>
      <formula>0.045</formula>
    </cfRule>
    <cfRule type="cellIs" dxfId="0" priority="4" operator="between">
      <formula>0.001</formula>
      <formula>0.045</formula>
    </cfRule>
    <cfRule type="cellIs" dxfId="0" priority="2" operator="between">
      <formula>0.0001</formula>
      <formula>0.045</formula>
    </cfRule>
  </conditionalFormatting>
  <conditionalFormatting sqref="C11:F19">
    <cfRule type="cellIs" dxfId="0" priority="368" operator="between">
      <formula>0.001</formula>
      <formula>0.045</formula>
    </cfRule>
    <cfRule type="cellIs" dxfId="0" priority="369" operator="between">
      <formula>0.0001</formula>
      <formula>0.045</formula>
    </cfRule>
    <cfRule type="cellIs" dxfId="0" priority="367" operator="between">
      <formula>0.0001</formula>
      <formula>0.045</formula>
    </cfRule>
    <cfRule type="cellIs" dxfId="0" priority="359" operator="between">
      <formula>0.001</formula>
      <formula>0.045</formula>
    </cfRule>
    <cfRule type="cellIs" dxfId="0" priority="360" operator="between">
      <formula>0.0001</formula>
      <formula>0.045</formula>
    </cfRule>
    <cfRule type="cellIs" dxfId="0" priority="358" operator="between">
      <formula>0.0001</formula>
      <formula>0.045</formula>
    </cfRule>
  </conditionalFormatting>
  <conditionalFormatting sqref="D13:D14;D16">
    <cfRule type="cellIs" dxfId="0" priority="365" operator="between">
      <formula>0.001</formula>
      <formula>0.045</formula>
    </cfRule>
    <cfRule type="cellIs" dxfId="0" priority="366" operator="between">
      <formula>0.0001</formula>
      <formula>0.045</formula>
    </cfRule>
    <cfRule type="cellIs" dxfId="0" priority="364" operator="between">
      <formula>0.0001</formula>
      <formula>0.045</formula>
    </cfRule>
  </conditionalFormatting>
  <conditionalFormatting sqref="F13:F14;F16">
    <cfRule type="cellIs" dxfId="0" priority="362" operator="between">
      <formula>0.001</formula>
      <formula>0.045</formula>
    </cfRule>
    <cfRule type="cellIs" dxfId="0" priority="363" operator="between">
      <formula>0.0001</formula>
      <formula>0.045</formula>
    </cfRule>
    <cfRule type="cellIs" dxfId="0" priority="361" operator="between">
      <formula>0.0001</formula>
      <formula>0.045</formula>
    </cfRule>
  </conditionalFormatting>
  <conditionalFormatting sqref="C20:F21">
    <cfRule type="cellIs" dxfId="0" priority="476" operator="between">
      <formula>0.001</formula>
      <formula>0.045</formula>
    </cfRule>
    <cfRule type="cellIs" dxfId="0" priority="477" operator="between">
      <formula>0.0001</formula>
      <formula>0.045</formula>
    </cfRule>
    <cfRule type="cellIs" dxfId="0" priority="475" operator="between">
      <formula>0.0001</formula>
      <formula>0.045</formula>
    </cfRule>
  </conditionalFormatting>
  <conditionalFormatting sqref="C22:F27">
    <cfRule type="cellIs" dxfId="0" priority="206" operator="between">
      <formula>0.001</formula>
      <formula>0.045</formula>
    </cfRule>
    <cfRule type="cellIs" dxfId="0" priority="207" operator="between">
      <formula>0.0001</formula>
      <formula>0.045</formula>
    </cfRule>
    <cfRule type="cellIs" dxfId="0" priority="205" operator="between">
      <formula>0.0001</formula>
      <formula>0.045</formula>
    </cfRule>
  </conditionalFormatting>
  <conditionalFormatting sqref="C28:F29">
    <cfRule type="cellIs" dxfId="0" priority="138" operator="between">
      <formula>0.0001</formula>
      <formula>0.045</formula>
    </cfRule>
    <cfRule type="cellIs" dxfId="0" priority="136" operator="between">
      <formula>0.001</formula>
      <formula>0.045</formula>
    </cfRule>
    <cfRule type="cellIs" dxfId="0" priority="134" operator="between">
      <formula>0.0001</formula>
      <formula>0.045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J29"/>
  <sheetViews>
    <sheetView showRowColHeaders="0" workbookViewId="0">
      <pane ySplit="10" topLeftCell="A20" activePane="bottomLeft" state="frozen"/>
      <selection/>
      <selection pane="bottomLeft" activeCell="E30" sqref="E30"/>
    </sheetView>
  </sheetViews>
  <sheetFormatPr defaultColWidth="9" defaultRowHeight="12.75"/>
  <cols>
    <col min="1" max="1" width="9.14285714285714" style="17"/>
    <col min="2" max="2" width="12.7142857142857" style="17" customWidth="1"/>
    <col min="3" max="3" width="11.7142857142857" style="17" customWidth="1"/>
    <col min="4" max="4" width="16.2857142857143" style="17" customWidth="1"/>
    <col min="5" max="5" width="11.7142857142857" style="17" customWidth="1"/>
    <col min="6" max="6" width="12.8571428571429" style="17" customWidth="1"/>
    <col min="7" max="14" width="11.7142857142857" style="17" customWidth="1"/>
    <col min="15" max="16" width="11.4285714285714" style="17" hidden="1" customWidth="1"/>
    <col min="17" max="18" width="14" style="17" hidden="1" customWidth="1"/>
    <col min="19" max="19" width="15.7142857142857" style="17" hidden="1" customWidth="1"/>
    <col min="20" max="20" width="12.2857142857143" style="17" hidden="1" customWidth="1"/>
    <col min="21" max="21" width="13.5714285714286" style="17" hidden="1" customWidth="1"/>
    <col min="22" max="22" width="13.7142857142857" style="17" hidden="1" customWidth="1"/>
    <col min="23" max="23" width="13.2857142857143" style="17" hidden="1" customWidth="1"/>
    <col min="24" max="24" width="14.2857142857143" style="17" hidden="1" customWidth="1"/>
    <col min="25" max="25" width="15.8571428571429" style="17" hidden="1" customWidth="1"/>
    <col min="26" max="26" width="12.7142857142857" style="17" hidden="1" customWidth="1"/>
    <col min="27" max="27" width="12.5714285714286" style="17" hidden="1" customWidth="1"/>
    <col min="28" max="28" width="12" style="17" hidden="1" customWidth="1"/>
    <col min="29" max="29" width="12.2857142857143" style="17" hidden="1" customWidth="1"/>
    <col min="30" max="30" width="13.2857142857143" style="17" hidden="1" customWidth="1"/>
    <col min="31" max="31" width="13.4285714285714" style="17" hidden="1" customWidth="1"/>
    <col min="32" max="32" width="12" style="17" hidden="1" customWidth="1"/>
    <col min="33" max="33" width="14.7142857142857" style="17" hidden="1" customWidth="1"/>
    <col min="34" max="34" width="11.7142857142857" style="17" hidden="1" customWidth="1"/>
    <col min="35" max="35" width="14" style="17" hidden="1" customWidth="1"/>
    <col min="36" max="36" width="18.2857142857143" style="17" hidden="1" customWidth="1"/>
    <col min="37" max="16384" width="9.14285714285714" style="17"/>
  </cols>
  <sheetData>
    <row r="6" ht="13.5" customHeight="1" spans="1:10">
      <c r="A6" s="2" t="s">
        <v>77</v>
      </c>
      <c r="B6" s="37" t="s">
        <v>7</v>
      </c>
      <c r="C6" s="37"/>
      <c r="D6" s="37"/>
      <c r="E6" s="37"/>
      <c r="F6" s="37"/>
      <c r="G6" s="37"/>
      <c r="H6" s="37"/>
      <c r="I6" s="37"/>
      <c r="J6" s="37"/>
    </row>
    <row r="7" ht="18.75" customHeight="1" spans="1:9">
      <c r="A7" s="19"/>
      <c r="B7" s="4" t="s">
        <v>41</v>
      </c>
      <c r="C7" s="4"/>
      <c r="D7" s="4"/>
      <c r="E7" s="4"/>
      <c r="F7" s="4"/>
      <c r="G7" s="4"/>
      <c r="H7" s="4"/>
      <c r="I7" s="4"/>
    </row>
    <row r="8" ht="13.5" customHeight="1" spans="1:1">
      <c r="A8" s="19"/>
    </row>
    <row r="9" ht="24.95" customHeight="1" spans="2:9">
      <c r="B9" s="39"/>
      <c r="C9" s="5" t="s">
        <v>78</v>
      </c>
      <c r="D9" s="5"/>
      <c r="E9" s="5"/>
      <c r="F9" s="5"/>
      <c r="G9" s="33"/>
      <c r="H9" s="33"/>
      <c r="I9" s="33"/>
    </row>
    <row r="10" ht="24.75" customHeight="1" spans="2:6">
      <c r="B10" s="7" t="s">
        <v>42</v>
      </c>
      <c r="C10" s="8" t="s">
        <v>43</v>
      </c>
      <c r="D10" s="9" t="s">
        <v>44</v>
      </c>
      <c r="E10" s="9" t="s">
        <v>45</v>
      </c>
      <c r="F10" s="9" t="s">
        <v>46</v>
      </c>
    </row>
    <row r="11" ht="15" customHeight="1" spans="2:6">
      <c r="B11" s="11" t="s">
        <v>47</v>
      </c>
      <c r="C11" s="20">
        <v>9416</v>
      </c>
      <c r="D11" s="21">
        <v>2050</v>
      </c>
      <c r="E11" s="21">
        <v>728</v>
      </c>
      <c r="F11" s="22">
        <v>240</v>
      </c>
    </row>
    <row r="12" ht="15" customHeight="1" spans="2:6">
      <c r="B12" s="11" t="s">
        <v>48</v>
      </c>
      <c r="C12" s="20">
        <v>9342</v>
      </c>
      <c r="D12" s="21">
        <v>2000</v>
      </c>
      <c r="E12" s="21">
        <v>727</v>
      </c>
      <c r="F12" s="22">
        <v>238</v>
      </c>
    </row>
    <row r="13" ht="15" customHeight="1" spans="2:6">
      <c r="B13" s="11" t="s">
        <v>49</v>
      </c>
      <c r="C13" s="20">
        <v>9143</v>
      </c>
      <c r="D13" s="21">
        <v>1025</v>
      </c>
      <c r="E13" s="21">
        <v>757</v>
      </c>
      <c r="F13" s="22">
        <v>225</v>
      </c>
    </row>
    <row r="14" ht="15" customHeight="1" spans="2:6">
      <c r="B14" s="11" t="s">
        <v>50</v>
      </c>
      <c r="C14" s="23">
        <v>8888</v>
      </c>
      <c r="D14" s="23">
        <v>1007</v>
      </c>
      <c r="E14" s="23">
        <v>740</v>
      </c>
      <c r="F14" s="24">
        <v>214</v>
      </c>
    </row>
    <row r="15" ht="15" customHeight="1" spans="2:6">
      <c r="B15" s="11" t="s">
        <v>51</v>
      </c>
      <c r="C15" s="23">
        <v>8396</v>
      </c>
      <c r="D15" s="23">
        <v>1000</v>
      </c>
      <c r="E15" s="23">
        <v>733</v>
      </c>
      <c r="F15" s="24">
        <v>214</v>
      </c>
    </row>
    <row r="16" ht="15" customHeight="1" spans="2:6">
      <c r="B16" s="11" t="s">
        <v>52</v>
      </c>
      <c r="C16" s="23">
        <v>8233</v>
      </c>
      <c r="D16" s="23">
        <v>999</v>
      </c>
      <c r="E16" s="23">
        <v>730</v>
      </c>
      <c r="F16" s="24">
        <v>215</v>
      </c>
    </row>
    <row r="17" ht="15" customHeight="1" spans="2:6">
      <c r="B17" s="11" t="s">
        <v>53</v>
      </c>
      <c r="C17" s="23">
        <v>6815</v>
      </c>
      <c r="D17" s="25">
        <v>998</v>
      </c>
      <c r="E17" s="25">
        <v>729</v>
      </c>
      <c r="F17" s="26">
        <v>213</v>
      </c>
    </row>
    <row r="18" ht="15" customHeight="1" spans="2:6">
      <c r="B18" s="11" t="s">
        <v>54</v>
      </c>
      <c r="C18" s="27">
        <v>6297</v>
      </c>
      <c r="D18" s="15">
        <v>998</v>
      </c>
      <c r="E18" s="15">
        <v>724</v>
      </c>
      <c r="F18" s="16">
        <v>208</v>
      </c>
    </row>
    <row r="19" ht="15" customHeight="1" spans="2:6">
      <c r="B19" s="11" t="s">
        <v>55</v>
      </c>
      <c r="C19" s="28">
        <v>5865</v>
      </c>
      <c r="D19" s="15">
        <v>984</v>
      </c>
      <c r="E19" s="15">
        <v>706</v>
      </c>
      <c r="F19" s="16">
        <v>208</v>
      </c>
    </row>
    <row r="20" ht="15" customHeight="1" spans="2:6">
      <c r="B20" s="11" t="s">
        <v>56</v>
      </c>
      <c r="C20" s="29">
        <v>5711</v>
      </c>
      <c r="D20" s="15">
        <v>973</v>
      </c>
      <c r="E20" s="15">
        <v>698</v>
      </c>
      <c r="F20" s="16">
        <v>202</v>
      </c>
    </row>
    <row r="21" ht="15" customHeight="1" spans="2:6">
      <c r="B21" s="11" t="s">
        <v>57</v>
      </c>
      <c r="C21" s="29">
        <v>5225</v>
      </c>
      <c r="D21" s="15">
        <v>954</v>
      </c>
      <c r="E21" s="15">
        <v>682</v>
      </c>
      <c r="F21" s="16">
        <v>202</v>
      </c>
    </row>
    <row r="22" ht="15" customHeight="1" spans="2:6">
      <c r="B22" s="11" t="s">
        <v>58</v>
      </c>
      <c r="C22" s="29">
        <v>4991</v>
      </c>
      <c r="D22" s="15">
        <v>938</v>
      </c>
      <c r="E22" s="15">
        <v>669</v>
      </c>
      <c r="F22" s="16">
        <v>199</v>
      </c>
    </row>
    <row r="23" ht="15" customHeight="1" spans="2:6">
      <c r="B23" s="11" t="s">
        <v>59</v>
      </c>
      <c r="C23" s="29">
        <v>4749</v>
      </c>
      <c r="D23" s="15">
        <v>926</v>
      </c>
      <c r="E23" s="15">
        <v>664</v>
      </c>
      <c r="F23" s="16">
        <v>197</v>
      </c>
    </row>
    <row r="24" ht="15" customHeight="1" spans="2:6">
      <c r="B24" s="11" t="s">
        <v>60</v>
      </c>
      <c r="C24" s="29">
        <v>4645</v>
      </c>
      <c r="D24" s="15">
        <v>918</v>
      </c>
      <c r="E24" s="15">
        <v>659</v>
      </c>
      <c r="F24" s="16">
        <v>199</v>
      </c>
    </row>
    <row r="25" ht="15" customHeight="1" spans="2:6">
      <c r="B25" s="11" t="s">
        <v>61</v>
      </c>
      <c r="C25" s="29">
        <v>4354</v>
      </c>
      <c r="D25" s="15">
        <v>890</v>
      </c>
      <c r="E25" s="15">
        <v>632</v>
      </c>
      <c r="F25" s="16">
        <v>188</v>
      </c>
    </row>
    <row r="26" ht="15" customHeight="1" spans="2:6">
      <c r="B26" s="11" t="s">
        <v>62</v>
      </c>
      <c r="C26" s="29">
        <v>4314</v>
      </c>
      <c r="D26" s="15">
        <v>885</v>
      </c>
      <c r="E26" s="15">
        <v>627</v>
      </c>
      <c r="F26" s="16">
        <v>188</v>
      </c>
    </row>
    <row r="27" ht="15" customHeight="1" spans="2:6">
      <c r="B27" s="11" t="s">
        <v>63</v>
      </c>
      <c r="C27" s="29">
        <v>4208</v>
      </c>
      <c r="D27" s="15">
        <v>881</v>
      </c>
      <c r="E27" s="15">
        <v>634</v>
      </c>
      <c r="F27" s="16">
        <v>186</v>
      </c>
    </row>
    <row r="28" ht="15" customHeight="1" spans="2:6">
      <c r="B28" s="11" t="s">
        <v>64</v>
      </c>
      <c r="C28" s="29">
        <v>4178</v>
      </c>
      <c r="D28" s="15">
        <v>878</v>
      </c>
      <c r="E28" s="15">
        <v>625</v>
      </c>
      <c r="F28" s="16">
        <v>185</v>
      </c>
    </row>
    <row r="29" ht="15" customHeight="1" spans="2:6">
      <c r="B29" s="11" t="s">
        <v>65</v>
      </c>
      <c r="C29" s="29">
        <v>4140</v>
      </c>
      <c r="D29" s="15">
        <v>881</v>
      </c>
      <c r="E29" s="15">
        <v>629</v>
      </c>
      <c r="F29" s="16">
        <v>188</v>
      </c>
    </row>
  </sheetData>
  <mergeCells count="3">
    <mergeCell ref="B6:J6"/>
    <mergeCell ref="B7:I7"/>
    <mergeCell ref="C9:F9"/>
  </mergeCells>
  <pageMargins left="0.7" right="0.7" top="0.75" bottom="0.75" header="0.3" footer="0.3"/>
  <pageSetup paperSize="1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K28"/>
  <sheetViews>
    <sheetView showRowColHeaders="0" workbookViewId="0">
      <pane ySplit="9" topLeftCell="A20" activePane="bottomLeft" state="frozen"/>
      <selection/>
      <selection pane="bottomLeft" activeCell="E29" sqref="E29"/>
    </sheetView>
  </sheetViews>
  <sheetFormatPr defaultColWidth="9" defaultRowHeight="15"/>
  <cols>
    <col min="1" max="1" width="9.14285714285714" style="1"/>
    <col min="2" max="2" width="10.7142857142857" style="1" customWidth="1"/>
    <col min="3" max="3" width="9.14285714285714" style="1"/>
    <col min="4" max="4" width="18.7142857142857" style="1" customWidth="1"/>
    <col min="5" max="16384" width="9.14285714285714" style="1"/>
  </cols>
  <sheetData>
    <row r="5" customHeight="1" spans="1:11">
      <c r="A5" s="2" t="s">
        <v>79</v>
      </c>
      <c r="B5" s="37" t="s">
        <v>8</v>
      </c>
      <c r="C5" s="37"/>
      <c r="D5" s="37"/>
      <c r="E5" s="37"/>
      <c r="F5" s="37"/>
      <c r="G5" s="37"/>
      <c r="H5" s="37"/>
      <c r="I5" s="37"/>
      <c r="J5" s="37"/>
      <c r="K5" s="38"/>
    </row>
    <row r="6" ht="19.5" customHeight="1" spans="2:9">
      <c r="B6" s="4" t="s">
        <v>41</v>
      </c>
      <c r="C6" s="4"/>
      <c r="D6" s="4"/>
      <c r="E6" s="4"/>
      <c r="F6" s="4"/>
      <c r="G6" s="4"/>
      <c r="H6" s="4"/>
      <c r="I6" s="4"/>
    </row>
    <row r="7" ht="24.95" customHeight="1"/>
    <row r="8" ht="24.75" customHeight="1" spans="3:6">
      <c r="C8" s="5" t="s">
        <v>80</v>
      </c>
      <c r="D8" s="5"/>
      <c r="E8" s="5"/>
      <c r="F8" s="5"/>
    </row>
    <row r="9" ht="24" spans="2:6">
      <c r="B9" s="7" t="s">
        <v>42</v>
      </c>
      <c r="C9" s="8" t="s">
        <v>43</v>
      </c>
      <c r="D9" s="9" t="s">
        <v>44</v>
      </c>
      <c r="E9" s="9" t="s">
        <v>45</v>
      </c>
      <c r="F9" s="9" t="s">
        <v>46</v>
      </c>
    </row>
    <row r="10" spans="2:6">
      <c r="B10" s="11" t="s">
        <v>47</v>
      </c>
      <c r="C10" s="20">
        <v>8847</v>
      </c>
      <c r="D10" s="15" t="s">
        <v>74</v>
      </c>
      <c r="E10" s="15" t="s">
        <v>74</v>
      </c>
      <c r="F10" s="16" t="s">
        <v>74</v>
      </c>
    </row>
    <row r="11" spans="2:6">
      <c r="B11" s="11" t="s">
        <v>48</v>
      </c>
      <c r="C11" s="20">
        <v>8773</v>
      </c>
      <c r="D11" s="21">
        <v>1678</v>
      </c>
      <c r="E11" s="21">
        <v>466</v>
      </c>
      <c r="F11" s="22">
        <v>113</v>
      </c>
    </row>
    <row r="12" spans="2:6">
      <c r="B12" s="11" t="s">
        <v>49</v>
      </c>
      <c r="C12" s="20">
        <v>8613</v>
      </c>
      <c r="D12" s="21">
        <v>740</v>
      </c>
      <c r="E12" s="21">
        <v>512</v>
      </c>
      <c r="F12" s="22">
        <v>108</v>
      </c>
    </row>
    <row r="13" spans="2:6">
      <c r="B13" s="11" t="s">
        <v>50</v>
      </c>
      <c r="C13" s="23">
        <v>8373</v>
      </c>
      <c r="D13" s="23">
        <v>730</v>
      </c>
      <c r="E13" s="23">
        <v>503</v>
      </c>
      <c r="F13" s="24">
        <v>103</v>
      </c>
    </row>
    <row r="14" spans="2:6">
      <c r="B14" s="11" t="s">
        <v>51</v>
      </c>
      <c r="C14" s="23">
        <v>7883</v>
      </c>
      <c r="D14" s="23">
        <v>730</v>
      </c>
      <c r="E14" s="23">
        <v>503</v>
      </c>
      <c r="F14" s="24">
        <v>104</v>
      </c>
    </row>
    <row r="15" spans="2:6">
      <c r="B15" s="11" t="s">
        <v>52</v>
      </c>
      <c r="C15" s="23">
        <v>7710</v>
      </c>
      <c r="D15" s="23">
        <v>722</v>
      </c>
      <c r="E15" s="23">
        <v>496</v>
      </c>
      <c r="F15" s="24">
        <v>100</v>
      </c>
    </row>
    <row r="16" spans="2:6">
      <c r="B16" s="11" t="s">
        <v>53</v>
      </c>
      <c r="C16" s="23">
        <v>6290</v>
      </c>
      <c r="D16" s="25">
        <v>728</v>
      </c>
      <c r="E16" s="25">
        <v>501</v>
      </c>
      <c r="F16" s="26">
        <v>100</v>
      </c>
    </row>
    <row r="17" spans="2:6">
      <c r="B17" s="11" t="s">
        <v>54</v>
      </c>
      <c r="C17" s="27">
        <v>5768</v>
      </c>
      <c r="D17" s="15">
        <v>721</v>
      </c>
      <c r="E17" s="15">
        <v>491</v>
      </c>
      <c r="F17" s="16">
        <v>93</v>
      </c>
    </row>
    <row r="18" spans="2:6">
      <c r="B18" s="11" t="s">
        <v>55</v>
      </c>
      <c r="C18" s="28">
        <v>5303</v>
      </c>
      <c r="D18" s="15">
        <v>691</v>
      </c>
      <c r="E18" s="15">
        <v>466</v>
      </c>
      <c r="F18" s="16">
        <v>93</v>
      </c>
    </row>
    <row r="19" spans="2:6">
      <c r="B19" s="11" t="s">
        <v>56</v>
      </c>
      <c r="C19" s="29">
        <v>5151</v>
      </c>
      <c r="D19" s="15">
        <v>681</v>
      </c>
      <c r="E19" s="15">
        <v>460</v>
      </c>
      <c r="F19" s="16">
        <v>91</v>
      </c>
    </row>
    <row r="20" spans="2:6">
      <c r="B20" s="11" t="s">
        <v>57</v>
      </c>
      <c r="C20" s="29">
        <v>4669</v>
      </c>
      <c r="D20" s="15">
        <v>667</v>
      </c>
      <c r="E20" s="15">
        <v>448</v>
      </c>
      <c r="F20" s="16">
        <v>94</v>
      </c>
    </row>
    <row r="21" spans="2:6">
      <c r="B21" s="11" t="s">
        <v>58</v>
      </c>
      <c r="C21" s="29">
        <v>4437</v>
      </c>
      <c r="D21" s="15">
        <v>653</v>
      </c>
      <c r="E21" s="15">
        <v>437</v>
      </c>
      <c r="F21" s="16">
        <v>93</v>
      </c>
    </row>
    <row r="22" spans="2:6">
      <c r="B22" s="11" t="s">
        <v>59</v>
      </c>
      <c r="C22" s="29">
        <v>4203</v>
      </c>
      <c r="D22" s="15">
        <v>645</v>
      </c>
      <c r="E22" s="15">
        <v>433</v>
      </c>
      <c r="F22" s="16">
        <v>93</v>
      </c>
    </row>
    <row r="23" spans="2:6">
      <c r="B23" s="11" t="s">
        <v>60</v>
      </c>
      <c r="C23" s="29">
        <v>4108</v>
      </c>
      <c r="D23" s="15">
        <v>640</v>
      </c>
      <c r="E23" s="15">
        <v>430</v>
      </c>
      <c r="F23" s="16">
        <v>93</v>
      </c>
    </row>
    <row r="24" spans="2:6">
      <c r="B24" s="11" t="s">
        <v>61</v>
      </c>
      <c r="C24" s="29">
        <v>3832</v>
      </c>
      <c r="D24" s="15">
        <v>625</v>
      </c>
      <c r="E24" s="15">
        <v>415</v>
      </c>
      <c r="F24" s="16">
        <v>88</v>
      </c>
    </row>
    <row r="25" spans="2:6">
      <c r="B25" s="11" t="s">
        <v>62</v>
      </c>
      <c r="C25" s="29">
        <v>3796</v>
      </c>
      <c r="D25" s="15">
        <v>623</v>
      </c>
      <c r="E25" s="15">
        <v>413</v>
      </c>
      <c r="F25" s="16">
        <v>88</v>
      </c>
    </row>
    <row r="26" spans="2:6">
      <c r="B26" s="11" t="s">
        <v>63</v>
      </c>
      <c r="C26" s="29">
        <v>3691</v>
      </c>
      <c r="D26" s="15">
        <v>621</v>
      </c>
      <c r="E26" s="15">
        <v>424</v>
      </c>
      <c r="F26" s="16">
        <v>88</v>
      </c>
    </row>
    <row r="27" spans="2:6">
      <c r="B27" s="11" t="s">
        <v>64</v>
      </c>
      <c r="C27" s="29">
        <v>3663</v>
      </c>
      <c r="D27" s="15">
        <v>619</v>
      </c>
      <c r="E27" s="15">
        <v>412</v>
      </c>
      <c r="F27" s="16">
        <v>88</v>
      </c>
    </row>
    <row r="28" spans="2:6">
      <c r="B28" s="11" t="s">
        <v>65</v>
      </c>
      <c r="C28" s="29">
        <v>3623</v>
      </c>
      <c r="D28" s="15">
        <v>623</v>
      </c>
      <c r="E28" s="15">
        <v>418</v>
      </c>
      <c r="F28" s="16">
        <v>91</v>
      </c>
    </row>
  </sheetData>
  <mergeCells count="3">
    <mergeCell ref="B5:J5"/>
    <mergeCell ref="B6:I6"/>
    <mergeCell ref="C8:F8"/>
  </mergeCells>
  <conditionalFormatting sqref="D10">
    <cfRule type="cellIs" dxfId="0" priority="65" operator="between">
      <formula>0.001</formula>
      <formula>0.045</formula>
    </cfRule>
    <cfRule type="cellIs" dxfId="0" priority="66" operator="between">
      <formula>0.0001</formula>
      <formula>0.045</formula>
    </cfRule>
    <cfRule type="cellIs" dxfId="0" priority="64" operator="between">
      <formula>0.0001</formula>
      <formula>0.045</formula>
    </cfRule>
    <cfRule type="cellIs" dxfId="0" priority="62" operator="between">
      <formula>0.001</formula>
      <formula>0.045</formula>
    </cfRule>
    <cfRule type="cellIs" dxfId="0" priority="63" operator="between">
      <formula>0.0001</formula>
      <formula>0.045</formula>
    </cfRule>
    <cfRule type="cellIs" dxfId="0" priority="61" operator="between">
      <formula>0.0001</formula>
      <formula>0.045</formula>
    </cfRule>
    <cfRule type="cellIs" dxfId="0" priority="59" operator="between">
      <formula>0.001</formula>
      <formula>0.045</formula>
    </cfRule>
    <cfRule type="cellIs" dxfId="0" priority="60" operator="between">
      <formula>0.0001</formula>
      <formula>0.045</formula>
    </cfRule>
    <cfRule type="cellIs" dxfId="0" priority="58" operator="between">
      <formula>0.0001</formula>
      <formula>0.045</formula>
    </cfRule>
  </conditionalFormatting>
  <conditionalFormatting sqref="E10">
    <cfRule type="cellIs" dxfId="0" priority="56" operator="between">
      <formula>0.001</formula>
      <formula>0.045</formula>
    </cfRule>
    <cfRule type="cellIs" dxfId="0" priority="57" operator="between">
      <formula>0.0001</formula>
      <formula>0.045</formula>
    </cfRule>
    <cfRule type="cellIs" dxfId="0" priority="55" operator="between">
      <formula>0.0001</formula>
      <formula>0.045</formula>
    </cfRule>
    <cfRule type="cellIs" dxfId="0" priority="53" operator="between">
      <formula>0.001</formula>
      <formula>0.045</formula>
    </cfRule>
    <cfRule type="cellIs" dxfId="0" priority="54" operator="between">
      <formula>0.0001</formula>
      <formula>0.045</formula>
    </cfRule>
    <cfRule type="cellIs" dxfId="0" priority="52" operator="between">
      <formula>0.0001</formula>
      <formula>0.045</formula>
    </cfRule>
    <cfRule type="cellIs" dxfId="0" priority="50" operator="between">
      <formula>0.001</formula>
      <formula>0.045</formula>
    </cfRule>
    <cfRule type="cellIs" dxfId="0" priority="51" operator="between">
      <formula>0.0001</formula>
      <formula>0.045</formula>
    </cfRule>
    <cfRule type="cellIs" dxfId="0" priority="49" operator="between">
      <formula>0.0001</formula>
      <formula>0.045</formula>
    </cfRule>
  </conditionalFormatting>
  <conditionalFormatting sqref="F10">
    <cfRule type="cellIs" dxfId="0" priority="47" operator="between">
      <formula>0.001</formula>
      <formula>0.045</formula>
    </cfRule>
    <cfRule type="cellIs" dxfId="0" priority="48" operator="between">
      <formula>0.0001</formula>
      <formula>0.045</formula>
    </cfRule>
    <cfRule type="cellIs" dxfId="0" priority="46" operator="between">
      <formula>0.0001</formula>
      <formula>0.045</formula>
    </cfRule>
    <cfRule type="cellIs" dxfId="0" priority="44" operator="between">
      <formula>0.001</formula>
      <formula>0.045</formula>
    </cfRule>
    <cfRule type="cellIs" dxfId="0" priority="45" operator="between">
      <formula>0.0001</formula>
      <formula>0.045</formula>
    </cfRule>
    <cfRule type="cellIs" dxfId="0" priority="43" operator="between">
      <formula>0.0001</formula>
      <formula>0.045</formula>
    </cfRule>
    <cfRule type="cellIs" dxfId="0" priority="41" operator="between">
      <formula>0.001</formula>
      <formula>0.045</formula>
    </cfRule>
    <cfRule type="cellIs" dxfId="0" priority="42" operator="between">
      <formula>0.0001</formula>
      <formula>0.045</formula>
    </cfRule>
    <cfRule type="cellIs" dxfId="0" priority="40" operator="between">
      <formula>0.0001</formula>
      <formula>0.045</formula>
    </cfRule>
  </conditionalFormatting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índice</vt:lpstr>
      <vt:lpstr>Conceitos</vt:lpstr>
      <vt:lpstr>Estabelecimentos Ensino_PE</vt:lpstr>
      <vt:lpstr>Estabelecimentos Ensino_PE Publ</vt:lpstr>
      <vt:lpstr>Estabelecimentos Ensino_PE Priv</vt:lpstr>
      <vt:lpstr>Estabelecimentos Ensino_PE_PDE</vt:lpstr>
      <vt:lpstr>Estabelecimentos Ensino_PE_PID</vt:lpstr>
      <vt:lpstr>Estabelecimentos Ensino_1ciclo</vt:lpstr>
      <vt:lpstr>EE_1ciclo_Publico </vt:lpstr>
      <vt:lpstr>EE_1ciclo_Privado</vt:lpstr>
      <vt:lpstr>EE_1ciclo_PrivadoDE</vt:lpstr>
      <vt:lpstr>EE_1ciclo_PrivadoIE</vt:lpstr>
      <vt:lpstr>EE_2ciclo</vt:lpstr>
      <vt:lpstr>EE_2ciclo_Publico</vt:lpstr>
      <vt:lpstr>EE_2ciclo_Privado</vt:lpstr>
      <vt:lpstr>EE_2ciclo_PrivadoDE </vt:lpstr>
      <vt:lpstr>EE_2ciclo_PrivadoIE</vt:lpstr>
      <vt:lpstr>EE_3ciclo</vt:lpstr>
      <vt:lpstr>EE_3ciclo_Publico</vt:lpstr>
      <vt:lpstr>EE_3ciclo_Privado</vt:lpstr>
      <vt:lpstr>EE_3ciclo_PrivadoDE</vt:lpstr>
      <vt:lpstr>EE_3ciclo_PrivadoIE</vt:lpstr>
      <vt:lpstr>EE_Secundario</vt:lpstr>
      <vt:lpstr>EE_Secundario_Publico</vt:lpstr>
      <vt:lpstr>EE_Secundario_Privado</vt:lpstr>
      <vt:lpstr>EE_Secundario_PrivadoDE </vt:lpstr>
      <vt:lpstr>EE_Secundario_PrivadoIE </vt:lpstr>
      <vt:lpstr>Ensino Superior</vt:lpstr>
      <vt:lpstr>Ensino Superior Público</vt:lpstr>
      <vt:lpstr>Ensino Superior Privado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Aceder</cp:lastModifiedBy>
  <dcterms:created xsi:type="dcterms:W3CDTF">2012-02-14T11:20:00Z</dcterms:created>
  <cp:lastPrinted>2016-11-15T21:19:00Z</cp:lastPrinted>
  <dcterms:modified xsi:type="dcterms:W3CDTF">2020-10-23T15:30:37Z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2070-11.2.0.9684</vt:lpwstr>
  </property>
</Properties>
</file>