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665"/>
  </bookViews>
  <sheets>
    <sheet name="Índice" sheetId="3" r:id="rId1"/>
    <sheet name="Conceitos" sheetId="2" r:id="rId2"/>
    <sheet name="Valor mediano das vendas" sheetId="1" r:id="rId3"/>
    <sheet name="VMV Variação Nº" sheetId="4" r:id="rId4"/>
    <sheet name="VMV Variação %" sheetId="6" r:id="rId5"/>
    <sheet name="VMV Freg Lx" sheetId="10" r:id="rId6"/>
    <sheet name="VMV Freg Lx Variação Nº" sheetId="13" r:id="rId7"/>
    <sheet name="VMV Freg Lx Variação%" sheetId="11" r:id="rId8"/>
    <sheet name="VMV Tipologia" sheetId="8" r:id="rId9"/>
    <sheet name="VMV Tipologia Nº" sheetId="9" r:id="rId10"/>
    <sheet name="VMV Tipologia %" sheetId="14" r:id="rId11"/>
  </sheets>
  <definedNames>
    <definedName name="_xlnm._FilterDatabase" localSheetId="7" hidden="1">'VMV Freg Lx Variação%'!$B$16:$K$40</definedName>
  </definedNames>
  <calcPr calcId="144525"/>
</workbook>
</file>

<file path=xl/sharedStrings.xml><?xml version="1.0" encoding="utf-8"?>
<sst xmlns="http://schemas.openxmlformats.org/spreadsheetml/2006/main" count="477" uniqueCount="107">
  <si>
    <t>RETRATO DE LISBOA - LISBOA EM NÚMEROS</t>
  </si>
  <si>
    <t>Consulte os dados por anos:</t>
  </si>
  <si>
    <t>Q.1</t>
  </si>
  <si>
    <t>Valor mediano das vendas por m2 de alojamentos familiares (€) por Localização geográfica (NUTS - 2013); Trimestral</t>
  </si>
  <si>
    <t>Q.2</t>
  </si>
  <si>
    <t>Valor mediano das vendas por m2 de alojamentos familiares (€) por Localização geográfica (NUTS - 2013), Variação Nº</t>
  </si>
  <si>
    <t>Q.3</t>
  </si>
  <si>
    <t>Valor mediano das vendas por m2 de alojamentos familiares (€) por Localização geográfica (NUTS - 2013), Variação %</t>
  </si>
  <si>
    <t>Q.4</t>
  </si>
  <si>
    <t>Valor mediano das vendas por m2 de alojamentos familiares (€), Freguesias Lisboa</t>
  </si>
  <si>
    <t>Q.5</t>
  </si>
  <si>
    <t>Valor mediano das vendas por m2 de alojamentos familiares (€), Freguesias Lisboa; Variação Nº</t>
  </si>
  <si>
    <t>Q.6</t>
  </si>
  <si>
    <t>Valor mediano das vendas por m2 de alojamentos familiares (€), Freguesias Lisboa, Variação %</t>
  </si>
  <si>
    <t>Q.7</t>
  </si>
  <si>
    <t>Valor mediano das vendas por m2 de alojamentos familiares (€) por Localização geográfica (Cidades com mais de 100 000 habitantes) e Tipologia</t>
  </si>
  <si>
    <t>Q.8</t>
  </si>
  <si>
    <t>Valor mediano das vendas por m2 de alojamentos familiares (€) por Localização geográfica (Cidades com mais de 100 000 habitantes) e Tipologia, Variação Nº</t>
  </si>
  <si>
    <t>Q.9</t>
  </si>
  <si>
    <t>Valor mediano das vendas por m2 de alojamentos familiares (€) por Localização geográfica (Cidades com mais de 100 000 habitantes) e Tipologia, Variação %</t>
  </si>
  <si>
    <t>CONCEITOS</t>
  </si>
  <si>
    <t xml:space="preserve">     ALOJAMENTO FAMILIAR</t>
  </si>
  <si>
    <t>Alojamento que, normalmente, se destina a alojar apenas uma família e não é totalmente utilizado para outros fins no momento de referência. (metainformação – IEFP)</t>
  </si>
  <si>
    <t xml:space="preserve">     ALOJAMENTO</t>
  </si>
  <si>
    <t>Local distinto e independente que, pelo modo como foi construído, reconstruído, ampliado, transformado ou está a ser utilizado, se destina a habitação com a condição de não estar a ser utilizado totalmente para outros fins no momento de referência: por distinto entende-se que é cercado por paredes de tipo clássico ou de outro tipo, é coberto e permite que uma pessoa ou um grupo de pessoas possa dormir, preparar refeições ou abrigar-se das intempéries separado de outros membros da colectividade; por independente entende-se que os seus ocupantes não têm que atravessar outros alojamentos para entrar ou sair do alojamento onde habitam. (metainformação – IEFP)</t>
  </si>
  <si>
    <t>Valor mediano das vendas por m2 de alojamentos familiares (€) por Localização geográfica (NUTS - 2013); Trimestral - INE, Estatisticas de preços da habitação ao nível local</t>
  </si>
  <si>
    <t>fonte: INE, Estatisticas de preços da habitação ao nível local</t>
  </si>
  <si>
    <t>Última atualização destes dados: 09 de julho de 2020</t>
  </si>
  <si>
    <t>Quadro extraído em 27 de outubro de 2020</t>
  </si>
  <si>
    <t>unidade: €</t>
  </si>
  <si>
    <t>1.º Trimestre</t>
  </si>
  <si>
    <t>2.º Trimestre</t>
  </si>
  <si>
    <t>3.º Trimestre</t>
  </si>
  <si>
    <t>4.º Trimestre</t>
  </si>
  <si>
    <t xml:space="preserve">4.º Trimestre </t>
  </si>
  <si>
    <t>Portugal</t>
  </si>
  <si>
    <t>Área Metropolitana de Lisboa</t>
  </si>
  <si>
    <t>Alcochete</t>
  </si>
  <si>
    <t>Almada</t>
  </si>
  <si>
    <t>Amadora</t>
  </si>
  <si>
    <t>Barreiro</t>
  </si>
  <si>
    <t>Cascais</t>
  </si>
  <si>
    <t>Lisboa</t>
  </si>
  <si>
    <t>Loures</t>
  </si>
  <si>
    <t>Mafra</t>
  </si>
  <si>
    <t>Moita</t>
  </si>
  <si>
    <t>Montijo</t>
  </si>
  <si>
    <t>Odivelas</t>
  </si>
  <si>
    <t>Oeiras</t>
  </si>
  <si>
    <t>Palmela</t>
  </si>
  <si>
    <t>Seixal</t>
  </si>
  <si>
    <t>Sesimbra</t>
  </si>
  <si>
    <t>Setúbal</t>
  </si>
  <si>
    <t>Sintra</t>
  </si>
  <si>
    <t>Vila Franca de Xira</t>
  </si>
  <si>
    <t>Valor mediano das vendas por m2 de alojamentos familiares (€) por Localização geográfica (NUTS - 2013)</t>
  </si>
  <si>
    <t>2016-2018</t>
  </si>
  <si>
    <t>2016-2019</t>
  </si>
  <si>
    <t>2016-2020</t>
  </si>
  <si>
    <t>1.º Trimestre-4.º Trimestre</t>
  </si>
  <si>
    <t>Valor mediano das vendas por m2 de alojamentos familiares (€) por Localização geográfica (NUTS - 2013); Variação %</t>
  </si>
  <si>
    <t>unidade: %</t>
  </si>
  <si>
    <t>fonte: INE, Estatísticas de Preços da Habitação ao nível local</t>
  </si>
  <si>
    <t>Valor mediano das vendas por m2 de alojamentos familiares (€) Freguesias Lisboa</t>
  </si>
  <si>
    <t>Ajuda</t>
  </si>
  <si>
    <t>Alcântara</t>
  </si>
  <si>
    <t>Alvalade</t>
  </si>
  <si>
    <t>Areeiro</t>
  </si>
  <si>
    <t>Arroios</t>
  </si>
  <si>
    <t>Avenidas Novas</t>
  </si>
  <si>
    <t>Beato</t>
  </si>
  <si>
    <t>Belém</t>
  </si>
  <si>
    <t>Benfica</t>
  </si>
  <si>
    <t>Campo de Ourique</t>
  </si>
  <si>
    <t>Campolide</t>
  </si>
  <si>
    <t>Carnide</t>
  </si>
  <si>
    <t>Estrela</t>
  </si>
  <si>
    <t>Lumiar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</si>
  <si>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</si>
  <si>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</si>
  <si>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</si>
  <si>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</si>
  <si>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</si>
  <si>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</si>
  <si>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</si>
  <si>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</si>
  <si>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</si>
  <si>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>São Vicente</t>
  </si>
  <si>
    <t>Última atualização dos dados: 25 de julho de 2019</t>
  </si>
  <si>
    <t>acedido em 25 julho 2019</t>
  </si>
  <si>
    <t>http://www.ine.pt</t>
  </si>
  <si>
    <t>1.º Trimestre - 4.º Trimestre</t>
  </si>
  <si>
    <t>Valor mediano das vendas por m2 de alojamentos familiares (€) por Localização geográfica (Cidades com mais de 100 000 habitantes) e Tipologia; Trimestral</t>
  </si>
  <si>
    <t xml:space="preserve">2.º Trimestre </t>
  </si>
  <si>
    <t xml:space="preserve">3.º Trimestre </t>
  </si>
  <si>
    <t>T0 ou T1</t>
  </si>
  <si>
    <t>T2</t>
  </si>
  <si>
    <t>T3</t>
  </si>
  <si>
    <t>T4 ou mais</t>
  </si>
  <si>
    <t>Total</t>
  </si>
  <si>
    <t>Braga</t>
  </si>
  <si>
    <t>Porto</t>
  </si>
  <si>
    <t>Vila Nova de Gaia</t>
  </si>
  <si>
    <t>Coimbra</t>
  </si>
  <si>
    <t>Funchal</t>
  </si>
  <si>
    <t>Última atualização destes dados: 06 de maio de 2019</t>
  </si>
  <si>
    <t>Quadro extraído em 28 de Junho de 2019 (16:41:01)</t>
  </si>
</sst>
</file>

<file path=xl/styles.xml><?xml version="1.0" encoding="utf-8"?>
<styleSheet xmlns="http://schemas.openxmlformats.org/spreadsheetml/2006/main">
  <numFmts count="7">
    <numFmt numFmtId="176" formatCode="_ * #.##0_ ;_ * \-#.##0_ ;_ * &quot;-&quot;_ ;_ @_ "/>
    <numFmt numFmtId="177" formatCode="_(\$* #.##0_);_(\$* \(#.##0\);_(\$* &quot;-&quot;_);_(@_)"/>
    <numFmt numFmtId="178" formatCode="_ * #,###.##000_ ;_ * \-#,###.##000_ ;_ * &quot;-&quot;??_ ;_ @_ "/>
    <numFmt numFmtId="179" formatCode="_(\$* #,###.##000_);_(\$* \(#,###.##000\);_(\$* &quot;-&quot;??_);_(@_)"/>
    <numFmt numFmtId="180" formatCode="0.0%"/>
    <numFmt numFmtId="181" formatCode="#\ ##0&quot;    &quot;"/>
    <numFmt numFmtId="182" formatCode="0.0"/>
  </numFmts>
  <fonts count="49">
    <font>
      <sz val="10"/>
      <name val="Arial"/>
      <charset val="134"/>
    </font>
    <font>
      <sz val="9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8"/>
      <color theme="4" tint="0.399975585192419"/>
      <name val="Arial"/>
      <charset val="134"/>
    </font>
    <font>
      <b/>
      <sz val="8"/>
      <color indexed="63"/>
      <name val="Arial"/>
      <charset val="134"/>
    </font>
    <font>
      <b/>
      <sz val="9"/>
      <color theme="0"/>
      <name val="Arial"/>
      <charset val="134"/>
    </font>
    <font>
      <b/>
      <sz val="9"/>
      <color indexed="63"/>
      <name val="Arial"/>
      <charset val="134"/>
    </font>
    <font>
      <sz val="9"/>
      <color theme="4"/>
      <name val="Arial"/>
      <charset val="134"/>
    </font>
    <font>
      <b/>
      <sz val="9"/>
      <color theme="4"/>
      <name val="Arial"/>
      <charset val="134"/>
    </font>
    <font>
      <sz val="9"/>
      <color indexed="63"/>
      <name val="Arial"/>
      <charset val="134"/>
    </font>
    <font>
      <sz val="8"/>
      <color theme="0" tint="-0.499984740745262"/>
      <name val="Arial"/>
      <charset val="134"/>
    </font>
    <font>
      <sz val="8"/>
      <color indexed="63"/>
      <name val="Arial"/>
      <charset val="134"/>
    </font>
    <font>
      <b/>
      <sz val="9"/>
      <name val="Arial"/>
      <charset val="134"/>
    </font>
    <font>
      <sz val="9"/>
      <name val="Calibri"/>
      <charset val="134"/>
    </font>
    <font>
      <b/>
      <sz val="9"/>
      <name val="Calibri"/>
      <charset val="134"/>
    </font>
    <font>
      <sz val="9"/>
      <color rgb="FF000000"/>
      <name val="Calibri"/>
      <charset val="134"/>
    </font>
    <font>
      <b/>
      <sz val="9"/>
      <color rgb="FF000000"/>
      <name val="Calibri"/>
      <charset val="134"/>
    </font>
    <font>
      <b/>
      <sz val="10"/>
      <name val="Arial"/>
      <charset val="134"/>
    </font>
    <font>
      <sz val="9"/>
      <color theme="3"/>
      <name val="Arial"/>
      <charset val="134"/>
    </font>
    <font>
      <sz val="9"/>
      <color theme="4"/>
      <name val="Calibri"/>
      <charset val="134"/>
    </font>
    <font>
      <b/>
      <sz val="9"/>
      <color theme="4"/>
      <name val="Calibri"/>
      <charset val="134"/>
    </font>
    <font>
      <b/>
      <u/>
      <sz val="9"/>
      <color theme="4" tint="-0.249977111117893"/>
      <name val="Arial"/>
      <charset val="134"/>
    </font>
    <font>
      <b/>
      <sz val="9"/>
      <color theme="4" tint="-0.249977111117893"/>
      <name val="Arial"/>
      <charset val="134"/>
    </font>
    <font>
      <b/>
      <sz val="10"/>
      <name val="Calibri"/>
      <charset val="134"/>
      <scheme val="minor"/>
    </font>
    <font>
      <b/>
      <sz val="10"/>
      <color theme="0"/>
      <name val="Arial"/>
      <charset val="134"/>
    </font>
    <font>
      <b/>
      <u/>
      <sz val="10"/>
      <name val="Arial"/>
      <charset val="134"/>
    </font>
    <font>
      <b/>
      <u/>
      <sz val="10"/>
      <color theme="3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theme="1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0000"/>
      <name val="Calibri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dashed">
        <color theme="3"/>
      </left>
      <right/>
      <top style="dashed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dashed">
        <color theme="3"/>
      </left>
      <right/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 style="dashed">
        <color theme="3"/>
      </top>
      <bottom style="dashed">
        <color theme="3"/>
      </bottom>
      <diagonal/>
    </border>
    <border>
      <left/>
      <right style="dashed">
        <color theme="3"/>
      </right>
      <top/>
      <bottom/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dashed">
        <color theme="3"/>
      </right>
      <top/>
      <bottom style="thin">
        <color rgb="FFFFFFFF"/>
      </bottom>
      <diagonal/>
    </border>
    <border>
      <left style="dashed">
        <color theme="3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ashed">
        <color theme="3"/>
      </right>
      <top style="thin">
        <color rgb="FFFFFFFF"/>
      </top>
      <bottom style="thin">
        <color rgb="FFFFFFFF"/>
      </bottom>
      <diagonal/>
    </border>
    <border>
      <left style="dashed">
        <color theme="3"/>
      </left>
      <right style="thin">
        <color rgb="FFFFFFFF"/>
      </right>
      <top style="thin">
        <color rgb="FFFFFFFF"/>
      </top>
      <bottom style="dashed">
        <color theme="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ashed">
        <color theme="3"/>
      </bottom>
      <diagonal/>
    </border>
    <border>
      <left style="thin">
        <color rgb="FFFFFFFF"/>
      </left>
      <right style="dashed">
        <color theme="3"/>
      </right>
      <top style="thin">
        <color rgb="FFFFFFFF"/>
      </top>
      <bottom style="dashed">
        <color theme="3"/>
      </bottom>
      <diagonal/>
    </border>
    <border>
      <left style="thin">
        <color indexed="9"/>
      </left>
      <right/>
      <top style="thin">
        <color indexed="9"/>
      </top>
      <bottom style="dashed">
        <color theme="3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37" fillId="23" borderId="39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176" fontId="32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>
      <alignment vertical="center"/>
    </xf>
    <xf numFmtId="0" fontId="32" fillId="25" borderId="40" applyNumberFormat="0" applyFont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179" fontId="3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4" borderId="3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0" fillId="19" borderId="41" applyNumberFormat="0" applyAlignment="0" applyProtection="0">
      <alignment vertical="center"/>
    </xf>
    <xf numFmtId="0" fontId="35" fillId="19" borderId="37" applyNumberFormat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/>
    <xf numFmtId="0" fontId="29" fillId="2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</cellStyleXfs>
  <cellXfs count="179">
    <xf numFmtId="0" fontId="0" fillId="0" borderId="0" xfId="0"/>
    <xf numFmtId="0" fontId="0" fillId="2" borderId="0" xfId="12" applyFill="1" applyAlignment="1">
      <alignment vertical="center"/>
    </xf>
    <xf numFmtId="0" fontId="1" fillId="2" borderId="0" xfId="12" applyFont="1" applyFill="1"/>
    <xf numFmtId="0" fontId="0" fillId="2" borderId="0" xfId="12" applyFill="1"/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12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6" borderId="8" xfId="12" applyFont="1" applyFill="1" applyBorder="1" applyAlignment="1">
      <alignment horizontal="center" vertical="center" wrapText="1"/>
    </xf>
    <xf numFmtId="0" fontId="7" fillId="6" borderId="9" xfId="12" applyFont="1" applyFill="1" applyBorder="1" applyAlignment="1">
      <alignment horizontal="center" vertical="center" wrapText="1"/>
    </xf>
    <xf numFmtId="0" fontId="7" fillId="6" borderId="10" xfId="12" applyFont="1" applyFill="1" applyBorder="1" applyAlignment="1">
      <alignment horizontal="center" vertical="center" wrapText="1"/>
    </xf>
    <xf numFmtId="0" fontId="7" fillId="2" borderId="9" xfId="12" applyFont="1" applyFill="1" applyBorder="1" applyAlignment="1">
      <alignment horizontal="center" vertical="center" wrapText="1"/>
    </xf>
    <xf numFmtId="0" fontId="2" fillId="7" borderId="0" xfId="0" applyFont="1" applyFill="1"/>
    <xf numFmtId="180" fontId="8" fillId="2" borderId="0" xfId="11" applyNumberFormat="1" applyFont="1" applyFill="1" applyBorder="1" applyAlignment="1">
      <alignment horizontal="center" vertical="top"/>
    </xf>
    <xf numFmtId="1" fontId="8" fillId="2" borderId="0" xfId="12" applyNumberFormat="1" applyFont="1" applyFill="1" applyBorder="1" applyAlignment="1">
      <alignment horizontal="center" vertical="top"/>
    </xf>
    <xf numFmtId="0" fontId="2" fillId="7" borderId="0" xfId="0" applyFont="1" applyFill="1" applyAlignment="1">
      <alignment horizontal="left" indent="1"/>
    </xf>
    <xf numFmtId="0" fontId="2" fillId="8" borderId="0" xfId="0" applyFont="1" applyFill="1" applyAlignment="1">
      <alignment horizontal="left" indent="1"/>
    </xf>
    <xf numFmtId="180" fontId="9" fillId="8" borderId="0" xfId="11" applyNumberFormat="1" applyFont="1" applyFill="1" applyBorder="1" applyAlignment="1">
      <alignment horizontal="center" vertical="top"/>
    </xf>
    <xf numFmtId="1" fontId="9" fillId="8" borderId="0" xfId="12" applyNumberFormat="1" applyFont="1" applyFill="1" applyBorder="1" applyAlignment="1">
      <alignment horizontal="center" vertical="top"/>
    </xf>
    <xf numFmtId="0" fontId="10" fillId="2" borderId="0" xfId="12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2" fillId="2" borderId="0" xfId="12" applyFont="1" applyFill="1" applyAlignment="1">
      <alignment vertical="top"/>
    </xf>
    <xf numFmtId="0" fontId="2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80" fontId="8" fillId="2" borderId="0" xfId="11" applyNumberFormat="1" applyFont="1" applyFill="1" applyBorder="1" applyAlignment="1">
      <alignment horizontal="center" vertical="center" wrapText="1"/>
    </xf>
    <xf numFmtId="180" fontId="9" fillId="8" borderId="0" xfId="1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80" fontId="8" fillId="2" borderId="0" xfId="11" applyNumberFormat="1" applyFont="1" applyFill="1" applyAlignment="1">
      <alignment horizontal="center"/>
    </xf>
    <xf numFmtId="0" fontId="13" fillId="8" borderId="0" xfId="12" applyFont="1" applyFill="1"/>
    <xf numFmtId="180" fontId="9" fillId="8" borderId="0" xfId="11" applyNumberFormat="1" applyFont="1" applyFill="1" applyAlignment="1">
      <alignment horizontal="center"/>
    </xf>
    <xf numFmtId="1" fontId="8" fillId="2" borderId="0" xfId="11" applyNumberFormat="1" applyFont="1" applyFill="1" applyBorder="1" applyAlignment="1">
      <alignment horizontal="center" vertical="top"/>
    </xf>
    <xf numFmtId="1" fontId="9" fillId="4" borderId="0" xfId="11" applyNumberFormat="1" applyFont="1" applyFill="1" applyBorder="1" applyAlignment="1">
      <alignment horizontal="center" vertical="center"/>
    </xf>
    <xf numFmtId="1" fontId="9" fillId="4" borderId="0" xfId="12" applyNumberFormat="1" applyFont="1" applyFill="1" applyBorder="1" applyAlignment="1">
      <alignment horizontal="center" vertical="center"/>
    </xf>
    <xf numFmtId="1" fontId="10" fillId="2" borderId="0" xfId="12" applyNumberFormat="1" applyFont="1" applyFill="1" applyAlignment="1">
      <alignment vertical="top"/>
    </xf>
    <xf numFmtId="1" fontId="1" fillId="2" borderId="0" xfId="12" applyNumberFormat="1" applyFont="1" applyFill="1"/>
    <xf numFmtId="1" fontId="8" fillId="2" borderId="0" xfId="11" applyNumberFormat="1" applyFont="1" applyFill="1" applyBorder="1" applyAlignment="1">
      <alignment horizontal="center" vertical="center" wrapText="1"/>
    </xf>
    <xf numFmtId="1" fontId="9" fillId="4" borderId="0" xfId="11" applyNumberFormat="1" applyFont="1" applyFill="1" applyBorder="1" applyAlignment="1">
      <alignment horizontal="center" vertical="center" wrapText="1"/>
    </xf>
    <xf numFmtId="1" fontId="8" fillId="2" borderId="0" xfId="11" applyNumberFormat="1" applyFont="1" applyFill="1" applyAlignment="1">
      <alignment horizontal="center"/>
    </xf>
    <xf numFmtId="1" fontId="13" fillId="4" borderId="0" xfId="12" applyNumberFormat="1" applyFont="1" applyFill="1" applyAlignment="1">
      <alignment vertical="center"/>
    </xf>
    <xf numFmtId="1" fontId="9" fillId="4" borderId="0" xfId="11" applyNumberFormat="1" applyFont="1" applyFill="1" applyAlignment="1">
      <alignment horizontal="center" vertical="center"/>
    </xf>
    <xf numFmtId="1" fontId="8" fillId="2" borderId="11" xfId="12" applyNumberFormat="1" applyFont="1" applyFill="1" applyBorder="1" applyAlignment="1">
      <alignment horizontal="center" vertical="top"/>
    </xf>
    <xf numFmtId="1" fontId="8" fillId="2" borderId="12" xfId="12" applyNumberFormat="1" applyFont="1" applyFill="1" applyBorder="1" applyAlignment="1">
      <alignment horizontal="center" vertical="top"/>
    </xf>
    <xf numFmtId="1" fontId="8" fillId="2" borderId="13" xfId="12" applyNumberFormat="1" applyFont="1" applyFill="1" applyBorder="1" applyAlignment="1">
      <alignment horizontal="center" vertical="top"/>
    </xf>
    <xf numFmtId="1" fontId="9" fillId="8" borderId="13" xfId="12" applyNumberFormat="1" applyFont="1" applyFill="1" applyBorder="1" applyAlignment="1">
      <alignment horizontal="center" vertical="top"/>
    </xf>
    <xf numFmtId="1" fontId="8" fillId="2" borderId="14" xfId="12" applyNumberFormat="1" applyFont="1" applyFill="1" applyBorder="1" applyAlignment="1">
      <alignment horizontal="center" vertical="top"/>
    </xf>
    <xf numFmtId="1" fontId="8" fillId="2" borderId="15" xfId="12" applyNumberFormat="1" applyFont="1" applyFill="1" applyBorder="1" applyAlignment="1">
      <alignment horizontal="center" vertical="top"/>
    </xf>
    <xf numFmtId="1" fontId="8" fillId="2" borderId="16" xfId="12" applyNumberFormat="1" applyFont="1" applyFill="1" applyBorder="1" applyAlignment="1">
      <alignment horizontal="center" vertical="top"/>
    </xf>
    <xf numFmtId="1" fontId="8" fillId="2" borderId="17" xfId="12" applyNumberFormat="1" applyFont="1" applyFill="1" applyBorder="1" applyAlignment="1">
      <alignment horizontal="center" vertical="top"/>
    </xf>
    <xf numFmtId="1" fontId="9" fillId="8" borderId="17" xfId="12" applyNumberFormat="1" applyFont="1" applyFill="1" applyBorder="1" applyAlignment="1">
      <alignment horizontal="center" vertical="top"/>
    </xf>
    <xf numFmtId="1" fontId="8" fillId="2" borderId="18" xfId="12" applyNumberFormat="1" applyFont="1" applyFill="1" applyBorder="1" applyAlignment="1">
      <alignment horizontal="center" vertical="top"/>
    </xf>
    <xf numFmtId="0" fontId="5" fillId="2" borderId="1" xfId="12" applyFont="1" applyFill="1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4" fillId="9" borderId="0" xfId="0" applyFont="1" applyFill="1"/>
    <xf numFmtId="0" fontId="15" fillId="9" borderId="0" xfId="0" applyFont="1" applyFill="1" applyAlignment="1">
      <alignment horizontal="center" vertical="center"/>
    </xf>
    <xf numFmtId="0" fontId="15" fillId="9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9" fontId="8" fillId="9" borderId="19" xfId="11" applyFont="1" applyFill="1" applyBorder="1" applyAlignment="1">
      <alignment horizontal="center" vertical="center"/>
    </xf>
    <xf numFmtId="0" fontId="2" fillId="2" borderId="20" xfId="0" applyFont="1" applyFill="1" applyBorder="1"/>
    <xf numFmtId="181" fontId="16" fillId="2" borderId="20" xfId="42" applyNumberFormat="1" applyFont="1" applyFill="1" applyBorder="1"/>
    <xf numFmtId="180" fontId="8" fillId="2" borderId="20" xfId="11" applyNumberFormat="1" applyFont="1" applyFill="1" applyBorder="1" applyAlignment="1">
      <alignment horizontal="center" vertical="center"/>
    </xf>
    <xf numFmtId="9" fontId="8" fillId="9" borderId="21" xfId="11" applyFont="1" applyFill="1" applyBorder="1" applyAlignment="1">
      <alignment horizontal="center" vertical="center"/>
    </xf>
    <xf numFmtId="0" fontId="2" fillId="2" borderId="0" xfId="0" applyFont="1" applyFill="1" applyBorder="1"/>
    <xf numFmtId="181" fontId="16" fillId="2" borderId="0" xfId="42" applyNumberFormat="1" applyFont="1" applyFill="1" applyBorder="1"/>
    <xf numFmtId="180" fontId="8" fillId="2" borderId="0" xfId="11" applyNumberFormat="1" applyFont="1" applyFill="1" applyBorder="1" applyAlignment="1">
      <alignment horizontal="center" vertical="center"/>
    </xf>
    <xf numFmtId="0" fontId="2" fillId="7" borderId="0" xfId="0" applyFont="1" applyFill="1" applyAlignment="1"/>
    <xf numFmtId="9" fontId="9" fillId="10" borderId="22" xfId="11" applyFont="1" applyFill="1" applyBorder="1" applyAlignment="1">
      <alignment horizontal="center" vertical="center"/>
    </xf>
    <xf numFmtId="0" fontId="2" fillId="6" borderId="15" xfId="0" applyFont="1" applyFill="1" applyBorder="1" applyAlignment="1"/>
    <xf numFmtId="181" fontId="17" fillId="6" borderId="15" xfId="42" applyNumberFormat="1" applyFont="1" applyFill="1" applyBorder="1"/>
    <xf numFmtId="180" fontId="9" fillId="6" borderId="15" xfId="11" applyNumberFormat="1" applyFont="1" applyFill="1" applyBorder="1" applyAlignment="1">
      <alignment horizontal="center" vertical="center"/>
    </xf>
    <xf numFmtId="9" fontId="9" fillId="10" borderId="21" xfId="11" applyFont="1" applyFill="1" applyBorder="1" applyAlignment="1">
      <alignment horizontal="center" vertical="center"/>
    </xf>
    <xf numFmtId="0" fontId="2" fillId="6" borderId="0" xfId="0" applyFont="1" applyFill="1" applyBorder="1" applyAlignment="1"/>
    <xf numFmtId="181" fontId="17" fillId="6" borderId="0" xfId="42" applyNumberFormat="1" applyFont="1" applyFill="1" applyBorder="1"/>
    <xf numFmtId="180" fontId="9" fillId="6" borderId="0" xfId="1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1"/>
    </xf>
    <xf numFmtId="181" fontId="16" fillId="2" borderId="0" xfId="42" applyNumberFormat="1" applyFont="1" applyFill="1"/>
    <xf numFmtId="2" fontId="14" fillId="11" borderId="0" xfId="0" applyNumberFormat="1" applyFont="1" applyFill="1" applyAlignment="1">
      <alignment horizontal="left" indent="1"/>
    </xf>
    <xf numFmtId="2" fontId="14" fillId="11" borderId="0" xfId="0" applyNumberFormat="1" applyFont="1" applyFill="1" applyAlignment="1">
      <alignment horizontal="center"/>
    </xf>
    <xf numFmtId="9" fontId="8" fillId="9" borderId="22" xfId="11" applyFont="1" applyFill="1" applyBorder="1" applyAlignment="1">
      <alignment horizontal="center" vertical="center"/>
    </xf>
    <xf numFmtId="2" fontId="14" fillId="9" borderId="0" xfId="0" applyNumberFormat="1" applyFont="1" applyFill="1" applyAlignment="1">
      <alignment horizontal="left" indent="1"/>
    </xf>
    <xf numFmtId="2" fontId="14" fillId="9" borderId="0" xfId="0" applyNumberFormat="1" applyFont="1" applyFill="1" applyAlignment="1">
      <alignment horizontal="center"/>
    </xf>
    <xf numFmtId="0" fontId="0" fillId="2" borderId="20" xfId="0" applyFont="1" applyFill="1" applyBorder="1"/>
    <xf numFmtId="0" fontId="0" fillId="2" borderId="0" xfId="0" applyFont="1" applyFill="1" applyBorder="1"/>
    <xf numFmtId="0" fontId="18" fillId="6" borderId="15" xfId="0" applyFont="1" applyFill="1" applyBorder="1"/>
    <xf numFmtId="0" fontId="18" fillId="6" borderId="0" xfId="0" applyFont="1" applyFill="1" applyBorder="1"/>
    <xf numFmtId="0" fontId="0" fillId="2" borderId="0" xfId="0" applyFont="1" applyFill="1"/>
    <xf numFmtId="1" fontId="8" fillId="2" borderId="19" xfId="11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vertical="center"/>
    </xf>
    <xf numFmtId="1" fontId="8" fillId="2" borderId="21" xfId="11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indent="1"/>
    </xf>
    <xf numFmtId="1" fontId="9" fillId="6" borderId="22" xfId="11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indent="1"/>
    </xf>
    <xf numFmtId="2" fontId="14" fillId="11" borderId="0" xfId="0" applyNumberFormat="1" applyFont="1" applyFill="1" applyBorder="1" applyAlignment="1">
      <alignment horizontal="left" indent="1"/>
    </xf>
    <xf numFmtId="2" fontId="14" fillId="11" borderId="0" xfId="0" applyNumberFormat="1" applyFont="1" applyFill="1" applyBorder="1" applyAlignment="1">
      <alignment horizontal="center"/>
    </xf>
    <xf numFmtId="1" fontId="8" fillId="2" borderId="22" xfId="11" applyNumberFormat="1" applyFont="1" applyFill="1" applyBorder="1" applyAlignment="1">
      <alignment horizontal="center" vertical="center"/>
    </xf>
    <xf numFmtId="0" fontId="0" fillId="2" borderId="15" xfId="0" applyFont="1" applyFill="1" applyBorder="1"/>
    <xf numFmtId="0" fontId="0" fillId="2" borderId="15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3" fontId="8" fillId="11" borderId="23" xfId="0" applyNumberFormat="1" applyFont="1" applyFill="1" applyBorder="1" applyAlignment="1">
      <alignment horizontal="center" vertical="top"/>
    </xf>
    <xf numFmtId="3" fontId="8" fillId="11" borderId="20" xfId="0" applyNumberFormat="1" applyFont="1" applyFill="1" applyBorder="1" applyAlignment="1">
      <alignment horizontal="center" vertical="top"/>
    </xf>
    <xf numFmtId="3" fontId="8" fillId="11" borderId="24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3" fontId="8" fillId="11" borderId="13" xfId="0" applyNumberFormat="1" applyFont="1" applyFill="1" applyBorder="1" applyAlignment="1">
      <alignment horizontal="center" vertical="top"/>
    </xf>
    <xf numFmtId="3" fontId="8" fillId="11" borderId="0" xfId="0" applyNumberFormat="1" applyFont="1" applyFill="1" applyBorder="1" applyAlignment="1">
      <alignment horizontal="center" vertical="top"/>
    </xf>
    <xf numFmtId="3" fontId="8" fillId="11" borderId="17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3" fontId="9" fillId="10" borderId="14" xfId="0" applyNumberFormat="1" applyFont="1" applyFill="1" applyBorder="1" applyAlignment="1">
      <alignment horizontal="center" vertical="top"/>
    </xf>
    <xf numFmtId="3" fontId="9" fillId="10" borderId="15" xfId="0" applyNumberFormat="1" applyFont="1" applyFill="1" applyBorder="1" applyAlignment="1">
      <alignment horizontal="center" vertical="top"/>
    </xf>
    <xf numFmtId="3" fontId="9" fillId="10" borderId="18" xfId="0" applyNumberFormat="1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center"/>
    </xf>
    <xf numFmtId="3" fontId="8" fillId="11" borderId="25" xfId="0" applyNumberFormat="1" applyFont="1" applyFill="1" applyBorder="1" applyAlignment="1">
      <alignment horizontal="center" vertical="top"/>
    </xf>
    <xf numFmtId="3" fontId="8" fillId="11" borderId="26" xfId="0" applyNumberFormat="1" applyFont="1" applyFill="1" applyBorder="1" applyAlignment="1">
      <alignment horizontal="center" vertical="top"/>
    </xf>
    <xf numFmtId="3" fontId="8" fillId="11" borderId="27" xfId="0" applyNumberFormat="1" applyFont="1" applyFill="1" applyBorder="1" applyAlignment="1">
      <alignment horizontal="center" vertical="top"/>
    </xf>
    <xf numFmtId="3" fontId="8" fillId="11" borderId="28" xfId="0" applyNumberFormat="1" applyFont="1" applyFill="1" applyBorder="1" applyAlignment="1">
      <alignment horizontal="center" vertical="top"/>
    </xf>
    <xf numFmtId="3" fontId="8" fillId="11" borderId="29" xfId="0" applyNumberFormat="1" applyFont="1" applyFill="1" applyBorder="1" applyAlignment="1">
      <alignment horizontal="center" vertical="top"/>
    </xf>
    <xf numFmtId="3" fontId="8" fillId="11" borderId="30" xfId="0" applyNumberFormat="1" applyFont="1" applyFill="1" applyBorder="1" applyAlignment="1">
      <alignment horizontal="center" vertical="top"/>
    </xf>
    <xf numFmtId="3" fontId="8" fillId="11" borderId="31" xfId="0" applyNumberFormat="1" applyFont="1" applyFill="1" applyBorder="1" applyAlignment="1">
      <alignment horizontal="center" vertical="top"/>
    </xf>
    <xf numFmtId="3" fontId="8" fillId="11" borderId="32" xfId="0" applyNumberFormat="1" applyFont="1" applyFill="1" applyBorder="1" applyAlignment="1">
      <alignment horizontal="center" vertical="top"/>
    </xf>
    <xf numFmtId="3" fontId="8" fillId="11" borderId="33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vertical="center"/>
    </xf>
    <xf numFmtId="181" fontId="20" fillId="2" borderId="0" xfId="42" applyNumberFormat="1" applyFont="1" applyFill="1" applyAlignment="1">
      <alignment horizontal="center"/>
    </xf>
    <xf numFmtId="181" fontId="21" fillId="2" borderId="0" xfId="42" applyNumberFormat="1" applyFont="1" applyFill="1" applyAlignment="1">
      <alignment horizontal="center"/>
    </xf>
    <xf numFmtId="181" fontId="21" fillId="6" borderId="0" xfId="42" applyNumberFormat="1" applyFont="1" applyFill="1" applyAlignment="1">
      <alignment horizontal="center"/>
    </xf>
    <xf numFmtId="182" fontId="14" fillId="9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181" fontId="8" fillId="2" borderId="0" xfId="42" applyNumberFormat="1" applyFont="1" applyFill="1" applyBorder="1" applyAlignment="1">
      <alignment horizontal="center"/>
    </xf>
    <xf numFmtId="181" fontId="9" fillId="6" borderId="0" xfId="42" applyNumberFormat="1" applyFont="1" applyFill="1" applyBorder="1" applyAlignment="1">
      <alignment horizontal="center"/>
    </xf>
    <xf numFmtId="182" fontId="14" fillId="11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180" fontId="8" fillId="2" borderId="19" xfId="11" applyNumberFormat="1" applyFont="1" applyFill="1" applyBorder="1" applyAlignment="1">
      <alignment horizontal="center" vertical="center" wrapText="1"/>
    </xf>
    <xf numFmtId="180" fontId="8" fillId="2" borderId="22" xfId="11" applyNumberFormat="1" applyFont="1" applyFill="1" applyBorder="1" applyAlignment="1">
      <alignment horizontal="center" vertical="center" wrapText="1"/>
    </xf>
    <xf numFmtId="180" fontId="8" fillId="2" borderId="21" xfId="11" applyNumberFormat="1" applyFont="1" applyFill="1" applyBorder="1" applyAlignment="1">
      <alignment horizontal="center" vertical="center" wrapText="1"/>
    </xf>
    <xf numFmtId="180" fontId="9" fillId="8" borderId="21" xfId="1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0" fontId="6" fillId="5" borderId="34" xfId="0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center" vertical="center" wrapText="1"/>
    </xf>
    <xf numFmtId="3" fontId="8" fillId="2" borderId="24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3" fontId="9" fillId="8" borderId="0" xfId="0" applyNumberFormat="1" applyFont="1" applyFill="1" applyBorder="1" applyAlignment="1">
      <alignment horizontal="center" vertical="center" wrapText="1"/>
    </xf>
    <xf numFmtId="3" fontId="9" fillId="8" borderId="17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3" fillId="7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center" wrapText="1"/>
    </xf>
    <xf numFmtId="0" fontId="18" fillId="2" borderId="0" xfId="0" applyFont="1" applyFill="1"/>
    <xf numFmtId="0" fontId="24" fillId="2" borderId="0" xfId="0" applyFont="1" applyFill="1"/>
    <xf numFmtId="0" fontId="25" fillId="3" borderId="0" xfId="0" applyFont="1" applyFill="1" applyAlignment="1">
      <alignment horizontal="center" vertical="center" wrapText="1"/>
    </xf>
    <xf numFmtId="0" fontId="26" fillId="2" borderId="0" xfId="7" applyFont="1" applyFill="1"/>
    <xf numFmtId="0" fontId="18" fillId="0" borderId="0" xfId="0" applyFont="1"/>
    <xf numFmtId="0" fontId="27" fillId="0" borderId="0" xfId="0" applyFont="1"/>
    <xf numFmtId="0" fontId="2" fillId="2" borderId="0" xfId="7" applyFont="1" applyFill="1" applyAlignment="1">
      <alignment horizontal="right"/>
    </xf>
    <xf numFmtId="0" fontId="3" fillId="2" borderId="0" xfId="7" applyFont="1" applyFill="1"/>
    <xf numFmtId="0" fontId="2" fillId="2" borderId="0" xfId="0" applyFont="1" applyFill="1"/>
  </cellXfs>
  <cellStyles count="51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Nota" xfId="5" builtinId="10"/>
    <cellStyle name="Moeda [0]" xfId="6" builtinId="7"/>
    <cellStyle name="Hiperligação" xfId="7" builtinId="8"/>
    <cellStyle name="Moeda" xfId="8" builtinId="4"/>
    <cellStyle name="Hiperligação Visitada" xfId="9" builtinId="9"/>
    <cellStyle name="40% - Cor 5" xfId="10" builtinId="47"/>
    <cellStyle name="Percentagem" xfId="11" builtinId="5"/>
    <cellStyle name="Normal 2" xfId="12"/>
    <cellStyle name="Texto de Aviso" xfId="13" builtinId="11"/>
    <cellStyle name="Título" xfId="14" builtinId="15"/>
    <cellStyle name="Texto Explicativo" xfId="15" builtinId="53"/>
    <cellStyle name="Cabeçalho 1" xfId="16" builtinId="16"/>
    <cellStyle name="Cabeçalho 2" xfId="17" builtinId="17"/>
    <cellStyle name="20% - Cor 1" xfId="18" builtinId="30"/>
    <cellStyle name="Cabeçalho 3" xfId="19" builtinId="18"/>
    <cellStyle name="20% - Cor 2" xfId="20" builtinId="34"/>
    <cellStyle name="Cabeçalho 4" xfId="21" builtinId="19"/>
    <cellStyle name="Mau" xfId="22" builtinId="27"/>
    <cellStyle name="Entrada" xfId="23" builtinId="20"/>
    <cellStyle name="Cor 2" xfId="24" builtinId="33"/>
    <cellStyle name="Saída" xfId="25" builtinId="21"/>
    <cellStyle name="Cálculo" xfId="26" builtinId="22"/>
    <cellStyle name="Célula Ligada" xfId="27" builtinId="24"/>
    <cellStyle name="Total" xfId="28" builtinId="25"/>
    <cellStyle name="60% - Cor 2" xfId="29" builtinId="36"/>
    <cellStyle name="Bom" xfId="30" builtinId="26"/>
    <cellStyle name="40% - Cor 3" xfId="31" builtinId="39"/>
    <cellStyle name="Neutro" xfId="32" builtinId="28"/>
    <cellStyle name="Cor 1" xfId="33" builtinId="29"/>
    <cellStyle name="40% - Cor 1" xfId="34" builtinId="31"/>
    <cellStyle name="60% - Cor 1" xfId="35" builtinId="32"/>
    <cellStyle name="40% - Cor 2" xfId="36" builtinId="35"/>
    <cellStyle name="Cor 3" xfId="37" builtinId="37"/>
    <cellStyle name="20% - Cor 3" xfId="38" builtinId="38"/>
    <cellStyle name="60% - Cor 3" xfId="39" builtinId="40"/>
    <cellStyle name="Cor 4" xfId="40" builtinId="41"/>
    <cellStyle name="20% - Cor 4" xfId="41" builtinId="42"/>
    <cellStyle name="Normal 3 2 2 6" xfId="42"/>
    <cellStyle name="40% - Cor 4" xfId="43" builtinId="43"/>
    <cellStyle name="60% - Cor 4" xfId="44" builtinId="44"/>
    <cellStyle name="Cor 5" xfId="45" builtinId="45"/>
    <cellStyle name="20% - Cor 5" xfId="46" builtinId="46"/>
    <cellStyle name="60% - Cor 5" xfId="47" builtinId="48"/>
    <cellStyle name="Cor 6" xfId="48" builtinId="49"/>
    <cellStyle name="20% - Cor 6" xfId="49" builtinId="50"/>
    <cellStyle name="40% - Cor 6" xfId="50" builtin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E7F1"/>
      <rgbColor rgb="00CCFFFF"/>
      <rgbColor rgb="00CCFFCC"/>
      <rgbColor rgb="00FFFF99"/>
      <rgbColor rgb="00F1F4F9"/>
      <rgbColor rgb="00FF99CC"/>
      <rgbColor rgb="00CC99FF"/>
      <rgbColor rgb="00FFCC99"/>
      <rgbColor rgb="00C8DDE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12</xdr:row>
      <xdr:rowOff>47625</xdr:rowOff>
    </xdr:from>
    <xdr:to>
      <xdr:col>14</xdr:col>
      <xdr:colOff>590550</xdr:colOff>
      <xdr:row>21</xdr:row>
      <xdr:rowOff>95250</xdr:rowOff>
    </xdr:to>
    <xdr:sp>
      <xdr:nvSpPr>
        <xdr:cNvPr id="2" name="CaixaDeTexto 8"/>
        <xdr:cNvSpPr txBox="1"/>
      </xdr:nvSpPr>
      <xdr:spPr>
        <a:xfrm>
          <a:off x="600075" y="1990725"/>
          <a:ext cx="8489315" cy="150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ao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Valor mediano das vendas por m2 de alojamentos familiares (€) por Localização geográfica (NUTS - 2013) e Valor mediano das vendas por m2 de alojamentos familiares (€) por Localização geográfica (Cidades com mais de 100 000 habitantes) e Tipologia.</a:t>
          </a:r>
          <a:endParaRPr lang="pt-PT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A informação é referente ao período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2016-2020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, por trimestre, e o objectivo 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é actualizar esta base de dados com informação trimestral de modo a permitir efectuar um acompanhamento temporal muito próximo da realidade. </a:t>
          </a:r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Os dados podem ser analisados por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Portugal e Concelhos da Área Metropolitana de Lisboa e Freguesias de Lisboa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permitindo, assim, comparar territórios.</a:t>
          </a:r>
          <a:endParaRPr lang="pt-PT" sz="1000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Os dados são disponibilizados pelo Instituto Nacional de Estatística (INE) e o tratamento estatístico é da responsabilidade do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Observatório de luta contra a Pobreza na cidade de Lisboa (OLCPL).</a:t>
          </a:r>
          <a:endParaRPr lang="pt-PT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pt-PT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85725</xdr:rowOff>
    </xdr:from>
    <xdr:to>
      <xdr:col>9</xdr:col>
      <xdr:colOff>571500</xdr:colOff>
      <xdr:row>10</xdr:row>
      <xdr:rowOff>66675</xdr:rowOff>
    </xdr:to>
    <xdr:pic>
      <xdr:nvPicPr>
        <xdr:cNvPr id="2176" name="Imagem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97070" y="409575"/>
          <a:ext cx="153797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22</xdr:row>
      <xdr:rowOff>19050</xdr:rowOff>
    </xdr:from>
    <xdr:to>
      <xdr:col>1</xdr:col>
      <xdr:colOff>913725</xdr:colOff>
      <xdr:row>24</xdr:row>
      <xdr:rowOff>46275</xdr:rowOff>
    </xdr:to>
    <xdr:sp>
      <xdr:nvSpPr>
        <xdr:cNvPr id="3" name="Rectângulo 4">
          <a:hlinkClick xmlns:r="http://schemas.openxmlformats.org/officeDocument/2006/relationships" r:id="rId1"/>
        </xdr:cNvPr>
        <xdr:cNvSpPr/>
      </xdr:nvSpPr>
      <xdr:spPr>
        <a:xfrm>
          <a:off x="913130" y="41643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685800</xdr:colOff>
      <xdr:row>0</xdr:row>
      <xdr:rowOff>142875</xdr:rowOff>
    </xdr:from>
    <xdr:to>
      <xdr:col>1</xdr:col>
      <xdr:colOff>685125</xdr:colOff>
      <xdr:row>2</xdr:row>
      <xdr:rowOff>160575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685800" y="142875"/>
          <a:ext cx="90233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24</xdr:row>
      <xdr:rowOff>19050</xdr:rowOff>
    </xdr:from>
    <xdr:to>
      <xdr:col>1</xdr:col>
      <xdr:colOff>913725</xdr:colOff>
      <xdr:row>26</xdr:row>
      <xdr:rowOff>46275</xdr:rowOff>
    </xdr:to>
    <xdr:sp>
      <xdr:nvSpPr>
        <xdr:cNvPr id="3" name="Rectângulo 4">
          <a:hlinkClick xmlns:r="http://schemas.openxmlformats.org/officeDocument/2006/relationships" r:id="rId1"/>
        </xdr:cNvPr>
        <xdr:cNvSpPr/>
      </xdr:nvSpPr>
      <xdr:spPr>
        <a:xfrm>
          <a:off x="913130" y="44881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676275</xdr:colOff>
      <xdr:row>1</xdr:row>
      <xdr:rowOff>0</xdr:rowOff>
    </xdr:from>
    <xdr:to>
      <xdr:col>1</xdr:col>
      <xdr:colOff>675600</xdr:colOff>
      <xdr:row>3</xdr:row>
      <xdr:rowOff>17700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676275" y="161925"/>
          <a:ext cx="90233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904200</xdr:colOff>
      <xdr:row>5</xdr:row>
      <xdr:rowOff>17700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607060" y="485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685800</xdr:colOff>
      <xdr:row>1</xdr:row>
      <xdr:rowOff>28575</xdr:rowOff>
    </xdr:from>
    <xdr:to>
      <xdr:col>1</xdr:col>
      <xdr:colOff>685125</xdr:colOff>
      <xdr:row>3</xdr:row>
      <xdr:rowOff>46275</xdr:rowOff>
    </xdr:to>
    <xdr:sp>
      <xdr:nvSpPr>
        <xdr:cNvPr id="3" name="Rectângulo 4">
          <a:hlinkClick xmlns:r="http://schemas.openxmlformats.org/officeDocument/2006/relationships" r:id="rId1"/>
        </xdr:cNvPr>
        <xdr:cNvSpPr/>
      </xdr:nvSpPr>
      <xdr:spPr>
        <a:xfrm>
          <a:off x="685800" y="190500"/>
          <a:ext cx="90233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9525</xdr:colOff>
      <xdr:row>35</xdr:row>
      <xdr:rowOff>152400</xdr:rowOff>
    </xdr:from>
    <xdr:to>
      <xdr:col>1</xdr:col>
      <xdr:colOff>913725</xdr:colOff>
      <xdr:row>38</xdr:row>
      <xdr:rowOff>8175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13130" y="686562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685800</xdr:colOff>
      <xdr:row>1</xdr:row>
      <xdr:rowOff>28575</xdr:rowOff>
    </xdr:from>
    <xdr:to>
      <xdr:col>1</xdr:col>
      <xdr:colOff>685125</xdr:colOff>
      <xdr:row>3</xdr:row>
      <xdr:rowOff>46275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685800" y="190500"/>
          <a:ext cx="90233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9525</xdr:colOff>
      <xdr:row>33</xdr:row>
      <xdr:rowOff>152400</xdr:rowOff>
    </xdr:from>
    <xdr:to>
      <xdr:col>1</xdr:col>
      <xdr:colOff>913725</xdr:colOff>
      <xdr:row>36</xdr:row>
      <xdr:rowOff>8175</xdr:rowOff>
    </xdr:to>
    <xdr:sp>
      <xdr:nvSpPr>
        <xdr:cNvPr id="3" name="Rectângulo 4">
          <a:hlinkClick xmlns:r="http://schemas.openxmlformats.org/officeDocument/2006/relationships" r:id="rId1"/>
        </xdr:cNvPr>
        <xdr:cNvSpPr/>
      </xdr:nvSpPr>
      <xdr:spPr>
        <a:xfrm>
          <a:off x="913130" y="654177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685800</xdr:colOff>
      <xdr:row>1</xdr:row>
      <xdr:rowOff>28575</xdr:rowOff>
    </xdr:from>
    <xdr:to>
      <xdr:col>1</xdr:col>
      <xdr:colOff>685125</xdr:colOff>
      <xdr:row>3</xdr:row>
      <xdr:rowOff>46275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685800" y="190500"/>
          <a:ext cx="90233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9525</xdr:colOff>
      <xdr:row>33</xdr:row>
      <xdr:rowOff>152400</xdr:rowOff>
    </xdr:from>
    <xdr:to>
      <xdr:col>1</xdr:col>
      <xdr:colOff>913725</xdr:colOff>
      <xdr:row>36</xdr:row>
      <xdr:rowOff>8175</xdr:rowOff>
    </xdr:to>
    <xdr:sp>
      <xdr:nvSpPr>
        <xdr:cNvPr id="3" name="Rectângulo 4">
          <a:hlinkClick xmlns:r="http://schemas.openxmlformats.org/officeDocument/2006/relationships" r:id="rId1"/>
        </xdr:cNvPr>
        <xdr:cNvSpPr/>
      </xdr:nvSpPr>
      <xdr:spPr>
        <a:xfrm>
          <a:off x="913130" y="654177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647700</xdr:colOff>
      <xdr:row>0</xdr:row>
      <xdr:rowOff>123825</xdr:rowOff>
    </xdr:from>
    <xdr:to>
      <xdr:col>1</xdr:col>
      <xdr:colOff>647025</xdr:colOff>
      <xdr:row>2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647700" y="123825"/>
          <a:ext cx="90233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904200</xdr:colOff>
      <xdr:row>43</xdr:row>
      <xdr:rowOff>179625</xdr:rowOff>
    </xdr:to>
    <xdr:sp>
      <xdr:nvSpPr>
        <xdr:cNvPr id="6" name="Rectângulo 4">
          <a:hlinkClick xmlns:r="http://schemas.openxmlformats.org/officeDocument/2006/relationships" r:id="rId1"/>
        </xdr:cNvPr>
        <xdr:cNvSpPr/>
      </xdr:nvSpPr>
      <xdr:spPr>
        <a:xfrm>
          <a:off x="903605" y="7951470"/>
          <a:ext cx="903605" cy="3238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3" name="Rectângulo 4">
          <a:hlinkClick xmlns:r="http://schemas.openxmlformats.org/officeDocument/2006/relationships" r:id="rId1"/>
        </xdr:cNvPr>
        <xdr:cNvSpPr/>
      </xdr:nvSpPr>
      <xdr:spPr>
        <a:xfrm>
          <a:off x="903605" y="78486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676275</xdr:colOff>
      <xdr:row>1</xdr:row>
      <xdr:rowOff>0</xdr:rowOff>
    </xdr:from>
    <xdr:to>
      <xdr:col>1</xdr:col>
      <xdr:colOff>675600</xdr:colOff>
      <xdr:row>3</xdr:row>
      <xdr:rowOff>17700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676275" y="161925"/>
          <a:ext cx="90233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42</xdr:row>
      <xdr:rowOff>0</xdr:rowOff>
    </xdr:from>
    <xdr:to>
      <xdr:col>1</xdr:col>
      <xdr:colOff>904200</xdr:colOff>
      <xdr:row>44</xdr:row>
      <xdr:rowOff>17700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03605" y="80391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676275</xdr:colOff>
      <xdr:row>1</xdr:row>
      <xdr:rowOff>19050</xdr:rowOff>
    </xdr:from>
    <xdr:to>
      <xdr:col>1</xdr:col>
      <xdr:colOff>675600</xdr:colOff>
      <xdr:row>3</xdr:row>
      <xdr:rowOff>36750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676275" y="180975"/>
          <a:ext cx="90233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24</xdr:row>
      <xdr:rowOff>19050</xdr:rowOff>
    </xdr:from>
    <xdr:to>
      <xdr:col>1</xdr:col>
      <xdr:colOff>913725</xdr:colOff>
      <xdr:row>26</xdr:row>
      <xdr:rowOff>46275</xdr:rowOff>
    </xdr:to>
    <xdr:sp>
      <xdr:nvSpPr>
        <xdr:cNvPr id="3" name="Rectângulo 4">
          <a:hlinkClick xmlns:r="http://schemas.openxmlformats.org/officeDocument/2006/relationships" r:id="rId1"/>
        </xdr:cNvPr>
        <xdr:cNvSpPr/>
      </xdr:nvSpPr>
      <xdr:spPr>
        <a:xfrm>
          <a:off x="913130" y="44881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657225</xdr:colOff>
      <xdr:row>0</xdr:row>
      <xdr:rowOff>142875</xdr:rowOff>
    </xdr:from>
    <xdr:to>
      <xdr:col>1</xdr:col>
      <xdr:colOff>656550</xdr:colOff>
      <xdr:row>2</xdr:row>
      <xdr:rowOff>160575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657225" y="142875"/>
          <a:ext cx="90233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O36"/>
  <sheetViews>
    <sheetView showRowColHeaders="0" tabSelected="1" topLeftCell="A11" workbookViewId="0">
      <selection activeCell="C26" sqref="C26"/>
    </sheetView>
  </sheetViews>
  <sheetFormatPr defaultColWidth="9.1047619047619" defaultRowHeight="12.75"/>
  <cols>
    <col min="1" max="16384" width="9.1047619047619" style="61"/>
  </cols>
  <sheetData>
    <row r="5" spans="2:10">
      <c r="B5" s="170"/>
      <c r="C5" s="171"/>
      <c r="D5" s="171"/>
      <c r="E5" s="171"/>
      <c r="F5" s="171"/>
      <c r="G5" s="171"/>
      <c r="H5" s="171"/>
      <c r="I5" s="171"/>
      <c r="J5" s="171"/>
    </row>
    <row r="6" spans="2:10">
      <c r="B6" s="170"/>
      <c r="C6" s="171"/>
      <c r="D6" s="171"/>
      <c r="E6" s="171"/>
      <c r="F6" s="171"/>
      <c r="G6" s="171"/>
      <c r="H6" s="171"/>
      <c r="I6" s="171"/>
      <c r="J6" s="171"/>
    </row>
    <row r="7" spans="2:10">
      <c r="B7" s="170"/>
      <c r="C7" s="170"/>
      <c r="D7" s="171"/>
      <c r="E7" s="171"/>
      <c r="F7" s="171"/>
      <c r="G7" s="171"/>
      <c r="H7" s="171"/>
      <c r="I7" s="171"/>
      <c r="J7" s="171"/>
    </row>
    <row r="8" spans="2:10">
      <c r="B8" s="170"/>
      <c r="C8" s="171"/>
      <c r="D8" s="171"/>
      <c r="E8" s="171"/>
      <c r="F8" s="171"/>
      <c r="G8" s="171"/>
      <c r="H8" s="171"/>
      <c r="I8" s="171"/>
      <c r="J8" s="171"/>
    </row>
    <row r="9" spans="2:10">
      <c r="B9" s="170"/>
      <c r="C9" s="171"/>
      <c r="D9" s="171"/>
      <c r="E9" s="171"/>
      <c r="F9" s="171"/>
      <c r="G9" s="171"/>
      <c r="H9" s="171"/>
      <c r="I9" s="171"/>
      <c r="J9" s="171"/>
    </row>
    <row r="10" spans="2:10">
      <c r="B10" s="170"/>
      <c r="C10" s="171"/>
      <c r="D10" s="171"/>
      <c r="E10" s="171"/>
      <c r="F10" s="171"/>
      <c r="G10" s="171"/>
      <c r="H10" s="171"/>
      <c r="I10" s="171"/>
      <c r="J10" s="171"/>
    </row>
    <row r="11" spans="2:10">
      <c r="B11" s="170"/>
      <c r="C11" s="171"/>
      <c r="D11" s="171"/>
      <c r="E11" s="171"/>
      <c r="F11" s="171"/>
      <c r="G11" s="171"/>
      <c r="H11" s="171"/>
      <c r="I11" s="171"/>
      <c r="J11" s="171"/>
    </row>
    <row r="12" customHeight="1" spans="2:15">
      <c r="B12" s="172" t="s">
        <v>0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</row>
    <row r="13" spans="2:10">
      <c r="B13" s="170"/>
      <c r="C13" s="171"/>
      <c r="D13" s="171"/>
      <c r="E13" s="171"/>
      <c r="F13" s="171"/>
      <c r="G13" s="171"/>
      <c r="H13" s="171"/>
      <c r="I13" s="171"/>
      <c r="J13" s="171"/>
    </row>
    <row r="14" spans="2:10">
      <c r="B14" s="170"/>
      <c r="C14" s="171"/>
      <c r="D14" s="171"/>
      <c r="E14" s="171"/>
      <c r="F14" s="171"/>
      <c r="G14" s="171"/>
      <c r="H14" s="171"/>
      <c r="I14" s="171"/>
      <c r="J14" s="171"/>
    </row>
    <row r="15" spans="2:10">
      <c r="B15" s="170"/>
      <c r="C15" s="171"/>
      <c r="D15" s="171"/>
      <c r="E15" s="171"/>
      <c r="F15" s="171"/>
      <c r="G15" s="171"/>
      <c r="H15" s="171"/>
      <c r="I15" s="171"/>
      <c r="J15" s="171"/>
    </row>
    <row r="16" spans="2:10">
      <c r="B16" s="170"/>
      <c r="C16" s="171"/>
      <c r="D16" s="171"/>
      <c r="E16" s="171"/>
      <c r="F16" s="171"/>
      <c r="G16" s="171"/>
      <c r="H16" s="171"/>
      <c r="I16" s="171"/>
      <c r="J16" s="171"/>
    </row>
    <row r="17" spans="2:10">
      <c r="B17" s="170"/>
      <c r="C17" s="171"/>
      <c r="D17" s="171"/>
      <c r="E17" s="171"/>
      <c r="F17" s="171"/>
      <c r="G17" s="171"/>
      <c r="H17" s="171"/>
      <c r="I17" s="171"/>
      <c r="J17" s="171"/>
    </row>
    <row r="18" spans="2:10">
      <c r="B18" s="170"/>
      <c r="C18" s="171"/>
      <c r="D18" s="171"/>
      <c r="E18" s="171"/>
      <c r="F18" s="171"/>
      <c r="G18" s="171"/>
      <c r="H18" s="171"/>
      <c r="I18" s="171"/>
      <c r="J18" s="171"/>
    </row>
    <row r="19" spans="2:10">
      <c r="B19" s="173"/>
      <c r="C19" s="174"/>
      <c r="D19" s="171"/>
      <c r="E19" s="171"/>
      <c r="F19" s="171"/>
      <c r="G19" s="171"/>
      <c r="H19" s="171"/>
      <c r="I19" s="171"/>
      <c r="J19" s="171"/>
    </row>
    <row r="20" spans="2:10">
      <c r="B20" s="173"/>
      <c r="C20" s="174"/>
      <c r="D20" s="171"/>
      <c r="E20" s="171"/>
      <c r="F20" s="171"/>
      <c r="G20" s="171"/>
      <c r="H20" s="171"/>
      <c r="I20" s="171"/>
      <c r="J20" s="171"/>
    </row>
    <row r="21" spans="4:10">
      <c r="D21" s="171"/>
      <c r="E21" s="171"/>
      <c r="F21" s="171"/>
      <c r="G21" s="171"/>
      <c r="H21" s="171"/>
      <c r="I21" s="171"/>
      <c r="J21" s="171"/>
    </row>
    <row r="22" spans="4:10">
      <c r="D22" s="171"/>
      <c r="E22" s="171"/>
      <c r="F22" s="171"/>
      <c r="G22" s="171"/>
      <c r="H22" s="171"/>
      <c r="I22" s="171"/>
      <c r="J22" s="171"/>
    </row>
    <row r="23" spans="4:10">
      <c r="D23" s="171"/>
      <c r="E23" s="171"/>
      <c r="F23" s="171"/>
      <c r="G23" s="171"/>
      <c r="H23" s="171"/>
      <c r="I23" s="171"/>
      <c r="J23" s="171"/>
    </row>
    <row r="24" spans="2:2">
      <c r="B24" s="175" t="s">
        <v>1</v>
      </c>
    </row>
    <row r="26" ht="15" customHeight="1" spans="2:3">
      <c r="B26" s="176" t="s">
        <v>2</v>
      </c>
      <c r="C26" s="177" t="s">
        <v>3</v>
      </c>
    </row>
    <row r="27" ht="15" customHeight="1" spans="2:3">
      <c r="B27" s="176" t="s">
        <v>4</v>
      </c>
      <c r="C27" s="177" t="s">
        <v>5</v>
      </c>
    </row>
    <row r="28" ht="15" customHeight="1" spans="2:3">
      <c r="B28" s="176" t="s">
        <v>6</v>
      </c>
      <c r="C28" s="177" t="s">
        <v>7</v>
      </c>
    </row>
    <row r="29" ht="15" customHeight="1" spans="2:3">
      <c r="B29" s="176" t="s">
        <v>8</v>
      </c>
      <c r="C29" s="177" t="s">
        <v>9</v>
      </c>
    </row>
    <row r="30" ht="15" customHeight="1" spans="2:3">
      <c r="B30" s="176" t="s">
        <v>10</v>
      </c>
      <c r="C30" s="177" t="s">
        <v>11</v>
      </c>
    </row>
    <row r="31" ht="15" customHeight="1" spans="2:3">
      <c r="B31" s="176" t="s">
        <v>12</v>
      </c>
      <c r="C31" s="177" t="s">
        <v>13</v>
      </c>
    </row>
    <row r="32" ht="15" customHeight="1" spans="2:3">
      <c r="B32" s="176" t="s">
        <v>14</v>
      </c>
      <c r="C32" s="177" t="s">
        <v>15</v>
      </c>
    </row>
    <row r="33" ht="15" customHeight="1" spans="2:3">
      <c r="B33" s="176" t="s">
        <v>16</v>
      </c>
      <c r="C33" s="177" t="s">
        <v>17</v>
      </c>
    </row>
    <row r="34" ht="15" customHeight="1" spans="2:3">
      <c r="B34" s="176" t="s">
        <v>18</v>
      </c>
      <c r="C34" s="177" t="s">
        <v>19</v>
      </c>
    </row>
    <row r="35" ht="15" customHeight="1" spans="3:3">
      <c r="C35" s="178"/>
    </row>
    <row r="36" spans="3:3">
      <c r="C36" s="178"/>
    </row>
  </sheetData>
  <mergeCells count="2">
    <mergeCell ref="B12:O12"/>
    <mergeCell ref="B19:C19"/>
  </mergeCells>
  <hyperlinks>
    <hyperlink ref="C26" location="'Valor mediano das vendas'!A1" display="Valor mediano das vendas por m2 de alojamentos familiares (€) por Localização geográfica (NUTS - 2013); Trimestral"/>
    <hyperlink ref="C27" location="'VMV Variação Nº'!A1" display="Valor mediano das vendas por m2 de alojamentos familiares (€) por Localização geográfica (NUTS - 2013), Variação Nº"/>
    <hyperlink ref="C28" location="'VMV Variação %'!A1" display="Valor mediano das vendas por m2 de alojamentos familiares (€) por Localização geográfica (NUTS - 2013), Variação %"/>
    <hyperlink ref="C29" location="'VMV Freg Lx'!A1" display="Valor mediano das vendas por m2 de alojamentos familiares (€), Freguesias Lisboa"/>
    <hyperlink ref="C31" location="'VMV Freg Lx Variação%'!A1" display="Valor mediano das vendas por m2 de alojamentos familiares (€), Freguesias Lisboa, Variação %"/>
    <hyperlink ref="C32" location="'VMV Tipologia'!A1" display="Valor mediano das vendas por m2 de alojamentos familiares (€) por Localização geográfica (Cidades com mais de 100 000 habitantes) e Tipologia"/>
    <hyperlink ref="C33" location="'VMV Tipologia Nº'!A1" display="Valor mediano das vendas por m2 de alojamentos familiares (€) por Localização geográfica (Cidades com mais de 100 000 habitantes) e Tipologia, Variação Nº"/>
    <hyperlink ref="C34" location="'VMV Tipologia %'!A1" display="Valor mediano das vendas por m2 de alojamentos familiares (€) por Localização geográfica (Cidades com mais de 100 000 habitantes) e Tipologia, Variação %"/>
    <hyperlink ref="C30" location="'VMV Freg Lx Variação Nº'!A1" display="Valor mediano das vendas por m2 de alojamentos familiares (€), Freguesias Lisboa; Variação Nº"/>
  </hyperlinks>
  <pageMargins left="0.7" right="0.7" top="0.75" bottom="0.75" header="0.3" footer="0.3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Z29"/>
  <sheetViews>
    <sheetView showRowColHeaders="0" workbookViewId="0">
      <selection activeCell="Z13" sqref="Z13"/>
    </sheetView>
  </sheetViews>
  <sheetFormatPr defaultColWidth="9.1047619047619" defaultRowHeight="12.75"/>
  <cols>
    <col min="1" max="1" width="13.552380952381" style="3" customWidth="1"/>
    <col min="2" max="2" width="27.3333333333333" style="3" customWidth="1"/>
    <col min="3" max="6" width="9.88571428571429" style="3" customWidth="1"/>
    <col min="7" max="7" width="0.333333333333333" style="3" customWidth="1"/>
    <col min="8" max="11" width="9.88571428571429" style="3" customWidth="1"/>
    <col min="12" max="12" width="0.333333333333333" style="3" customWidth="1"/>
    <col min="13" max="16" width="9.88571428571429" style="3" customWidth="1"/>
    <col min="17" max="17" width="0.333333333333333" style="3" customWidth="1"/>
    <col min="18" max="21" width="9.88571428571429" style="3" customWidth="1"/>
    <col min="22" max="22" width="0.333333333333333" style="3" customWidth="1"/>
    <col min="23" max="26" width="9.88571428571429" style="3" customWidth="1"/>
    <col min="27" max="16384" width="9.1047619047619" style="3"/>
  </cols>
  <sheetData>
    <row r="6" spans="1:2">
      <c r="A6" s="4" t="s">
        <v>16</v>
      </c>
      <c r="B6" s="5" t="s">
        <v>17</v>
      </c>
    </row>
    <row r="7" spans="2:2">
      <c r="B7" s="6" t="s">
        <v>26</v>
      </c>
    </row>
    <row r="9" ht="20.1" customHeight="1" spans="2:26">
      <c r="B9" s="7"/>
      <c r="C9" s="8" t="s">
        <v>92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20.1" customHeight="1" spans="2:26">
      <c r="B10" s="7"/>
      <c r="C10" s="10">
        <v>2016</v>
      </c>
      <c r="D10" s="11"/>
      <c r="E10" s="11"/>
      <c r="F10" s="11"/>
      <c r="G10" s="12"/>
      <c r="H10" s="10">
        <v>2017</v>
      </c>
      <c r="I10" s="10"/>
      <c r="J10" s="10"/>
      <c r="K10" s="10"/>
      <c r="L10" s="31"/>
      <c r="M10" s="10">
        <v>2018</v>
      </c>
      <c r="N10" s="11"/>
      <c r="O10" s="11"/>
      <c r="P10" s="11"/>
      <c r="R10" s="10" t="s">
        <v>56</v>
      </c>
      <c r="S10" s="11"/>
      <c r="T10" s="11"/>
      <c r="U10" s="11"/>
      <c r="W10" s="10" t="s">
        <v>57</v>
      </c>
      <c r="X10" s="11"/>
      <c r="Y10" s="11"/>
      <c r="Z10" s="11"/>
    </row>
    <row r="11" ht="20.1" customHeight="1" spans="2:26">
      <c r="B11" s="7"/>
      <c r="C11" s="13" t="s">
        <v>59</v>
      </c>
      <c r="D11" s="14"/>
      <c r="E11" s="14"/>
      <c r="F11" s="15"/>
      <c r="G11" s="16"/>
      <c r="H11" s="13" t="s">
        <v>59</v>
      </c>
      <c r="I11" s="14"/>
      <c r="J11" s="14"/>
      <c r="K11" s="15"/>
      <c r="L11" s="32"/>
      <c r="M11" s="13" t="s">
        <v>59</v>
      </c>
      <c r="N11" s="14"/>
      <c r="O11" s="14"/>
      <c r="P11" s="15"/>
      <c r="R11" s="13" t="s">
        <v>33</v>
      </c>
      <c r="S11" s="14"/>
      <c r="T11" s="14"/>
      <c r="U11" s="15"/>
      <c r="W11" s="13" t="s">
        <v>33</v>
      </c>
      <c r="X11" s="14"/>
      <c r="Y11" s="14"/>
      <c r="Z11" s="15"/>
    </row>
    <row r="12" s="1" customFormat="1" ht="20.1" customHeight="1" spans="2:26">
      <c r="B12" s="7" t="s">
        <v>29</v>
      </c>
      <c r="C12" s="17" t="s">
        <v>95</v>
      </c>
      <c r="D12" s="18" t="s">
        <v>96</v>
      </c>
      <c r="E12" s="18" t="s">
        <v>97</v>
      </c>
      <c r="F12" s="19" t="s">
        <v>98</v>
      </c>
      <c r="G12" s="20"/>
      <c r="H12" s="17" t="s">
        <v>95</v>
      </c>
      <c r="I12" s="18" t="s">
        <v>96</v>
      </c>
      <c r="J12" s="18" t="s">
        <v>97</v>
      </c>
      <c r="K12" s="19" t="s">
        <v>98</v>
      </c>
      <c r="L12" s="20"/>
      <c r="M12" s="17" t="s">
        <v>95</v>
      </c>
      <c r="N12" s="18" t="s">
        <v>96</v>
      </c>
      <c r="O12" s="18" t="s">
        <v>97</v>
      </c>
      <c r="P12" s="19" t="s">
        <v>98</v>
      </c>
      <c r="R12" s="17" t="s">
        <v>95</v>
      </c>
      <c r="S12" s="18" t="s">
        <v>96</v>
      </c>
      <c r="T12" s="18" t="s">
        <v>97</v>
      </c>
      <c r="U12" s="19" t="s">
        <v>98</v>
      </c>
      <c r="W12" s="17" t="s">
        <v>95</v>
      </c>
      <c r="X12" s="18" t="s">
        <v>96</v>
      </c>
      <c r="Y12" s="18" t="s">
        <v>97</v>
      </c>
      <c r="Z12" s="19" t="s">
        <v>98</v>
      </c>
    </row>
    <row r="13" s="2" customFormat="1" ht="15" customHeight="1" spans="2:26">
      <c r="B13" s="21" t="s">
        <v>99</v>
      </c>
      <c r="C13" s="40">
        <f>'VMV Tipologia'!O15-'VMV Tipologia'!C15</f>
        <v>102</v>
      </c>
      <c r="D13" s="40">
        <f>'VMV Tipologia'!P15-'VMV Tipologia'!D15</f>
        <v>21</v>
      </c>
      <c r="E13" s="40">
        <f>'VMV Tipologia'!Q15-'VMV Tipologia'!E15</f>
        <v>16</v>
      </c>
      <c r="F13" s="40">
        <f>'VMV Tipologia'!R15-'VMV Tipologia'!F15</f>
        <v>109</v>
      </c>
      <c r="G13" s="23"/>
      <c r="H13" s="40">
        <f>'VMV Tipologia'!AF15-'VMV Tipologia'!T15</f>
        <v>148</v>
      </c>
      <c r="I13" s="40">
        <f>'VMV Tipologia'!AG15-'VMV Tipologia'!U15</f>
        <v>80</v>
      </c>
      <c r="J13" s="40">
        <f>'VMV Tipologia'!AH15-'VMV Tipologia'!V15</f>
        <v>40</v>
      </c>
      <c r="K13" s="40">
        <f>'VMV Tipologia'!AI15-'VMV Tipologia'!W15</f>
        <v>118</v>
      </c>
      <c r="L13" s="23"/>
      <c r="M13" s="45">
        <f>'VMV Tipologia'!AW15-'VMV Tipologia'!AK15</f>
        <v>165</v>
      </c>
      <c r="N13" s="45">
        <f>'VMV Tipologia'!AX15-'VMV Tipologia'!AL15</f>
        <v>113</v>
      </c>
      <c r="O13" s="45">
        <f>'VMV Tipologia'!AY15-'VMV Tipologia'!AM15</f>
        <v>50</v>
      </c>
      <c r="P13" s="45">
        <f>'VMV Tipologia'!AZ15-'VMV Tipologia'!AN15</f>
        <v>100</v>
      </c>
      <c r="Q13" s="44"/>
      <c r="R13" s="47">
        <f>'VMV Tipologia'!AW15-'VMV Tipologia'!O15</f>
        <v>389</v>
      </c>
      <c r="S13" s="47">
        <f>'VMV Tipologia'!AX15-'VMV Tipologia'!P15</f>
        <v>267</v>
      </c>
      <c r="T13" s="47">
        <f>'VMV Tipologia'!AY15-'VMV Tipologia'!Q15</f>
        <v>117</v>
      </c>
      <c r="U13" s="47">
        <f>'VMV Tipologia'!AZ15-'VMV Tipologia'!R15</f>
        <v>291</v>
      </c>
      <c r="W13" s="47">
        <f>'VMV Tipologia'!BN15-'VMV Tipologia'!O15</f>
        <v>507</v>
      </c>
      <c r="X13" s="47">
        <f>'VMV Tipologia'!BO15-'VMV Tipologia'!P15</f>
        <v>414</v>
      </c>
      <c r="Y13" s="47">
        <f>'VMV Tipologia'!BP15-'VMV Tipologia'!Q15</f>
        <v>237</v>
      </c>
      <c r="Z13" s="47">
        <f>'VMV Tipologia'!BQ15-'VMV Tipologia'!R15</f>
        <v>381</v>
      </c>
    </row>
    <row r="14" s="2" customFormat="1" ht="15" customHeight="1" spans="2:26">
      <c r="B14" s="24" t="s">
        <v>100</v>
      </c>
      <c r="C14" s="40">
        <f>'VMV Tipologia'!O16-'VMV Tipologia'!C16</f>
        <v>70</v>
      </c>
      <c r="D14" s="40">
        <f>'VMV Tipologia'!P16-'VMV Tipologia'!D16</f>
        <v>-1</v>
      </c>
      <c r="E14" s="40">
        <f>'VMV Tipologia'!Q16-'VMV Tipologia'!E16</f>
        <v>-23</v>
      </c>
      <c r="F14" s="40">
        <f>'VMV Tipologia'!R16-'VMV Tipologia'!F16</f>
        <v>2</v>
      </c>
      <c r="G14" s="23"/>
      <c r="H14" s="40">
        <f>'VMV Tipologia'!AF16-'VMV Tipologia'!T16</f>
        <v>49</v>
      </c>
      <c r="I14" s="40">
        <f>'VMV Tipologia'!AG16-'VMV Tipologia'!U16</f>
        <v>16</v>
      </c>
      <c r="J14" s="40">
        <f>'VMV Tipologia'!AH16-'VMV Tipologia'!V16</f>
        <v>24</v>
      </c>
      <c r="K14" s="40">
        <f>'VMV Tipologia'!AI16-'VMV Tipologia'!W16</f>
        <v>75</v>
      </c>
      <c r="L14" s="23"/>
      <c r="M14" s="45">
        <f>'VMV Tipologia'!AW16-'VMV Tipologia'!AK16</f>
        <v>83</v>
      </c>
      <c r="N14" s="45">
        <f>'VMV Tipologia'!AX16-'VMV Tipologia'!AL16</f>
        <v>140</v>
      </c>
      <c r="O14" s="45">
        <f>'VMV Tipologia'!AY16-'VMV Tipologia'!AM16</f>
        <v>100</v>
      </c>
      <c r="P14" s="45">
        <f>'VMV Tipologia'!AZ16-'VMV Tipologia'!AN16</f>
        <v>43</v>
      </c>
      <c r="Q14" s="44"/>
      <c r="R14" s="47">
        <f>'VMV Tipologia'!AW16-'VMV Tipologia'!O16</f>
        <v>188</v>
      </c>
      <c r="S14" s="47">
        <f>'VMV Tipologia'!AX16-'VMV Tipologia'!P16</f>
        <v>185</v>
      </c>
      <c r="T14" s="47">
        <f>'VMV Tipologia'!AY16-'VMV Tipologia'!Q16</f>
        <v>150</v>
      </c>
      <c r="U14" s="47">
        <f>'VMV Tipologia'!AZ16-'VMV Tipologia'!R16</f>
        <v>155</v>
      </c>
      <c r="W14" s="47">
        <f>'VMV Tipologia'!BN16-'VMV Tipologia'!O16</f>
        <v>370</v>
      </c>
      <c r="X14" s="47">
        <f>'VMV Tipologia'!BO16-'VMV Tipologia'!P16</f>
        <v>333</v>
      </c>
      <c r="Y14" s="47">
        <f>'VMV Tipologia'!BP16-'VMV Tipologia'!Q16</f>
        <v>297</v>
      </c>
      <c r="Z14" s="47">
        <f>'VMV Tipologia'!BQ16-'VMV Tipologia'!R16</f>
        <v>255</v>
      </c>
    </row>
    <row r="15" s="2" customFormat="1" ht="15" customHeight="1" spans="2:26">
      <c r="B15" s="24" t="s">
        <v>101</v>
      </c>
      <c r="C15" s="40">
        <f>'VMV Tipologia'!O17-'VMV Tipologia'!C17</f>
        <v>71</v>
      </c>
      <c r="D15" s="40">
        <f>'VMV Tipologia'!P17-'VMV Tipologia'!D17</f>
        <v>-25</v>
      </c>
      <c r="E15" s="40">
        <f>'VMV Tipologia'!Q17-'VMV Tipologia'!E17</f>
        <v>-18</v>
      </c>
      <c r="F15" s="40">
        <f>'VMV Tipologia'!R17-'VMV Tipologia'!F17</f>
        <v>37</v>
      </c>
      <c r="G15" s="23"/>
      <c r="H15" s="40">
        <f>'VMV Tipologia'!AF17-'VMV Tipologia'!T17</f>
        <v>329</v>
      </c>
      <c r="I15" s="40">
        <f>'VMV Tipologia'!AG17-'VMV Tipologia'!U17</f>
        <v>145</v>
      </c>
      <c r="J15" s="40">
        <f>'VMV Tipologia'!AH17-'VMV Tipologia'!V17</f>
        <v>142</v>
      </c>
      <c r="K15" s="40">
        <f>'VMV Tipologia'!AI17-'VMV Tipologia'!W17</f>
        <v>111</v>
      </c>
      <c r="L15" s="23"/>
      <c r="M15" s="45">
        <f>'VMV Tipologia'!AW17-'VMV Tipologia'!AK17</f>
        <v>190</v>
      </c>
      <c r="N15" s="45">
        <f>'VMV Tipologia'!AX17-'VMV Tipologia'!AL17</f>
        <v>249</v>
      </c>
      <c r="O15" s="45">
        <f>'VMV Tipologia'!AY17-'VMV Tipologia'!AM17</f>
        <v>203</v>
      </c>
      <c r="P15" s="45">
        <f>'VMV Tipologia'!AZ17-'VMV Tipologia'!AN17</f>
        <v>258</v>
      </c>
      <c r="Q15" s="44"/>
      <c r="R15" s="47">
        <f>'VMV Tipologia'!AW17-'VMV Tipologia'!O17</f>
        <v>633</v>
      </c>
      <c r="S15" s="47">
        <f>'VMV Tipologia'!AX17-'VMV Tipologia'!P17</f>
        <v>448</v>
      </c>
      <c r="T15" s="47">
        <f>'VMV Tipologia'!AY17-'VMV Tipologia'!Q17</f>
        <v>396</v>
      </c>
      <c r="U15" s="47">
        <f>'VMV Tipologia'!AZ17-'VMV Tipologia'!R17</f>
        <v>438</v>
      </c>
      <c r="W15" s="47">
        <f>'VMV Tipologia'!BN17-'VMV Tipologia'!O17</f>
        <v>895</v>
      </c>
      <c r="X15" s="47">
        <f>'VMV Tipologia'!BO17-'VMV Tipologia'!P17</f>
        <v>619</v>
      </c>
      <c r="Y15" s="47">
        <f>'VMV Tipologia'!BP17-'VMV Tipologia'!Q17</f>
        <v>590</v>
      </c>
      <c r="Z15" s="47">
        <f>'VMV Tipologia'!BQ17-'VMV Tipologia'!R17</f>
        <v>580</v>
      </c>
    </row>
    <row r="16" s="2" customFormat="1" ht="15" customHeight="1" spans="2:26">
      <c r="B16" s="24" t="s">
        <v>102</v>
      </c>
      <c r="C16" s="40">
        <f>'VMV Tipologia'!O18-'VMV Tipologia'!C18</f>
        <v>54</v>
      </c>
      <c r="D16" s="40">
        <f>'VMV Tipologia'!P18-'VMV Tipologia'!D18</f>
        <v>11</v>
      </c>
      <c r="E16" s="40">
        <f>'VMV Tipologia'!Q18-'VMV Tipologia'!E18</f>
        <v>25</v>
      </c>
      <c r="F16" s="40">
        <f>'VMV Tipologia'!R18-'VMV Tipologia'!F18</f>
        <v>13</v>
      </c>
      <c r="G16" s="23"/>
      <c r="H16" s="40">
        <f>'VMV Tipologia'!AF18-'VMV Tipologia'!T18</f>
        <v>51</v>
      </c>
      <c r="I16" s="40">
        <f>'VMV Tipologia'!AG18-'VMV Tipologia'!U18</f>
        <v>59</v>
      </c>
      <c r="J16" s="40">
        <f>'VMV Tipologia'!AH18-'VMV Tipologia'!V18</f>
        <v>5</v>
      </c>
      <c r="K16" s="40">
        <f>'VMV Tipologia'!AI18-'VMV Tipologia'!W18</f>
        <v>71</v>
      </c>
      <c r="L16" s="23"/>
      <c r="M16" s="45">
        <f>'VMV Tipologia'!AW18-'VMV Tipologia'!AK18</f>
        <v>103</v>
      </c>
      <c r="N16" s="45">
        <f>'VMV Tipologia'!AX18-'VMV Tipologia'!AL18</f>
        <v>86</v>
      </c>
      <c r="O16" s="45">
        <f>'VMV Tipologia'!AY18-'VMV Tipologia'!AM18</f>
        <v>92</v>
      </c>
      <c r="P16" s="45">
        <f>'VMV Tipologia'!AZ18-'VMV Tipologia'!AN18</f>
        <v>69</v>
      </c>
      <c r="Q16" s="44"/>
      <c r="R16" s="47">
        <f>'VMV Tipologia'!AW18-'VMV Tipologia'!O18</f>
        <v>232</v>
      </c>
      <c r="S16" s="47">
        <f>'VMV Tipologia'!AX18-'VMV Tipologia'!P18</f>
        <v>190</v>
      </c>
      <c r="T16" s="47">
        <f>'VMV Tipologia'!AY18-'VMV Tipologia'!Q18</f>
        <v>126</v>
      </c>
      <c r="U16" s="47">
        <f>'VMV Tipologia'!AZ18-'VMV Tipologia'!R18</f>
        <v>164</v>
      </c>
      <c r="W16" s="47">
        <f>'VMV Tipologia'!BN18-'VMV Tipologia'!O18</f>
        <v>452</v>
      </c>
      <c r="X16" s="47">
        <f>'VMV Tipologia'!BO18-'VMV Tipologia'!P18</f>
        <v>393</v>
      </c>
      <c r="Y16" s="47">
        <f>'VMV Tipologia'!BP18-'VMV Tipologia'!Q18</f>
        <v>269</v>
      </c>
      <c r="Z16" s="47">
        <f>'VMV Tipologia'!BQ18-'VMV Tipologia'!R18</f>
        <v>294</v>
      </c>
    </row>
    <row r="17" s="2" customFormat="1" ht="15" customHeight="1" spans="2:26">
      <c r="B17" s="24" t="s">
        <v>103</v>
      </c>
      <c r="C17" s="40">
        <f>'VMV Tipologia'!O19-'VMV Tipologia'!C19</f>
        <v>243</v>
      </c>
      <c r="D17" s="40">
        <f>'VMV Tipologia'!P19-'VMV Tipologia'!D19</f>
        <v>56</v>
      </c>
      <c r="E17" s="40">
        <f>'VMV Tipologia'!Q19-'VMV Tipologia'!E19</f>
        <v>23</v>
      </c>
      <c r="F17" s="40">
        <f>'VMV Tipologia'!R19-'VMV Tipologia'!F19</f>
        <v>-25</v>
      </c>
      <c r="G17" s="23"/>
      <c r="H17" s="40">
        <f>'VMV Tipologia'!AF19-'VMV Tipologia'!T19</f>
        <v>-44</v>
      </c>
      <c r="I17" s="40">
        <f>'VMV Tipologia'!AG19-'VMV Tipologia'!U19</f>
        <v>86</v>
      </c>
      <c r="J17" s="40">
        <f>'VMV Tipologia'!AH19-'VMV Tipologia'!V19</f>
        <v>75</v>
      </c>
      <c r="K17" s="40">
        <f>'VMV Tipologia'!AI19-'VMV Tipologia'!W19</f>
        <v>37</v>
      </c>
      <c r="L17" s="23"/>
      <c r="M17" s="45">
        <f>'VMV Tipologia'!AW19-'VMV Tipologia'!AK19</f>
        <v>29</v>
      </c>
      <c r="N17" s="45">
        <f>'VMV Tipologia'!AX19-'VMV Tipologia'!AL19</f>
        <v>-23</v>
      </c>
      <c r="O17" s="45">
        <f>'VMV Tipologia'!AY19-'VMV Tipologia'!AM19</f>
        <v>8</v>
      </c>
      <c r="P17" s="45">
        <f>'VMV Tipologia'!AZ19-'VMV Tipologia'!AN19</f>
        <v>63</v>
      </c>
      <c r="Q17" s="44"/>
      <c r="R17" s="47">
        <f>'VMV Tipologia'!AW19-'VMV Tipologia'!O19</f>
        <v>9</v>
      </c>
      <c r="S17" s="47">
        <f>'VMV Tipologia'!AX19-'VMV Tipologia'!P19</f>
        <v>99</v>
      </c>
      <c r="T17" s="47">
        <f>'VMV Tipologia'!AY19-'VMV Tipologia'!Q19</f>
        <v>106</v>
      </c>
      <c r="U17" s="47">
        <f>'VMV Tipologia'!AZ19-'VMV Tipologia'!R19</f>
        <v>137</v>
      </c>
      <c r="W17" s="47">
        <f>'VMV Tipologia'!BN19-'VMV Tipologia'!O19</f>
        <v>55</v>
      </c>
      <c r="X17" s="47">
        <f>'VMV Tipologia'!BO19-'VMV Tipologia'!P19</f>
        <v>243</v>
      </c>
      <c r="Y17" s="47">
        <f>'VMV Tipologia'!BP19-'VMV Tipologia'!Q19</f>
        <v>170</v>
      </c>
      <c r="Z17" s="47">
        <f>'VMV Tipologia'!BQ19-'VMV Tipologia'!R19</f>
        <v>220</v>
      </c>
    </row>
    <row r="18" s="2" customFormat="1" ht="15" customHeight="1" spans="2:26">
      <c r="B18" s="24" t="s">
        <v>39</v>
      </c>
      <c r="C18" s="40">
        <f>'VMV Tipologia'!O20-'VMV Tipologia'!C20</f>
        <v>67</v>
      </c>
      <c r="D18" s="40">
        <f>'VMV Tipologia'!P20-'VMV Tipologia'!D20</f>
        <v>60</v>
      </c>
      <c r="E18" s="40">
        <f>'VMV Tipologia'!Q20-'VMV Tipologia'!E20</f>
        <v>46</v>
      </c>
      <c r="F18" s="40">
        <f>'VMV Tipologia'!R20-'VMV Tipologia'!F20</f>
        <v>63</v>
      </c>
      <c r="G18" s="23"/>
      <c r="H18" s="40">
        <f>'VMV Tipologia'!AF20-'VMV Tipologia'!T20</f>
        <v>115</v>
      </c>
      <c r="I18" s="40">
        <f>'VMV Tipologia'!AG20-'VMV Tipologia'!U20</f>
        <v>92</v>
      </c>
      <c r="J18" s="40">
        <f>'VMV Tipologia'!AH20-'VMV Tipologia'!V20</f>
        <v>55</v>
      </c>
      <c r="K18" s="40">
        <f>'VMV Tipologia'!AI20-'VMV Tipologia'!W20</f>
        <v>81</v>
      </c>
      <c r="L18" s="23"/>
      <c r="M18" s="45">
        <f>'VMV Tipologia'!AW20-'VMV Tipologia'!AK20</f>
        <v>211</v>
      </c>
      <c r="N18" s="45">
        <f>'VMV Tipologia'!AX20-'VMV Tipologia'!AL20</f>
        <v>163</v>
      </c>
      <c r="O18" s="45">
        <f>'VMV Tipologia'!AY20-'VMV Tipologia'!AM20</f>
        <v>198</v>
      </c>
      <c r="P18" s="45">
        <f>'VMV Tipologia'!AZ20-'VMV Tipologia'!AN20</f>
        <v>154</v>
      </c>
      <c r="Q18" s="44"/>
      <c r="R18" s="47">
        <f>'VMV Tipologia'!AW20-'VMV Tipologia'!O20</f>
        <v>438</v>
      </c>
      <c r="S18" s="47">
        <f>'VMV Tipologia'!AX20-'VMV Tipologia'!P20</f>
        <v>345</v>
      </c>
      <c r="T18" s="47">
        <f>'VMV Tipologia'!AY20-'VMV Tipologia'!Q20</f>
        <v>298</v>
      </c>
      <c r="U18" s="47">
        <f>'VMV Tipologia'!AZ20-'VMV Tipologia'!R20</f>
        <v>350</v>
      </c>
      <c r="W18" s="47">
        <f>'VMV Tipologia'!BN20-'VMV Tipologia'!O20</f>
        <v>657</v>
      </c>
      <c r="X18" s="47">
        <f>'VMV Tipologia'!BO20-'VMV Tipologia'!P20</f>
        <v>608</v>
      </c>
      <c r="Y18" s="47">
        <f>'VMV Tipologia'!BP20-'VMV Tipologia'!Q20</f>
        <v>551</v>
      </c>
      <c r="Z18" s="47">
        <f>'VMV Tipologia'!BQ20-'VMV Tipologia'!R20</f>
        <v>561</v>
      </c>
    </row>
    <row r="19" s="2" customFormat="1" ht="15" customHeight="1" spans="2:26">
      <c r="B19" s="25" t="s">
        <v>42</v>
      </c>
      <c r="C19" s="41">
        <f>'VMV Tipologia'!O21-'VMV Tipologia'!C21</f>
        <v>155</v>
      </c>
      <c r="D19" s="41">
        <f>'VMV Tipologia'!P21-'VMV Tipologia'!D21</f>
        <v>189</v>
      </c>
      <c r="E19" s="41">
        <f>'VMV Tipologia'!Q21-'VMV Tipologia'!E21</f>
        <v>159</v>
      </c>
      <c r="F19" s="41">
        <f>'VMV Tipologia'!R21-'VMV Tipologia'!F21</f>
        <v>265</v>
      </c>
      <c r="G19" s="42"/>
      <c r="H19" s="41">
        <f>'VMV Tipologia'!AF21-'VMV Tipologia'!T21</f>
        <v>401</v>
      </c>
      <c r="I19" s="41">
        <f>'VMV Tipologia'!AG21-'VMV Tipologia'!U21</f>
        <v>244</v>
      </c>
      <c r="J19" s="41">
        <f>'VMV Tipologia'!AH21-'VMV Tipologia'!V21</f>
        <v>297</v>
      </c>
      <c r="K19" s="41">
        <f>'VMV Tipologia'!AI21-'VMV Tipologia'!W21</f>
        <v>308</v>
      </c>
      <c r="L19" s="42"/>
      <c r="M19" s="46">
        <f>'VMV Tipologia'!AW21-'VMV Tipologia'!AK21</f>
        <v>400</v>
      </c>
      <c r="N19" s="46">
        <f>'VMV Tipologia'!AX21-'VMV Tipologia'!AL21</f>
        <v>476</v>
      </c>
      <c r="O19" s="46">
        <f>'VMV Tipologia'!AY21-'VMV Tipologia'!AM21</f>
        <v>361</v>
      </c>
      <c r="P19" s="46">
        <f>'VMV Tipologia'!AZ21-'VMV Tipologia'!AN21</f>
        <v>444</v>
      </c>
      <c r="Q19" s="48"/>
      <c r="R19" s="49">
        <f>'VMV Tipologia'!AW21-'VMV Tipologia'!O21</f>
        <v>1061</v>
      </c>
      <c r="S19" s="49">
        <f>'VMV Tipologia'!AX21-'VMV Tipologia'!P21</f>
        <v>941</v>
      </c>
      <c r="T19" s="49">
        <f>'VMV Tipologia'!AY21-'VMV Tipologia'!Q21</f>
        <v>862</v>
      </c>
      <c r="U19" s="49">
        <f>'VMV Tipologia'!AZ21-'VMV Tipologia'!R21</f>
        <v>944</v>
      </c>
      <c r="W19" s="49">
        <f>'VMV Tipologia'!BN21-'VMV Tipologia'!O21</f>
        <v>1480</v>
      </c>
      <c r="X19" s="49">
        <f>'VMV Tipologia'!BO21-'VMV Tipologia'!P21</f>
        <v>1158</v>
      </c>
      <c r="Y19" s="49">
        <f>'VMV Tipologia'!BP21-'VMV Tipologia'!Q21</f>
        <v>1065</v>
      </c>
      <c r="Z19" s="49">
        <f>'VMV Tipologia'!BQ21-'VMV Tipologia'!R21</f>
        <v>1103</v>
      </c>
    </row>
    <row r="20" s="2" customFormat="1" ht="15" customHeight="1" spans="2:26">
      <c r="B20" s="24" t="s">
        <v>104</v>
      </c>
      <c r="C20" s="40">
        <f>'VMV Tipologia'!O22-'VMV Tipologia'!C22</f>
        <v>152</v>
      </c>
      <c r="D20" s="40">
        <f>'VMV Tipologia'!P22-'VMV Tipologia'!D22</f>
        <v>9</v>
      </c>
      <c r="E20" s="40">
        <f>'VMV Tipologia'!Q22-'VMV Tipologia'!E22</f>
        <v>62</v>
      </c>
      <c r="F20" s="40">
        <f>'VMV Tipologia'!R22-'VMV Tipologia'!F22</f>
        <v>79</v>
      </c>
      <c r="G20" s="23"/>
      <c r="H20" s="40">
        <f>'VMV Tipologia'!AF22-'VMV Tipologia'!T22</f>
        <v>112</v>
      </c>
      <c r="I20" s="40">
        <f>'VMV Tipologia'!AG22-'VMV Tipologia'!U22</f>
        <v>71</v>
      </c>
      <c r="J20" s="40">
        <f>'VMV Tipologia'!AH22-'VMV Tipologia'!V22</f>
        <v>52</v>
      </c>
      <c r="K20" s="40">
        <f>'VMV Tipologia'!AI22-'VMV Tipologia'!W22</f>
        <v>11</v>
      </c>
      <c r="L20" s="23"/>
      <c r="M20" s="45">
        <f>'VMV Tipologia'!AW22-'VMV Tipologia'!AK22</f>
        <v>68</v>
      </c>
      <c r="N20" s="45">
        <f>'VMV Tipologia'!AX22-'VMV Tipologia'!AL22</f>
        <v>177</v>
      </c>
      <c r="O20" s="45">
        <f>'VMV Tipologia'!AY22-'VMV Tipologia'!AM22</f>
        <v>135</v>
      </c>
      <c r="P20" s="45">
        <f>'VMV Tipologia'!AZ22-'VMV Tipologia'!AN22</f>
        <v>163</v>
      </c>
      <c r="Q20" s="44"/>
      <c r="R20" s="47">
        <f>'VMV Tipologia'!AW22-'VMV Tipologia'!O22</f>
        <v>244</v>
      </c>
      <c r="S20" s="47">
        <f>'VMV Tipologia'!AX22-'VMV Tipologia'!P22</f>
        <v>310</v>
      </c>
      <c r="T20" s="47">
        <f>'VMV Tipologia'!AY22-'VMV Tipologia'!Q22</f>
        <v>191</v>
      </c>
      <c r="U20" s="47">
        <f>'VMV Tipologia'!AZ22-'VMV Tipologia'!R22</f>
        <v>112</v>
      </c>
      <c r="W20" s="47">
        <f>'VMV Tipologia'!BN22-'VMV Tipologia'!O22</f>
        <v>304</v>
      </c>
      <c r="X20" s="47">
        <f>'VMV Tipologia'!BO22-'VMV Tipologia'!P22</f>
        <v>366</v>
      </c>
      <c r="Y20" s="47">
        <f>'VMV Tipologia'!BP22-'VMV Tipologia'!Q22</f>
        <v>197</v>
      </c>
      <c r="Z20" s="47">
        <f>'VMV Tipologia'!BQ22-'VMV Tipologia'!R22</f>
        <v>67</v>
      </c>
    </row>
    <row r="21" s="2" customFormat="1" ht="12" spans="2:21">
      <c r="B21" s="28"/>
      <c r="C21" s="43"/>
      <c r="D21" s="43"/>
      <c r="E21" s="43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="2" customFormat="1" ht="12" spans="2:6">
      <c r="B22" s="28"/>
      <c r="C22" s="28"/>
      <c r="D22" s="28"/>
      <c r="E22" s="28"/>
      <c r="F22" s="28"/>
    </row>
    <row r="23" s="2" customFormat="1" ht="12" spans="2:6">
      <c r="B23" s="28"/>
      <c r="C23" s="28"/>
      <c r="D23" s="28"/>
      <c r="E23" s="28"/>
      <c r="F23" s="28"/>
    </row>
    <row r="27" spans="2:6">
      <c r="B27" s="29"/>
      <c r="C27" s="30"/>
      <c r="D27" s="30"/>
      <c r="E27" s="30"/>
      <c r="F27" s="30"/>
    </row>
    <row r="28" spans="2:6">
      <c r="B28" s="29"/>
      <c r="C28" s="30"/>
      <c r="D28" s="30"/>
      <c r="E28" s="30"/>
      <c r="F28" s="30"/>
    </row>
    <row r="29" spans="2:6">
      <c r="B29" s="29"/>
      <c r="C29" s="30"/>
      <c r="D29" s="30"/>
      <c r="E29" s="30"/>
      <c r="F29" s="30"/>
    </row>
  </sheetData>
  <mergeCells count="11">
    <mergeCell ref="C9:Z9"/>
    <mergeCell ref="C10:F10"/>
    <mergeCell ref="H10:K10"/>
    <mergeCell ref="M10:P10"/>
    <mergeCell ref="R10:U10"/>
    <mergeCell ref="W10:Z10"/>
    <mergeCell ref="C11:F11"/>
    <mergeCell ref="H11:K11"/>
    <mergeCell ref="M11:P11"/>
    <mergeCell ref="R11:U11"/>
    <mergeCell ref="W11:Z11"/>
  </mergeCells>
  <pageMargins left="0.75" right="0.75" top="1" bottom="1" header="0.5" footer="0.5"/>
  <pageSetup paperSize="1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Z31"/>
  <sheetViews>
    <sheetView showRowColHeaders="0" workbookViewId="0">
      <selection activeCell="A1" sqref="A1"/>
    </sheetView>
  </sheetViews>
  <sheetFormatPr defaultColWidth="9.1047619047619" defaultRowHeight="12.75"/>
  <cols>
    <col min="1" max="1" width="13.552380952381" style="3" customWidth="1"/>
    <col min="2" max="2" width="27.3333333333333" style="3" customWidth="1"/>
    <col min="3" max="6" width="9.88571428571429" style="3" customWidth="1"/>
    <col min="7" max="7" width="0.333333333333333" style="3" customWidth="1"/>
    <col min="8" max="11" width="9.88571428571429" style="3" customWidth="1"/>
    <col min="12" max="12" width="0.333333333333333" style="3" customWidth="1"/>
    <col min="13" max="16" width="9.88571428571429" style="3" customWidth="1"/>
    <col min="17" max="17" width="0.333333333333333" style="3" customWidth="1"/>
    <col min="18" max="21" width="9.88571428571429" style="3" customWidth="1"/>
    <col min="22" max="22" width="0.333333333333333" style="3" customWidth="1"/>
    <col min="23" max="26" width="9.88571428571429" style="3" customWidth="1"/>
    <col min="27" max="16384" width="9.1047619047619" style="3"/>
  </cols>
  <sheetData>
    <row r="6" spans="1:2">
      <c r="A6" s="4" t="s">
        <v>18</v>
      </c>
      <c r="B6" s="5" t="s">
        <v>19</v>
      </c>
    </row>
    <row r="7" spans="2:2">
      <c r="B7" s="6" t="s">
        <v>26</v>
      </c>
    </row>
    <row r="8" spans="2:2">
      <c r="B8" s="6"/>
    </row>
    <row r="9" spans="2:2">
      <c r="B9" s="6"/>
    </row>
    <row r="11" ht="20.1" customHeight="1" spans="2:26">
      <c r="B11" s="7"/>
      <c r="C11" s="8" t="s">
        <v>92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20.1" customHeight="1" spans="2:26">
      <c r="B12" s="7"/>
      <c r="C12" s="10">
        <v>2016</v>
      </c>
      <c r="D12" s="11"/>
      <c r="E12" s="11"/>
      <c r="F12" s="11"/>
      <c r="G12" s="12"/>
      <c r="H12" s="10">
        <v>2017</v>
      </c>
      <c r="I12" s="10"/>
      <c r="J12" s="10"/>
      <c r="K12" s="10"/>
      <c r="L12" s="31"/>
      <c r="M12" s="10">
        <v>2018</v>
      </c>
      <c r="N12" s="11"/>
      <c r="O12" s="11"/>
      <c r="P12" s="11"/>
      <c r="R12" s="10" t="s">
        <v>56</v>
      </c>
      <c r="S12" s="10"/>
      <c r="T12" s="10"/>
      <c r="U12" s="10"/>
      <c r="V12" s="35"/>
      <c r="W12" s="10" t="s">
        <v>57</v>
      </c>
      <c r="X12" s="11"/>
      <c r="Y12" s="11"/>
      <c r="Z12" s="11"/>
    </row>
    <row r="13" ht="20.1" customHeight="1" spans="2:26">
      <c r="B13" s="7"/>
      <c r="C13" s="13" t="s">
        <v>59</v>
      </c>
      <c r="D13" s="14"/>
      <c r="E13" s="14"/>
      <c r="F13" s="15"/>
      <c r="G13" s="16"/>
      <c r="H13" s="13" t="s">
        <v>59</v>
      </c>
      <c r="I13" s="14"/>
      <c r="J13" s="14"/>
      <c r="K13" s="15"/>
      <c r="L13" s="32"/>
      <c r="M13" s="13" t="s">
        <v>59</v>
      </c>
      <c r="N13" s="14"/>
      <c r="O13" s="14"/>
      <c r="P13" s="15"/>
      <c r="R13" s="13" t="s">
        <v>33</v>
      </c>
      <c r="S13" s="14"/>
      <c r="T13" s="14"/>
      <c r="U13" s="15"/>
      <c r="V13" s="36"/>
      <c r="W13" s="13" t="s">
        <v>33</v>
      </c>
      <c r="X13" s="14"/>
      <c r="Y13" s="14"/>
      <c r="Z13" s="15"/>
    </row>
    <row r="14" s="1" customFormat="1" ht="20.1" customHeight="1" spans="2:26">
      <c r="B14" s="7" t="s">
        <v>29</v>
      </c>
      <c r="C14" s="17" t="s">
        <v>95</v>
      </c>
      <c r="D14" s="18" t="s">
        <v>96</v>
      </c>
      <c r="E14" s="18" t="s">
        <v>97</v>
      </c>
      <c r="F14" s="19" t="s">
        <v>98</v>
      </c>
      <c r="G14" s="20"/>
      <c r="H14" s="17" t="s">
        <v>95</v>
      </c>
      <c r="I14" s="18" t="s">
        <v>96</v>
      </c>
      <c r="J14" s="18" t="s">
        <v>97</v>
      </c>
      <c r="K14" s="19" t="s">
        <v>98</v>
      </c>
      <c r="L14" s="20"/>
      <c r="M14" s="17" t="s">
        <v>95</v>
      </c>
      <c r="N14" s="18" t="s">
        <v>96</v>
      </c>
      <c r="O14" s="18" t="s">
        <v>97</v>
      </c>
      <c r="P14" s="19" t="s">
        <v>98</v>
      </c>
      <c r="R14" s="17" t="s">
        <v>95</v>
      </c>
      <c r="S14" s="18" t="s">
        <v>96</v>
      </c>
      <c r="T14" s="18" t="s">
        <v>97</v>
      </c>
      <c r="U14" s="19" t="s">
        <v>98</v>
      </c>
      <c r="V14" s="20"/>
      <c r="W14" s="17" t="s">
        <v>95</v>
      </c>
      <c r="X14" s="18" t="s">
        <v>96</v>
      </c>
      <c r="Y14" s="18" t="s">
        <v>97</v>
      </c>
      <c r="Z14" s="19" t="s">
        <v>98</v>
      </c>
    </row>
    <row r="15" s="2" customFormat="1" ht="15" customHeight="1" spans="2:26">
      <c r="B15" s="21" t="s">
        <v>99</v>
      </c>
      <c r="C15" s="22">
        <f>('VMV Tipologia'!O15-'VMV Tipologia'!C15)/'VMV Tipologia'!C15</f>
        <v>0.0729613733905579</v>
      </c>
      <c r="D15" s="22">
        <f>('VMV Tipologia'!P15-'VMV Tipologia'!D15)/'VMV Tipologia'!D15</f>
        <v>0.0170316301703163</v>
      </c>
      <c r="E15" s="22">
        <f>('VMV Tipologia'!Q15-'VMV Tipologia'!I15)/'VMV Tipologia'!I15</f>
        <v>0.0132560066280033</v>
      </c>
      <c r="F15" s="22">
        <f>('VMV Tipologia'!R15-'VMV Tipologia'!F15)/'VMV Tipologia'!F15</f>
        <v>0.0817704426106527</v>
      </c>
      <c r="G15" s="23"/>
      <c r="H15" s="22">
        <f>('VMV Tipologia'!AF15-'VMV Tipologia'!T15)/'VMV Tipologia'!T15</f>
        <v>0.096542726679713</v>
      </c>
      <c r="I15" s="22">
        <f>('VMV Tipologia'!AG15-'VMV Tipologia'!U15)/'VMV Tipologia'!U15</f>
        <v>0.062015503875969</v>
      </c>
      <c r="J15" s="22">
        <f>('VMV Tipologia'!AH15-'VMV Tipologia'!V15)/'VMV Tipologia'!V15</f>
        <v>0.032520325203252</v>
      </c>
      <c r="K15" s="22">
        <f>('VMV Tipologia'!AI15-'VMV Tipologia'!W15)/'VMV Tipologia'!W15</f>
        <v>0.0791946308724832</v>
      </c>
      <c r="L15" s="23"/>
      <c r="M15" s="33">
        <f>('VMV Tipologia'!AW15-'VMV Tipologia'!AK15)/'VMV Tipologia'!AK15</f>
        <v>0.095707656612529</v>
      </c>
      <c r="N15" s="33">
        <f>('VMV Tipologia'!AX15-'VMV Tipologia'!AL15)/'VMV Tipologia'!AL15</f>
        <v>0.0802556818181818</v>
      </c>
      <c r="O15" s="33">
        <f>('VMV Tipologia'!AY15-'VMV Tipologia'!AM15)/'VMV Tipologia'!AM15</f>
        <v>0.0387596899224806</v>
      </c>
      <c r="P15" s="33">
        <f>('VMV Tipologia'!AZ15-'VMV Tipologia'!AN15)/'VMV Tipologia'!AN15</f>
        <v>0.0612369871402327</v>
      </c>
      <c r="R15" s="37">
        <f>('VMV Tipologia'!AW15-'VMV Tipologia'!O15)/'VMV Tipologia'!O15</f>
        <v>0.259333333333333</v>
      </c>
      <c r="S15" s="37">
        <f>('VMV Tipologia'!AX15-'VMV Tipologia'!P15)/'VMV Tipologia'!P15</f>
        <v>0.212918660287081</v>
      </c>
      <c r="T15" s="37">
        <f>('VMV Tipologia'!AY15-'VMV Tipologia'!Q15)/'VMV Tipologia'!Q15</f>
        <v>0.0956663941128373</v>
      </c>
      <c r="U15" s="37">
        <f>('VMV Tipologia'!AZ15-'VMV Tipologia'!R15)/'VMV Tipologia'!R15</f>
        <v>0.201803051317614</v>
      </c>
      <c r="V15" s="37"/>
      <c r="W15" s="37">
        <f>('VMV Tipologia'!BN15-'VMV Tipologia'!O15)/'VMV Tipologia'!O15</f>
        <v>0.338</v>
      </c>
      <c r="X15" s="37">
        <f>('VMV Tipologia'!BO15-'VMV Tipologia'!P15)/'VMV Tipologia'!P15</f>
        <v>0.330143540669856</v>
      </c>
      <c r="Y15" s="37">
        <f>('VMV Tipologia'!BP15-'VMV Tipologia'!Q15)/'VMV Tipologia'!Q15</f>
        <v>0.193785772690106</v>
      </c>
      <c r="Z15" s="37">
        <f>('VMV Tipologia'!BQ15-'VMV Tipologia'!R15)/'VMV Tipologia'!R15</f>
        <v>0.264216366158114</v>
      </c>
    </row>
    <row r="16" s="2" customFormat="1" ht="15" customHeight="1" spans="2:26">
      <c r="B16" s="24" t="s">
        <v>100</v>
      </c>
      <c r="C16" s="22">
        <f>('VMV Tipologia'!O16-'VMV Tipologia'!C16)/'VMV Tipologia'!C16</f>
        <v>0.110062893081761</v>
      </c>
      <c r="D16" s="22">
        <f>('VMV Tipologia'!P16-'VMV Tipologia'!D16)/'VMV Tipologia'!D16</f>
        <v>-0.00162866449511401</v>
      </c>
      <c r="E16" s="22">
        <f>('VMV Tipologia'!Q16-'VMV Tipologia'!I16)/'VMV Tipologia'!I16</f>
        <v>-0.035548686244204</v>
      </c>
      <c r="F16" s="22">
        <f>('VMV Tipologia'!R16-'VMV Tipologia'!F16)/'VMV Tipologia'!F16</f>
        <v>0.00300751879699248</v>
      </c>
      <c r="G16" s="23"/>
      <c r="H16" s="22">
        <f>('VMV Tipologia'!AF16-'VMV Tipologia'!T16)/'VMV Tipologia'!T16</f>
        <v>0.0680555555555555</v>
      </c>
      <c r="I16" s="22">
        <f>('VMV Tipologia'!AG16-'VMV Tipologia'!U16)/'VMV Tipologia'!U16</f>
        <v>0.0260162601626016</v>
      </c>
      <c r="J16" s="22">
        <f>('VMV Tipologia'!AH16-'VMV Tipologia'!V16)/'VMV Tipologia'!V16</f>
        <v>0.0380952380952381</v>
      </c>
      <c r="K16" s="22">
        <f>('VMV Tipologia'!AI16-'VMV Tipologia'!W16)/'VMV Tipologia'!W16</f>
        <v>0.108695652173913</v>
      </c>
      <c r="L16" s="23"/>
      <c r="M16" s="33">
        <f>('VMV Tipologia'!AW16-'VMV Tipologia'!AK16)/'VMV Tipologia'!AK16</f>
        <v>0.102342786683107</v>
      </c>
      <c r="N16" s="33">
        <f>('VMV Tipologia'!AX16-'VMV Tipologia'!AL16)/'VMV Tipologia'!AL16</f>
        <v>0.212765957446809</v>
      </c>
      <c r="O16" s="33">
        <f>('VMV Tipologia'!AY16-'VMV Tipologia'!AM16)/'VMV Tipologia'!AM16</f>
        <v>0.148367952522255</v>
      </c>
      <c r="P16" s="33">
        <f>('VMV Tipologia'!AZ16-'VMV Tipologia'!AN16)/'VMV Tipologia'!AN16</f>
        <v>0.055198973042362</v>
      </c>
      <c r="R16" s="37">
        <f>('VMV Tipologia'!AW16-'VMV Tipologia'!O16)/'VMV Tipologia'!O16</f>
        <v>0.26628895184136</v>
      </c>
      <c r="S16" s="37">
        <f>('VMV Tipologia'!AX16-'VMV Tipologia'!P16)/'VMV Tipologia'!P16</f>
        <v>0.301794453507341</v>
      </c>
      <c r="T16" s="37">
        <f>('VMV Tipologia'!AY16-'VMV Tipologia'!Q16)/'VMV Tipologia'!Q16</f>
        <v>0.240384615384615</v>
      </c>
      <c r="U16" s="37">
        <f>('VMV Tipologia'!AZ16-'VMV Tipologia'!R16)/'VMV Tipologia'!R16</f>
        <v>0.232383808095952</v>
      </c>
      <c r="V16" s="37"/>
      <c r="W16" s="37">
        <f>('VMV Tipologia'!BN16-'VMV Tipologia'!O16)/'VMV Tipologia'!O16</f>
        <v>0.524079320113314</v>
      </c>
      <c r="X16" s="37">
        <f>('VMV Tipologia'!BO16-'VMV Tipologia'!P16)/'VMV Tipologia'!P16</f>
        <v>0.543230016313214</v>
      </c>
      <c r="Y16" s="37">
        <f>('VMV Tipologia'!BP16-'VMV Tipologia'!Q16)/'VMV Tipologia'!Q16</f>
        <v>0.475961538461538</v>
      </c>
      <c r="Z16" s="37">
        <f>('VMV Tipologia'!BQ16-'VMV Tipologia'!R16)/'VMV Tipologia'!R16</f>
        <v>0.382308845577211</v>
      </c>
    </row>
    <row r="17" s="2" customFormat="1" ht="15" customHeight="1" spans="2:26">
      <c r="B17" s="24" t="s">
        <v>101</v>
      </c>
      <c r="C17" s="22">
        <f>('VMV Tipologia'!O17-'VMV Tipologia'!C17)/'VMV Tipologia'!C17</f>
        <v>0.0603228547153781</v>
      </c>
      <c r="D17" s="22">
        <f>('VMV Tipologia'!P17-'VMV Tipologia'!D17)/'VMV Tipologia'!D17</f>
        <v>-0.023719165085389</v>
      </c>
      <c r="E17" s="22">
        <f>('VMV Tipologia'!Q17-'VMV Tipologia'!I17)/'VMV Tipologia'!I17</f>
        <v>-0.0145985401459854</v>
      </c>
      <c r="F17" s="22">
        <f>('VMV Tipologia'!R17-'VMV Tipologia'!F17)/'VMV Tipologia'!F17</f>
        <v>0.0374493927125506</v>
      </c>
      <c r="G17" s="23"/>
      <c r="H17" s="22">
        <f>('VMV Tipologia'!AF17-'VMV Tipologia'!T17)/'VMV Tipologia'!T17</f>
        <v>0.251721499617445</v>
      </c>
      <c r="I17" s="22">
        <f>('VMV Tipologia'!AG17-'VMV Tipologia'!U17)/'VMV Tipologia'!U17</f>
        <v>0.137701804368471</v>
      </c>
      <c r="J17" s="22">
        <f>('VMV Tipologia'!AH17-'VMV Tipologia'!V17)/'VMV Tipologia'!V17</f>
        <v>0.133458646616541</v>
      </c>
      <c r="K17" s="22">
        <f>('VMV Tipologia'!AI17-'VMV Tipologia'!W17)/'VMV Tipologia'!W17</f>
        <v>0.111</v>
      </c>
      <c r="L17" s="23"/>
      <c r="M17" s="33">
        <f>('VMV Tipologia'!AW17-'VMV Tipologia'!AK17)/'VMV Tipologia'!AK17</f>
        <v>0.112359550561798</v>
      </c>
      <c r="N17" s="33">
        <f>('VMV Tipologia'!AX17-'VMV Tipologia'!AL17)/'VMV Tipologia'!AL17</f>
        <v>0.202768729641694</v>
      </c>
      <c r="O17" s="33">
        <f>('VMV Tipologia'!AY17-'VMV Tipologia'!AM17)/'VMV Tipologia'!AM17</f>
        <v>0.159465828750982</v>
      </c>
      <c r="P17" s="33">
        <f>('VMV Tipologia'!AZ17-'VMV Tipologia'!AN17)/'VMV Tipologia'!AN17</f>
        <v>0.214107883817427</v>
      </c>
      <c r="R17" s="37">
        <f>('VMV Tipologia'!AW17-'VMV Tipologia'!O17)/'VMV Tipologia'!O17</f>
        <v>0.507211538461538</v>
      </c>
      <c r="S17" s="37">
        <f>('VMV Tipologia'!AX17-'VMV Tipologia'!P17)/'VMV Tipologia'!P17</f>
        <v>0.435374149659864</v>
      </c>
      <c r="T17" s="37">
        <f>('VMV Tipologia'!AY17-'VMV Tipologia'!Q17)/'VMV Tipologia'!Q17</f>
        <v>0.366666666666667</v>
      </c>
      <c r="U17" s="37">
        <f>('VMV Tipologia'!AZ17-'VMV Tipologia'!R17)/'VMV Tipologia'!R17</f>
        <v>0.427317073170732</v>
      </c>
      <c r="V17" s="37"/>
      <c r="W17" s="37">
        <f>('VMV Tipologia'!BN17-'VMV Tipologia'!O17)/'VMV Tipologia'!O17</f>
        <v>0.717147435897436</v>
      </c>
      <c r="X17" s="37">
        <f>('VMV Tipologia'!BO17-'VMV Tipologia'!P17)/'VMV Tipologia'!P17</f>
        <v>0.601554907677357</v>
      </c>
      <c r="Y17" s="37">
        <f>('VMV Tipologia'!BP17-'VMV Tipologia'!Q17)/'VMV Tipologia'!Q17</f>
        <v>0.546296296296296</v>
      </c>
      <c r="Z17" s="37">
        <f>('VMV Tipologia'!BQ17-'VMV Tipologia'!R17)/'VMV Tipologia'!R17</f>
        <v>0.565853658536585</v>
      </c>
    </row>
    <row r="18" s="2" customFormat="1" ht="15" customHeight="1" spans="2:26">
      <c r="B18" s="24" t="s">
        <v>102</v>
      </c>
      <c r="C18" s="22">
        <f>('VMV Tipologia'!O18-'VMV Tipologia'!C18)/'VMV Tipologia'!C18</f>
        <v>0.0756302521008403</v>
      </c>
      <c r="D18" s="22">
        <f>('VMV Tipologia'!P18-'VMV Tipologia'!D18)/'VMV Tipologia'!D18</f>
        <v>0.0145118733509235</v>
      </c>
      <c r="E18" s="22">
        <f>('VMV Tipologia'!Q18-'VMV Tipologia'!I18)/'VMV Tipologia'!I18</f>
        <v>0.0280487804878049</v>
      </c>
      <c r="F18" s="22">
        <f>('VMV Tipologia'!R18-'VMV Tipologia'!F18)/'VMV Tipologia'!F18</f>
        <v>0.0171052631578947</v>
      </c>
      <c r="G18" s="23"/>
      <c r="H18" s="22">
        <f>('VMV Tipologia'!AF18-'VMV Tipologia'!T18)/'VMV Tipologia'!T18</f>
        <v>0.0632754342431762</v>
      </c>
      <c r="I18" s="22">
        <f>('VMV Tipologia'!AG18-'VMV Tipologia'!U18)/'VMV Tipologia'!U18</f>
        <v>0.0751592356687898</v>
      </c>
      <c r="J18" s="22">
        <f>('VMV Tipologia'!AH18-'VMV Tipologia'!V18)/'VMV Tipologia'!V18</f>
        <v>0.00611995104039168</v>
      </c>
      <c r="K18" s="22">
        <f>('VMV Tipologia'!AI18-'VMV Tipologia'!W18)/'VMV Tipologia'!W18</f>
        <v>0.0909090909090909</v>
      </c>
      <c r="L18" s="23"/>
      <c r="M18" s="33">
        <f>('VMV Tipologia'!AW18-'VMV Tipologia'!AK18)/'VMV Tipologia'!AK18</f>
        <v>0.114827201783724</v>
      </c>
      <c r="N18" s="33">
        <f>('VMV Tipologia'!AX18-'VMV Tipologia'!AL18)/'VMV Tipologia'!AL18</f>
        <v>0.0985108820160367</v>
      </c>
      <c r="O18" s="33">
        <f>('VMV Tipologia'!AY18-'VMV Tipologia'!AM18)/'VMV Tipologia'!AM18</f>
        <v>0.104903078677309</v>
      </c>
      <c r="P18" s="33">
        <f>('VMV Tipologia'!AZ18-'VMV Tipologia'!AN18)/'VMV Tipologia'!AN18</f>
        <v>0.0794930875576037</v>
      </c>
      <c r="R18" s="37">
        <f>('VMV Tipologia'!AW18-'VMV Tipologia'!O18)/'VMV Tipologia'!O18</f>
        <v>0.302083333333333</v>
      </c>
      <c r="S18" s="37">
        <f>('VMV Tipologia'!AX18-'VMV Tipologia'!P18)/'VMV Tipologia'!P18</f>
        <v>0.247074122236671</v>
      </c>
      <c r="T18" s="37">
        <f>('VMV Tipologia'!AY18-'VMV Tipologia'!Q18)/'VMV Tipologia'!Q18</f>
        <v>0.149466192170818</v>
      </c>
      <c r="U18" s="37">
        <f>('VMV Tipologia'!AZ18-'VMV Tipologia'!R18)/'VMV Tipologia'!R18</f>
        <v>0.212160413971539</v>
      </c>
      <c r="V18" s="37"/>
      <c r="W18" s="37">
        <f>('VMV Tipologia'!BN18-'VMV Tipologia'!O18)/'VMV Tipologia'!O18</f>
        <v>0.588541666666667</v>
      </c>
      <c r="X18" s="37">
        <f>('VMV Tipologia'!BO18-'VMV Tipologia'!P18)/'VMV Tipologia'!P18</f>
        <v>0.511053315994798</v>
      </c>
      <c r="Y18" s="37">
        <f>('VMV Tipologia'!BP18-'VMV Tipologia'!Q18)/'VMV Tipologia'!Q18</f>
        <v>0.319098457888494</v>
      </c>
      <c r="Z18" s="37">
        <f>('VMV Tipologia'!BQ18-'VMV Tipologia'!R18)/'VMV Tipologia'!R18</f>
        <v>0.380336351875809</v>
      </c>
    </row>
    <row r="19" s="2" customFormat="1" ht="15" customHeight="1" spans="2:26">
      <c r="B19" s="24" t="s">
        <v>103</v>
      </c>
      <c r="C19" s="22">
        <f>('VMV Tipologia'!O19-'VMV Tipologia'!C19)/'VMV Tipologia'!C19</f>
        <v>0.202668890742285</v>
      </c>
      <c r="D19" s="22">
        <f>('VMV Tipologia'!P19-'VMV Tipologia'!D19)/'VMV Tipologia'!D19</f>
        <v>0.0507706255666364</v>
      </c>
      <c r="E19" s="22">
        <f>('VMV Tipologia'!Q19-'VMV Tipologia'!I19)/'VMV Tipologia'!I19</f>
        <v>-0.00471253534401508</v>
      </c>
      <c r="F19" s="22">
        <f>('VMV Tipologia'!R19-'VMV Tipologia'!F19)/'VMV Tipologia'!F19</f>
        <v>-0.0252780586450961</v>
      </c>
      <c r="G19" s="23"/>
      <c r="H19" s="22">
        <f>('VMV Tipologia'!AF19-'VMV Tipologia'!T19)/'VMV Tipologia'!T19</f>
        <v>-0.0299727520435967</v>
      </c>
      <c r="I19" s="22">
        <f>('VMV Tipologia'!AG19-'VMV Tipologia'!U19)/'VMV Tipologia'!U19</f>
        <v>0.0711920529801325</v>
      </c>
      <c r="J19" s="22">
        <f>('VMV Tipologia'!AH19-'VMV Tipologia'!V19)/'VMV Tipologia'!V19</f>
        <v>0.0710227272727273</v>
      </c>
      <c r="K19" s="22">
        <f>('VMV Tipologia'!AI19-'VMV Tipologia'!W19)/'VMV Tipologia'!W19</f>
        <v>0.0366699702675917</v>
      </c>
      <c r="L19" s="23"/>
      <c r="M19" s="33">
        <f>('VMV Tipologia'!AW19-'VMV Tipologia'!AK19)/'VMV Tipologia'!AK19</f>
        <v>0.020393811533052</v>
      </c>
      <c r="N19" s="33">
        <f>('VMV Tipologia'!AX19-'VMV Tipologia'!AL19)/'VMV Tipologia'!AL19</f>
        <v>-0.0179547228727557</v>
      </c>
      <c r="O19" s="33">
        <f>('VMV Tipologia'!AY19-'VMV Tipologia'!AM19)/'VMV Tipologia'!AM19</f>
        <v>0.00693240901213172</v>
      </c>
      <c r="P19" s="33">
        <f>('VMV Tipologia'!AZ19-'VMV Tipologia'!AN19)/'VMV Tipologia'!AN19</f>
        <v>0.0606936416184971</v>
      </c>
      <c r="R19" s="37">
        <f>('VMV Tipologia'!AW19-'VMV Tipologia'!O19)/'VMV Tipologia'!O19</f>
        <v>0.00624133148404993</v>
      </c>
      <c r="S19" s="37">
        <f>('VMV Tipologia'!AX19-'VMV Tipologia'!P19)/'VMV Tipologia'!P19</f>
        <v>0.0854184641932701</v>
      </c>
      <c r="T19" s="37">
        <f>('VMV Tipologia'!AY19-'VMV Tipologia'!Q19)/'VMV Tipologia'!Q19</f>
        <v>0.100378787878788</v>
      </c>
      <c r="U19" s="37">
        <f>('VMV Tipologia'!AZ19-'VMV Tipologia'!R19)/'VMV Tipologia'!R19</f>
        <v>0.142116182572614</v>
      </c>
      <c r="V19" s="37"/>
      <c r="W19" s="37">
        <f>('VMV Tipologia'!BN19-'VMV Tipologia'!O19)/'VMV Tipologia'!O19</f>
        <v>0.0381414701803051</v>
      </c>
      <c r="X19" s="37">
        <f>('VMV Tipologia'!BO19-'VMV Tipologia'!P19)/'VMV Tipologia'!P19</f>
        <v>0.209663503019845</v>
      </c>
      <c r="Y19" s="37">
        <f>('VMV Tipologia'!BP19-'VMV Tipologia'!Q19)/'VMV Tipologia'!Q19</f>
        <v>0.160984848484848</v>
      </c>
      <c r="Z19" s="37">
        <f>('VMV Tipologia'!BQ19-'VMV Tipologia'!R19)/'VMV Tipologia'!R19</f>
        <v>0.228215767634855</v>
      </c>
    </row>
    <row r="20" s="2" customFormat="1" ht="15" customHeight="1" spans="2:26">
      <c r="B20" s="24" t="s">
        <v>39</v>
      </c>
      <c r="C20" s="22">
        <f>('VMV Tipologia'!O20-'VMV Tipologia'!C20)/'VMV Tipologia'!C20</f>
        <v>0.0878112712975098</v>
      </c>
      <c r="D20" s="22">
        <f>('VMV Tipologia'!P20-'VMV Tipologia'!D20)/'VMV Tipologia'!D20</f>
        <v>0.0743494423791822</v>
      </c>
      <c r="E20" s="22">
        <f>('VMV Tipologia'!Q20-'VMV Tipologia'!I20)/'VMV Tipologia'!I20</f>
        <v>0.0358974358974359</v>
      </c>
      <c r="F20" s="22">
        <f>('VMV Tipologia'!R20-'VMV Tipologia'!F20)/'VMV Tipologia'!F20</f>
        <v>0.0784557907845579</v>
      </c>
      <c r="G20" s="23"/>
      <c r="H20" s="22">
        <f>('VMV Tipologia'!AF20-'VMV Tipologia'!T20)/'VMV Tipologia'!T20</f>
        <v>0.127353266888151</v>
      </c>
      <c r="I20" s="22">
        <f>('VMV Tipologia'!AG20-'VMV Tipologia'!U20)/'VMV Tipologia'!U20</f>
        <v>0.100877192982456</v>
      </c>
      <c r="J20" s="22">
        <f>('VMV Tipologia'!AH20-'VMV Tipologia'!V20)/'VMV Tipologia'!V20</f>
        <v>0.0530376084860174</v>
      </c>
      <c r="K20" s="22">
        <f>('VMV Tipologia'!AI20-'VMV Tipologia'!W20)/'VMV Tipologia'!W20</f>
        <v>0.0827374872318693</v>
      </c>
      <c r="L20" s="23"/>
      <c r="M20" s="33">
        <f>('VMV Tipologia'!AW20-'VMV Tipologia'!AK20)/'VMV Tipologia'!AK20</f>
        <v>0.199621570482498</v>
      </c>
      <c r="N20" s="33">
        <f>('VMV Tipologia'!AX20-'VMV Tipologia'!AL20)/'VMV Tipologia'!AL20</f>
        <v>0.155386081982841</v>
      </c>
      <c r="O20" s="33">
        <f>('VMV Tipologia'!AY20-'VMV Tipologia'!AM20)/'VMV Tipologia'!AM20</f>
        <v>0.178378378378378</v>
      </c>
      <c r="P20" s="33">
        <f>('VMV Tipologia'!AZ20-'VMV Tipologia'!AN20)/'VMV Tipologia'!AN20</f>
        <v>0.145009416195857</v>
      </c>
      <c r="R20" s="37">
        <f>('VMV Tipologia'!AW20-'VMV Tipologia'!O20)/'VMV Tipologia'!O20</f>
        <v>0.527710843373494</v>
      </c>
      <c r="S20" s="37">
        <f>('VMV Tipologia'!AX20-'VMV Tipologia'!P20)/'VMV Tipologia'!P20</f>
        <v>0.397923875432526</v>
      </c>
      <c r="T20" s="37">
        <f>('VMV Tipologia'!AY20-'VMV Tipologia'!Q20)/'VMV Tipologia'!Q20</f>
        <v>0.295049504950495</v>
      </c>
      <c r="U20" s="37">
        <f>('VMV Tipologia'!AZ20-'VMV Tipologia'!R20)/'VMV Tipologia'!R20</f>
        <v>0.404157043879908</v>
      </c>
      <c r="V20" s="37"/>
      <c r="W20" s="37">
        <f>('VMV Tipologia'!BN20-'VMV Tipologia'!O20)/'VMV Tipologia'!O20</f>
        <v>0.791566265060241</v>
      </c>
      <c r="X20" s="37">
        <f>('VMV Tipologia'!BO20-'VMV Tipologia'!P20)/'VMV Tipologia'!P20</f>
        <v>0.701268742791234</v>
      </c>
      <c r="Y20" s="37">
        <f>('VMV Tipologia'!BP20-'VMV Tipologia'!Q20)/'VMV Tipologia'!Q20</f>
        <v>0.545544554455446</v>
      </c>
      <c r="Z20" s="37">
        <f>('VMV Tipologia'!BQ20-'VMV Tipologia'!R20)/'VMV Tipologia'!R20</f>
        <v>0.647806004618938</v>
      </c>
    </row>
    <row r="21" s="2" customFormat="1" ht="15" customHeight="1" spans="2:26">
      <c r="B21" s="25" t="s">
        <v>42</v>
      </c>
      <c r="C21" s="26">
        <f>('VMV Tipologia'!O21-'VMV Tipologia'!C21)/'VMV Tipologia'!C21</f>
        <v>0.0749879051765844</v>
      </c>
      <c r="D21" s="26">
        <f>('VMV Tipologia'!P21-'VMV Tipologia'!D21)/'VMV Tipologia'!D21</f>
        <v>0.102383531960997</v>
      </c>
      <c r="E21" s="26">
        <f>('VMV Tipologia'!Q21-'VMV Tipologia'!I21)/'VMV Tipologia'!I21</f>
        <v>0.0450077599586136</v>
      </c>
      <c r="F21" s="26">
        <f>('VMV Tipologia'!R21-'VMV Tipologia'!F21)/'VMV Tipologia'!F21</f>
        <v>0.152737752161383</v>
      </c>
      <c r="G21" s="27"/>
      <c r="H21" s="26">
        <f>('VMV Tipologia'!AF21-'VMV Tipologia'!T21)/'VMV Tipologia'!T21</f>
        <v>0.172695951765719</v>
      </c>
      <c r="I21" s="26">
        <f>('VMV Tipologia'!AG21-'VMV Tipologia'!U21)/'VMV Tipologia'!U21</f>
        <v>0.115585030791094</v>
      </c>
      <c r="J21" s="26">
        <f>('VMV Tipologia'!AH21-'VMV Tipologia'!V21)/'VMV Tipologia'!V21</f>
        <v>0.143132530120482</v>
      </c>
      <c r="K21" s="26">
        <f>('VMV Tipologia'!AI21-'VMV Tipologia'!W21)/'VMV Tipologia'!W21</f>
        <v>0.147721822541966</v>
      </c>
      <c r="L21" s="27"/>
      <c r="M21" s="34">
        <f>('VMV Tipologia'!AW21-'VMV Tipologia'!AK21)/'VMV Tipologia'!AK21</f>
        <v>0.138744363510232</v>
      </c>
      <c r="N21" s="34">
        <f>('VMV Tipologia'!AX21-'VMV Tipologia'!AL21)/'VMV Tipologia'!AL21</f>
        <v>0.1904</v>
      </c>
      <c r="O21" s="34">
        <f>('VMV Tipologia'!AY21-'VMV Tipologia'!AM21)/'VMV Tipologia'!AM21</f>
        <v>0.14319714399048</v>
      </c>
      <c r="P21" s="34">
        <f>('VMV Tipologia'!AZ21-'VMV Tipologia'!AN21)/'VMV Tipologia'!AN21</f>
        <v>0.1776</v>
      </c>
      <c r="Q21" s="38"/>
      <c r="R21" s="39">
        <f>('VMV Tipologia'!AW21-'VMV Tipologia'!O21)/'VMV Tipologia'!O21</f>
        <v>0.477497749774977</v>
      </c>
      <c r="S21" s="39">
        <f>('VMV Tipologia'!AX21-'VMV Tipologia'!P21)/'VMV Tipologia'!P21</f>
        <v>0.462407862407862</v>
      </c>
      <c r="T21" s="39">
        <f>('VMV Tipologia'!AY21-'VMV Tipologia'!Q21)/'VMV Tipologia'!Q21</f>
        <v>0.426732673267327</v>
      </c>
      <c r="U21" s="39">
        <f>('VMV Tipologia'!AZ21-'VMV Tipologia'!R21)/'VMV Tipologia'!R21</f>
        <v>0.472</v>
      </c>
      <c r="V21" s="39"/>
      <c r="W21" s="39">
        <f>('VMV Tipologia'!BN21-'VMV Tipologia'!O21)/'VMV Tipologia'!O21</f>
        <v>0.666066606660666</v>
      </c>
      <c r="X21" s="39">
        <f>('VMV Tipologia'!BO21-'VMV Tipologia'!P21)/'VMV Tipologia'!P21</f>
        <v>0.569041769041769</v>
      </c>
      <c r="Y21" s="39">
        <f>('VMV Tipologia'!BP21-'VMV Tipologia'!Q21)/'VMV Tipologia'!Q21</f>
        <v>0.527227722772277</v>
      </c>
      <c r="Z21" s="39">
        <f>('VMV Tipologia'!BQ21-'VMV Tipologia'!R21)/'VMV Tipologia'!R21</f>
        <v>0.5515</v>
      </c>
    </row>
    <row r="22" s="2" customFormat="1" ht="15" customHeight="1" spans="2:26">
      <c r="B22" s="24" t="s">
        <v>104</v>
      </c>
      <c r="C22" s="22">
        <f>('VMV Tipologia'!O22-'VMV Tipologia'!C22)/'VMV Tipologia'!C22</f>
        <v>0.12199036918138</v>
      </c>
      <c r="D22" s="22">
        <f>('VMV Tipologia'!P22-'VMV Tipologia'!D22)/'VMV Tipologia'!D22</f>
        <v>0.00721732157177225</v>
      </c>
      <c r="E22" s="22">
        <f>('VMV Tipologia'!Q22-'VMV Tipologia'!I22)/'VMV Tipologia'!I22</f>
        <v>0.0351437699680511</v>
      </c>
      <c r="F22" s="22">
        <f>('VMV Tipologia'!R22-'VMV Tipologia'!F22)/'VMV Tipologia'!F22</f>
        <v>0.0779861796643633</v>
      </c>
      <c r="G22" s="23"/>
      <c r="H22" s="22">
        <f>('VMV Tipologia'!AF22-'VMV Tipologia'!T22)/'VMV Tipologia'!T22</f>
        <v>0.0792639773531493</v>
      </c>
      <c r="I22" s="22">
        <f>('VMV Tipologia'!AG22-'VMV Tipologia'!U22)/'VMV Tipologia'!U22</f>
        <v>0.0567092651757189</v>
      </c>
      <c r="J22" s="22">
        <f>('VMV Tipologia'!AH22-'VMV Tipologia'!V22)/'VMV Tipologia'!V22</f>
        <v>0.0406885758998435</v>
      </c>
      <c r="K22" s="22">
        <f>('VMV Tipologia'!AI22-'VMV Tipologia'!W22)/'VMV Tipologia'!W22</f>
        <v>0.010406811731315</v>
      </c>
      <c r="L22" s="23"/>
      <c r="M22" s="33">
        <f>('VMV Tipologia'!AW22-'VMV Tipologia'!AK22)/'VMV Tipologia'!AK22</f>
        <v>0.0432020330368488</v>
      </c>
      <c r="N22" s="33">
        <f>('VMV Tipologia'!AX22-'VMV Tipologia'!AL22)/'VMV Tipologia'!AL22</f>
        <v>0.127429805615551</v>
      </c>
      <c r="O22" s="33">
        <f>('VMV Tipologia'!AY22-'VMV Tipologia'!AM22)/'VMV Tipologia'!AM22</f>
        <v>0.0998520710059172</v>
      </c>
      <c r="P22" s="33">
        <f>('VMV Tipologia'!AZ22-'VMV Tipologia'!AN22)/'VMV Tipologia'!AN22</f>
        <v>0.156580211335255</v>
      </c>
      <c r="R22" s="37">
        <f>('VMV Tipologia'!AW22-'VMV Tipologia'!O22)/'VMV Tipologia'!O22</f>
        <v>0.174535050071531</v>
      </c>
      <c r="S22" s="37">
        <f>('VMV Tipologia'!AX22-'VMV Tipologia'!P22)/'VMV Tipologia'!P22</f>
        <v>0.246815286624204</v>
      </c>
      <c r="T22" s="37">
        <f>('VMV Tipologia'!AY22-'VMV Tipologia'!Q22)/'VMV Tipologia'!Q22</f>
        <v>0.147376543209877</v>
      </c>
      <c r="U22" s="37">
        <f>('VMV Tipologia'!AZ22-'VMV Tipologia'!R22)/'VMV Tipologia'!R22</f>
        <v>0.102564102564103</v>
      </c>
      <c r="V22" s="37"/>
      <c r="W22" s="37">
        <f>('VMV Tipologia'!BN22-'VMV Tipologia'!O22)/'VMV Tipologia'!O22</f>
        <v>0.217453505007153</v>
      </c>
      <c r="X22" s="37">
        <f>('VMV Tipologia'!BO22-'VMV Tipologia'!P22)/'VMV Tipologia'!P22</f>
        <v>0.29140127388535</v>
      </c>
      <c r="Y22" s="37">
        <f>('VMV Tipologia'!BP22-'VMV Tipologia'!Q22)/'VMV Tipologia'!Q22</f>
        <v>0.152006172839506</v>
      </c>
      <c r="Z22" s="37">
        <f>('VMV Tipologia'!BQ22-'VMV Tipologia'!R22)/'VMV Tipologia'!R22</f>
        <v>0.0613553113553114</v>
      </c>
    </row>
    <row r="23" s="2" customFormat="1" ht="12" spans="2:6">
      <c r="B23" s="28"/>
      <c r="C23" s="28"/>
      <c r="D23" s="28"/>
      <c r="E23" s="28"/>
      <c r="F23" s="28"/>
    </row>
    <row r="24" s="2" customFormat="1" ht="12" spans="2:6">
      <c r="B24" s="28"/>
      <c r="C24" s="28"/>
      <c r="D24" s="28"/>
      <c r="E24" s="28"/>
      <c r="F24" s="28"/>
    </row>
    <row r="25" s="2" customFormat="1" ht="12" spans="2:6">
      <c r="B25" s="28"/>
      <c r="C25" s="28"/>
      <c r="D25" s="28"/>
      <c r="E25" s="28"/>
      <c r="F25" s="28"/>
    </row>
    <row r="29" spans="2:6">
      <c r="B29" s="29"/>
      <c r="C29" s="30"/>
      <c r="D29" s="30"/>
      <c r="E29" s="30"/>
      <c r="F29" s="30"/>
    </row>
    <row r="30" spans="2:6">
      <c r="B30" s="29"/>
      <c r="C30" s="30"/>
      <c r="D30" s="30"/>
      <c r="E30" s="30"/>
      <c r="F30" s="30"/>
    </row>
    <row r="31" spans="2:6">
      <c r="B31" s="29"/>
      <c r="C31" s="30"/>
      <c r="D31" s="30"/>
      <c r="E31" s="30"/>
      <c r="F31" s="30"/>
    </row>
  </sheetData>
  <mergeCells count="11">
    <mergeCell ref="C11:Z11"/>
    <mergeCell ref="C12:F12"/>
    <mergeCell ref="H12:K12"/>
    <mergeCell ref="M12:P12"/>
    <mergeCell ref="R12:U12"/>
    <mergeCell ref="W12:Z12"/>
    <mergeCell ref="C13:F13"/>
    <mergeCell ref="H13:K13"/>
    <mergeCell ref="M13:P13"/>
    <mergeCell ref="R13:U13"/>
    <mergeCell ref="W13:Z13"/>
  </mergeCells>
  <pageMargins left="0.75" right="0.75" top="1" bottom="1" header="0.5" footer="0.5"/>
  <pageSetup paperSize="1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8"/>
  <sheetViews>
    <sheetView showRowColHeaders="0" workbookViewId="0">
      <selection activeCell="B20" sqref="B20"/>
    </sheetView>
  </sheetViews>
  <sheetFormatPr defaultColWidth="9.1047619047619" defaultRowHeight="12.75"/>
  <cols>
    <col min="1" max="1" width="9.1047619047619" style="61"/>
    <col min="2" max="2" width="54.4380952380952" style="61" customWidth="1"/>
    <col min="3" max="3" width="46.8857142857143" style="61" customWidth="1"/>
    <col min="4" max="16384" width="9.1047619047619" style="61"/>
  </cols>
  <sheetData>
    <row r="1" spans="3:3">
      <c r="C1" s="147"/>
    </row>
    <row r="2" spans="3:3">
      <c r="C2" s="147"/>
    </row>
    <row r="3" spans="3:3">
      <c r="C3" s="147"/>
    </row>
    <row r="4" spans="3:3">
      <c r="C4" s="147"/>
    </row>
    <row r="6" spans="3:3">
      <c r="C6" s="147"/>
    </row>
    <row r="7" spans="2:3">
      <c r="B7" s="166" t="s">
        <v>20</v>
      </c>
      <c r="C7" s="147"/>
    </row>
    <row r="8" spans="2:3">
      <c r="B8" s="166"/>
      <c r="C8" s="147"/>
    </row>
    <row r="10" spans="2:10">
      <c r="B10" s="167" t="s">
        <v>21</v>
      </c>
      <c r="C10" s="168" t="s">
        <v>22</v>
      </c>
      <c r="D10" s="168"/>
      <c r="E10" s="168"/>
      <c r="F10" s="168"/>
      <c r="G10" s="168"/>
      <c r="H10" s="168"/>
      <c r="I10" s="168"/>
      <c r="J10" s="168"/>
    </row>
    <row r="11" spans="2:10">
      <c r="B11" s="167"/>
      <c r="C11" s="168"/>
      <c r="D11" s="168"/>
      <c r="E11" s="168"/>
      <c r="F11" s="168"/>
      <c r="G11" s="168"/>
      <c r="H11" s="168"/>
      <c r="I11" s="168"/>
      <c r="J11" s="168"/>
    </row>
    <row r="12" spans="2:3">
      <c r="B12" s="169"/>
      <c r="C12" s="147"/>
    </row>
    <row r="13" spans="2:10">
      <c r="B13" s="167" t="s">
        <v>23</v>
      </c>
      <c r="C13" s="168" t="s">
        <v>24</v>
      </c>
      <c r="D13" s="168"/>
      <c r="E13" s="168"/>
      <c r="F13" s="168"/>
      <c r="G13" s="168"/>
      <c r="H13" s="168"/>
      <c r="I13" s="168"/>
      <c r="J13" s="168"/>
    </row>
    <row r="14" spans="2:10">
      <c r="B14" s="167"/>
      <c r="C14" s="168"/>
      <c r="D14" s="168"/>
      <c r="E14" s="168"/>
      <c r="F14" s="168"/>
      <c r="G14" s="168"/>
      <c r="H14" s="168"/>
      <c r="I14" s="168"/>
      <c r="J14" s="168"/>
    </row>
    <row r="15" spans="2:10">
      <c r="B15" s="167"/>
      <c r="C15" s="168"/>
      <c r="D15" s="168"/>
      <c r="E15" s="168"/>
      <c r="F15" s="168"/>
      <c r="G15" s="168"/>
      <c r="H15" s="168"/>
      <c r="I15" s="168"/>
      <c r="J15" s="168"/>
    </row>
    <row r="16" spans="2:10">
      <c r="B16" s="167"/>
      <c r="C16" s="168"/>
      <c r="D16" s="168"/>
      <c r="E16" s="168"/>
      <c r="F16" s="168"/>
      <c r="G16" s="168"/>
      <c r="H16" s="168"/>
      <c r="I16" s="168"/>
      <c r="J16" s="168"/>
    </row>
    <row r="17" spans="2:10">
      <c r="B17" s="167"/>
      <c r="C17" s="168"/>
      <c r="D17" s="168"/>
      <c r="E17" s="168"/>
      <c r="F17" s="168"/>
      <c r="G17" s="168"/>
      <c r="H17" s="168"/>
      <c r="I17" s="168"/>
      <c r="J17" s="168"/>
    </row>
    <row r="18" spans="3:3">
      <c r="C18" s="147"/>
    </row>
  </sheetData>
  <mergeCells count="4">
    <mergeCell ref="B10:B11"/>
    <mergeCell ref="B13:B17"/>
    <mergeCell ref="C10:J11"/>
    <mergeCell ref="C13:J17"/>
  </mergeCells>
  <pageMargins left="0.75" right="0.75" top="1" bottom="1" header="0.5" footer="0.5"/>
  <pageSetup paperSize="1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V36"/>
  <sheetViews>
    <sheetView showRowColHeaders="0" topLeftCell="A13" workbookViewId="0">
      <pane xSplit="2" topLeftCell="K1" activePane="topRight" state="frozen"/>
      <selection/>
      <selection pane="topRight" activeCell="V15" sqref="V15"/>
    </sheetView>
  </sheetViews>
  <sheetFormatPr defaultColWidth="9.1047619047619" defaultRowHeight="12.75"/>
  <cols>
    <col min="1" max="1" width="13.552380952381" style="61" customWidth="1"/>
    <col min="2" max="2" width="25.4380952380952" style="61" customWidth="1"/>
    <col min="3" max="18" width="11" style="61" customWidth="1"/>
    <col min="19" max="16384" width="9.1047619047619" style="61"/>
  </cols>
  <sheetData>
    <row r="6" spans="1:2">
      <c r="A6" s="4" t="s">
        <v>2</v>
      </c>
      <c r="B6" s="5" t="s">
        <v>25</v>
      </c>
    </row>
    <row r="7" spans="2:2">
      <c r="B7" s="6" t="s">
        <v>26</v>
      </c>
    </row>
    <row r="8" spans="2:2">
      <c r="B8" s="29" t="s">
        <v>27</v>
      </c>
    </row>
    <row r="9" spans="2:2">
      <c r="B9" s="29" t="s">
        <v>28</v>
      </c>
    </row>
    <row r="10" spans="2:2">
      <c r="B10" s="29"/>
    </row>
    <row r="12" ht="27" customHeight="1" spans="2:22">
      <c r="B12" s="142" t="s">
        <v>29</v>
      </c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ht="20.1" customHeight="1" spans="2:22">
      <c r="B13" s="142"/>
      <c r="C13" s="10">
        <v>2016</v>
      </c>
      <c r="D13" s="11"/>
      <c r="E13" s="11"/>
      <c r="F13" s="153"/>
      <c r="G13" s="10">
        <v>2017</v>
      </c>
      <c r="H13" s="11"/>
      <c r="I13" s="11"/>
      <c r="J13" s="153"/>
      <c r="K13" s="10">
        <v>2018</v>
      </c>
      <c r="L13" s="11"/>
      <c r="M13" s="11"/>
      <c r="N13" s="153"/>
      <c r="O13" s="10">
        <v>2019</v>
      </c>
      <c r="P13" s="11"/>
      <c r="Q13" s="11"/>
      <c r="R13" s="153"/>
      <c r="S13" s="10">
        <v>2020</v>
      </c>
      <c r="T13" s="11"/>
      <c r="U13" s="11"/>
      <c r="V13" s="153"/>
    </row>
    <row r="14" ht="28.5" customHeight="1" spans="2:22">
      <c r="B14" s="142"/>
      <c r="C14" s="67" t="s">
        <v>30</v>
      </c>
      <c r="D14" s="67" t="s">
        <v>31</v>
      </c>
      <c r="E14" s="67" t="s">
        <v>32</v>
      </c>
      <c r="F14" s="67" t="s">
        <v>33</v>
      </c>
      <c r="G14" s="67" t="s">
        <v>30</v>
      </c>
      <c r="H14" s="67" t="s">
        <v>31</v>
      </c>
      <c r="I14" s="67" t="s">
        <v>32</v>
      </c>
      <c r="J14" s="67" t="s">
        <v>33</v>
      </c>
      <c r="K14" s="67" t="s">
        <v>30</v>
      </c>
      <c r="L14" s="67" t="s">
        <v>31</v>
      </c>
      <c r="M14" s="67" t="s">
        <v>32</v>
      </c>
      <c r="N14" s="67" t="s">
        <v>34</v>
      </c>
      <c r="O14" s="67" t="s">
        <v>30</v>
      </c>
      <c r="P14" s="67" t="s">
        <v>31</v>
      </c>
      <c r="Q14" s="67" t="s">
        <v>32</v>
      </c>
      <c r="R14" s="67" t="s">
        <v>34</v>
      </c>
      <c r="S14" s="67" t="s">
        <v>30</v>
      </c>
      <c r="T14" s="67" t="s">
        <v>31</v>
      </c>
      <c r="U14" s="67" t="s">
        <v>32</v>
      </c>
      <c r="V14" s="67" t="s">
        <v>34</v>
      </c>
    </row>
    <row r="15" ht="15" customHeight="1" spans="2:22">
      <c r="B15" s="21" t="s">
        <v>35</v>
      </c>
      <c r="C15" s="154">
        <v>830</v>
      </c>
      <c r="D15" s="155">
        <v>842</v>
      </c>
      <c r="E15" s="155">
        <v>855</v>
      </c>
      <c r="F15" s="156">
        <v>866</v>
      </c>
      <c r="G15" s="154">
        <v>881</v>
      </c>
      <c r="H15" s="155">
        <v>896</v>
      </c>
      <c r="I15" s="155">
        <v>912</v>
      </c>
      <c r="J15" s="156">
        <v>932</v>
      </c>
      <c r="K15" s="154">
        <v>950</v>
      </c>
      <c r="L15" s="155">
        <v>969</v>
      </c>
      <c r="M15" s="155">
        <v>984</v>
      </c>
      <c r="N15" s="156">
        <v>996</v>
      </c>
      <c r="O15" s="154">
        <v>1011</v>
      </c>
      <c r="P15" s="155">
        <v>1031</v>
      </c>
      <c r="Q15" s="155">
        <v>1054</v>
      </c>
      <c r="R15" s="156">
        <v>1081</v>
      </c>
      <c r="S15" s="154">
        <v>1117</v>
      </c>
      <c r="T15" s="155">
        <v>1137</v>
      </c>
      <c r="U15" s="155">
        <v>1160</v>
      </c>
      <c r="V15" s="156">
        <v>1188</v>
      </c>
    </row>
    <row r="16" ht="15" customHeight="1" spans="2:22">
      <c r="B16" s="21" t="s">
        <v>36</v>
      </c>
      <c r="C16" s="157">
        <v>1125</v>
      </c>
      <c r="D16" s="158">
        <v>1138</v>
      </c>
      <c r="E16" s="158">
        <v>1164</v>
      </c>
      <c r="F16" s="159">
        <v>1181</v>
      </c>
      <c r="G16" s="157">
        <v>1210</v>
      </c>
      <c r="H16" s="158">
        <v>1228</v>
      </c>
      <c r="I16" s="158">
        <v>1242</v>
      </c>
      <c r="J16" s="159">
        <v>1262</v>
      </c>
      <c r="K16" s="157">
        <v>1283</v>
      </c>
      <c r="L16" s="158">
        <v>1305</v>
      </c>
      <c r="M16" s="158">
        <v>1318</v>
      </c>
      <c r="N16" s="159">
        <v>1333</v>
      </c>
      <c r="O16" s="157">
        <v>1355</v>
      </c>
      <c r="P16" s="158">
        <v>1383</v>
      </c>
      <c r="Q16" s="158">
        <v>1423</v>
      </c>
      <c r="R16" s="159">
        <v>1460</v>
      </c>
      <c r="S16" s="157">
        <v>1515</v>
      </c>
      <c r="T16" s="158">
        <v>1550</v>
      </c>
      <c r="U16" s="158">
        <v>1586</v>
      </c>
      <c r="V16" s="159">
        <v>1630</v>
      </c>
    </row>
    <row r="17" ht="15" customHeight="1" spans="2:22">
      <c r="B17" s="24" t="s">
        <v>37</v>
      </c>
      <c r="C17" s="160">
        <v>932</v>
      </c>
      <c r="D17" s="161">
        <v>932</v>
      </c>
      <c r="E17" s="161">
        <v>932</v>
      </c>
      <c r="F17" s="162">
        <v>947</v>
      </c>
      <c r="G17" s="160">
        <v>1054</v>
      </c>
      <c r="H17" s="161">
        <v>1064</v>
      </c>
      <c r="I17" s="161">
        <v>1087</v>
      </c>
      <c r="J17" s="162">
        <v>1126</v>
      </c>
      <c r="K17" s="160">
        <v>1181</v>
      </c>
      <c r="L17" s="161">
        <v>1263</v>
      </c>
      <c r="M17" s="161">
        <v>1288</v>
      </c>
      <c r="N17" s="162">
        <v>1266</v>
      </c>
      <c r="O17" s="160">
        <v>1301</v>
      </c>
      <c r="P17" s="161">
        <v>1289</v>
      </c>
      <c r="Q17" s="161">
        <v>1319</v>
      </c>
      <c r="R17" s="162">
        <v>1350</v>
      </c>
      <c r="S17" s="160">
        <v>1346</v>
      </c>
      <c r="T17" s="161">
        <v>1418</v>
      </c>
      <c r="U17" s="161">
        <v>1394</v>
      </c>
      <c r="V17" s="162">
        <v>1462</v>
      </c>
    </row>
    <row r="18" ht="15" customHeight="1" spans="2:22">
      <c r="B18" s="24" t="s">
        <v>38</v>
      </c>
      <c r="C18" s="160">
        <v>959</v>
      </c>
      <c r="D18" s="161">
        <v>984</v>
      </c>
      <c r="E18" s="161">
        <v>1016</v>
      </c>
      <c r="F18" s="162">
        <v>1037</v>
      </c>
      <c r="G18" s="160">
        <v>1062</v>
      </c>
      <c r="H18" s="161">
        <v>1100</v>
      </c>
      <c r="I18" s="161">
        <v>1106</v>
      </c>
      <c r="J18" s="162">
        <v>1151</v>
      </c>
      <c r="K18" s="160">
        <v>1190</v>
      </c>
      <c r="L18" s="161">
        <v>1226</v>
      </c>
      <c r="M18" s="161">
        <v>1275</v>
      </c>
      <c r="N18" s="162">
        <v>1328</v>
      </c>
      <c r="O18" s="160">
        <v>1382</v>
      </c>
      <c r="P18" s="161">
        <v>1421</v>
      </c>
      <c r="Q18" s="161">
        <v>1470</v>
      </c>
      <c r="R18" s="162">
        <v>1515</v>
      </c>
      <c r="S18" s="160">
        <v>1576</v>
      </c>
      <c r="T18" s="161">
        <v>1602</v>
      </c>
      <c r="U18" s="161">
        <v>1695</v>
      </c>
      <c r="V18" s="162">
        <v>1765</v>
      </c>
    </row>
    <row r="19" ht="15" customHeight="1" spans="2:22">
      <c r="B19" s="24" t="s">
        <v>39</v>
      </c>
      <c r="C19" s="160">
        <v>827</v>
      </c>
      <c r="D19" s="161">
        <v>857</v>
      </c>
      <c r="E19" s="161">
        <v>864</v>
      </c>
      <c r="F19" s="162">
        <v>895</v>
      </c>
      <c r="G19" s="160">
        <v>941</v>
      </c>
      <c r="H19" s="161">
        <v>966</v>
      </c>
      <c r="I19" s="161">
        <v>1006</v>
      </c>
      <c r="J19" s="162">
        <v>1037</v>
      </c>
      <c r="K19" s="160">
        <v>1063</v>
      </c>
      <c r="L19" s="161">
        <v>1119</v>
      </c>
      <c r="M19" s="161">
        <v>1179</v>
      </c>
      <c r="N19" s="162">
        <v>1247</v>
      </c>
      <c r="O19" s="160">
        <v>1304</v>
      </c>
      <c r="P19" s="161">
        <v>1363</v>
      </c>
      <c r="Q19" s="161">
        <v>1439</v>
      </c>
      <c r="R19" s="162">
        <v>1499</v>
      </c>
      <c r="S19" s="160">
        <v>1563</v>
      </c>
      <c r="T19" s="161">
        <v>1595</v>
      </c>
      <c r="U19" s="161">
        <v>1611</v>
      </c>
      <c r="V19" s="162">
        <v>1667</v>
      </c>
    </row>
    <row r="20" ht="15" customHeight="1" spans="2:22">
      <c r="B20" s="24" t="s">
        <v>40</v>
      </c>
      <c r="C20" s="160">
        <v>613</v>
      </c>
      <c r="D20" s="161">
        <v>623</v>
      </c>
      <c r="E20" s="161">
        <v>618</v>
      </c>
      <c r="F20" s="162">
        <v>615</v>
      </c>
      <c r="G20" s="160">
        <v>629</v>
      </c>
      <c r="H20" s="161">
        <v>648</v>
      </c>
      <c r="I20" s="161">
        <v>675</v>
      </c>
      <c r="J20" s="162">
        <v>709</v>
      </c>
      <c r="K20" s="160">
        <v>727</v>
      </c>
      <c r="L20" s="161">
        <v>744</v>
      </c>
      <c r="M20" s="161">
        <v>770</v>
      </c>
      <c r="N20" s="162">
        <v>795</v>
      </c>
      <c r="O20" s="160">
        <v>821</v>
      </c>
      <c r="P20" s="161">
        <v>871</v>
      </c>
      <c r="Q20" s="161">
        <v>908</v>
      </c>
      <c r="R20" s="162">
        <v>946</v>
      </c>
      <c r="S20" s="160">
        <v>996</v>
      </c>
      <c r="T20" s="161">
        <v>1024</v>
      </c>
      <c r="U20" s="161">
        <v>1048</v>
      </c>
      <c r="V20" s="162">
        <v>1100</v>
      </c>
    </row>
    <row r="21" ht="15" customHeight="1" spans="2:22">
      <c r="B21" s="24" t="s">
        <v>41</v>
      </c>
      <c r="C21" s="160">
        <v>1599</v>
      </c>
      <c r="D21" s="161">
        <v>1628</v>
      </c>
      <c r="E21" s="161">
        <v>1652</v>
      </c>
      <c r="F21" s="162">
        <v>1688</v>
      </c>
      <c r="G21" s="160">
        <v>1741</v>
      </c>
      <c r="H21" s="161">
        <v>1800</v>
      </c>
      <c r="I21" s="161">
        <v>1893</v>
      </c>
      <c r="J21" s="162">
        <v>1922</v>
      </c>
      <c r="K21" s="160">
        <v>2004</v>
      </c>
      <c r="L21" s="161">
        <v>2100</v>
      </c>
      <c r="M21" s="161">
        <v>2167</v>
      </c>
      <c r="N21" s="162">
        <v>2333</v>
      </c>
      <c r="O21" s="160">
        <v>2389</v>
      </c>
      <c r="P21" s="161">
        <v>2478</v>
      </c>
      <c r="Q21" s="161">
        <v>2529</v>
      </c>
      <c r="R21" s="162">
        <v>2596</v>
      </c>
      <c r="S21" s="160">
        <v>2681</v>
      </c>
      <c r="T21" s="161">
        <v>2737</v>
      </c>
      <c r="U21" s="161">
        <v>2747</v>
      </c>
      <c r="V21" s="162">
        <v>2787</v>
      </c>
    </row>
    <row r="22" ht="15" customHeight="1" spans="2:22">
      <c r="B22" s="25" t="s">
        <v>42</v>
      </c>
      <c r="C22" s="163">
        <v>1875</v>
      </c>
      <c r="D22" s="164">
        <v>1938</v>
      </c>
      <c r="E22" s="164">
        <v>2005</v>
      </c>
      <c r="F22" s="165">
        <v>2065</v>
      </c>
      <c r="G22" s="163">
        <v>2143</v>
      </c>
      <c r="H22" s="164">
        <v>2231</v>
      </c>
      <c r="I22" s="164">
        <v>2315</v>
      </c>
      <c r="J22" s="165">
        <v>2438</v>
      </c>
      <c r="K22" s="163">
        <v>2581</v>
      </c>
      <c r="L22" s="164">
        <v>2753</v>
      </c>
      <c r="M22" s="164">
        <v>2877</v>
      </c>
      <c r="N22" s="165">
        <v>3010</v>
      </c>
      <c r="O22" s="163">
        <v>3111</v>
      </c>
      <c r="P22" s="164">
        <v>3154</v>
      </c>
      <c r="Q22" s="164">
        <v>3205</v>
      </c>
      <c r="R22" s="165">
        <v>3247</v>
      </c>
      <c r="S22" s="163">
        <v>3333</v>
      </c>
      <c r="T22" s="164">
        <v>3376</v>
      </c>
      <c r="U22" s="164">
        <v>3375</v>
      </c>
      <c r="V22" s="165">
        <v>3377</v>
      </c>
    </row>
    <row r="23" ht="15" customHeight="1" spans="2:22">
      <c r="B23" s="24" t="s">
        <v>43</v>
      </c>
      <c r="C23" s="160">
        <v>1093</v>
      </c>
      <c r="D23" s="161">
        <v>1091</v>
      </c>
      <c r="E23" s="161">
        <v>1114</v>
      </c>
      <c r="F23" s="162">
        <v>1129</v>
      </c>
      <c r="G23" s="160">
        <v>1183</v>
      </c>
      <c r="H23" s="161">
        <v>1218</v>
      </c>
      <c r="I23" s="161">
        <v>1251</v>
      </c>
      <c r="J23" s="162">
        <v>1292</v>
      </c>
      <c r="K23" s="160">
        <v>1305</v>
      </c>
      <c r="L23" s="161">
        <v>1349</v>
      </c>
      <c r="M23" s="161">
        <v>1362</v>
      </c>
      <c r="N23" s="162">
        <v>1385</v>
      </c>
      <c r="O23" s="160">
        <v>1458</v>
      </c>
      <c r="P23" s="161">
        <v>1521</v>
      </c>
      <c r="Q23" s="161">
        <v>1578</v>
      </c>
      <c r="R23" s="162">
        <v>1627</v>
      </c>
      <c r="S23" s="160">
        <v>1672</v>
      </c>
      <c r="T23" s="161">
        <v>1698</v>
      </c>
      <c r="U23" s="161">
        <v>1753</v>
      </c>
      <c r="V23" s="162">
        <v>1792</v>
      </c>
    </row>
    <row r="24" ht="15" customHeight="1" spans="2:22">
      <c r="B24" s="24" t="s">
        <v>44</v>
      </c>
      <c r="C24" s="160">
        <v>922</v>
      </c>
      <c r="D24" s="161">
        <v>944</v>
      </c>
      <c r="E24" s="161">
        <v>959</v>
      </c>
      <c r="F24" s="162">
        <v>966</v>
      </c>
      <c r="G24" s="160">
        <v>995</v>
      </c>
      <c r="H24" s="161">
        <v>1027</v>
      </c>
      <c r="I24" s="161">
        <v>1037</v>
      </c>
      <c r="J24" s="162">
        <v>1082</v>
      </c>
      <c r="K24" s="160">
        <v>1103</v>
      </c>
      <c r="L24" s="161">
        <v>1122</v>
      </c>
      <c r="M24" s="161">
        <v>1166</v>
      </c>
      <c r="N24" s="162">
        <v>1208</v>
      </c>
      <c r="O24" s="160">
        <v>1254</v>
      </c>
      <c r="P24" s="161">
        <v>1286</v>
      </c>
      <c r="Q24" s="161">
        <v>1312</v>
      </c>
      <c r="R24" s="162">
        <v>1348</v>
      </c>
      <c r="S24" s="160">
        <v>1382</v>
      </c>
      <c r="T24" s="161">
        <v>1434</v>
      </c>
      <c r="U24" s="161">
        <v>1500</v>
      </c>
      <c r="V24" s="162">
        <v>1557</v>
      </c>
    </row>
    <row r="25" ht="15" customHeight="1" spans="2:22">
      <c r="B25" s="24" t="s">
        <v>45</v>
      </c>
      <c r="C25" s="160">
        <v>557</v>
      </c>
      <c r="D25" s="161">
        <v>570</v>
      </c>
      <c r="E25" s="161">
        <v>570</v>
      </c>
      <c r="F25" s="162">
        <v>591</v>
      </c>
      <c r="G25" s="160">
        <v>591</v>
      </c>
      <c r="H25" s="161">
        <v>588</v>
      </c>
      <c r="I25" s="161">
        <v>595</v>
      </c>
      <c r="J25" s="162">
        <v>587</v>
      </c>
      <c r="K25" s="160">
        <v>617</v>
      </c>
      <c r="L25" s="161">
        <v>620</v>
      </c>
      <c r="M25" s="161">
        <v>630</v>
      </c>
      <c r="N25" s="162">
        <v>654</v>
      </c>
      <c r="O25" s="160">
        <v>674</v>
      </c>
      <c r="P25" s="161">
        <v>708</v>
      </c>
      <c r="Q25" s="161">
        <v>740</v>
      </c>
      <c r="R25" s="162">
        <v>781</v>
      </c>
      <c r="S25" s="160">
        <v>820</v>
      </c>
      <c r="T25" s="161">
        <v>849</v>
      </c>
      <c r="U25" s="161">
        <v>877</v>
      </c>
      <c r="V25" s="162">
        <v>900</v>
      </c>
    </row>
    <row r="26" ht="15" customHeight="1" spans="2:22">
      <c r="B26" s="24" t="s">
        <v>46</v>
      </c>
      <c r="C26" s="160">
        <v>732</v>
      </c>
      <c r="D26" s="161">
        <v>730</v>
      </c>
      <c r="E26" s="161">
        <v>763</v>
      </c>
      <c r="F26" s="162">
        <v>778</v>
      </c>
      <c r="G26" s="160">
        <v>843</v>
      </c>
      <c r="H26" s="161">
        <v>893</v>
      </c>
      <c r="I26" s="161">
        <v>911</v>
      </c>
      <c r="J26" s="162">
        <v>931</v>
      </c>
      <c r="K26" s="160">
        <v>956</v>
      </c>
      <c r="L26" s="161">
        <v>956</v>
      </c>
      <c r="M26" s="161">
        <v>993</v>
      </c>
      <c r="N26" s="162">
        <v>1022</v>
      </c>
      <c r="O26" s="160">
        <v>1050</v>
      </c>
      <c r="P26" s="161">
        <v>1111</v>
      </c>
      <c r="Q26" s="161">
        <v>1149</v>
      </c>
      <c r="R26" s="162">
        <v>1193</v>
      </c>
      <c r="S26" s="160">
        <v>1233</v>
      </c>
      <c r="T26" s="161">
        <v>1253</v>
      </c>
      <c r="U26" s="161">
        <v>1299</v>
      </c>
      <c r="V26" s="162">
        <v>1304</v>
      </c>
    </row>
    <row r="27" ht="15" customHeight="1" spans="2:22">
      <c r="B27" s="24" t="s">
        <v>47</v>
      </c>
      <c r="C27" s="160">
        <v>1101</v>
      </c>
      <c r="D27" s="161">
        <v>1086</v>
      </c>
      <c r="E27" s="161">
        <v>1092</v>
      </c>
      <c r="F27" s="162">
        <v>1110</v>
      </c>
      <c r="G27" s="160">
        <v>1132</v>
      </c>
      <c r="H27" s="161">
        <v>1183</v>
      </c>
      <c r="I27" s="161">
        <v>1243</v>
      </c>
      <c r="J27" s="162">
        <v>1305</v>
      </c>
      <c r="K27" s="160">
        <v>1385</v>
      </c>
      <c r="L27" s="161">
        <v>1424</v>
      </c>
      <c r="M27" s="161">
        <v>1470</v>
      </c>
      <c r="N27" s="162">
        <v>1523</v>
      </c>
      <c r="O27" s="160">
        <v>1563</v>
      </c>
      <c r="P27" s="161">
        <v>1646</v>
      </c>
      <c r="Q27" s="161">
        <v>1718</v>
      </c>
      <c r="R27" s="162">
        <v>1781</v>
      </c>
      <c r="S27" s="160">
        <v>1847</v>
      </c>
      <c r="T27" s="161">
        <v>1911</v>
      </c>
      <c r="U27" s="161">
        <v>1958</v>
      </c>
      <c r="V27" s="162">
        <v>1999</v>
      </c>
    </row>
    <row r="28" ht="15" customHeight="1" spans="2:22">
      <c r="B28" s="24" t="s">
        <v>48</v>
      </c>
      <c r="C28" s="160">
        <v>1263</v>
      </c>
      <c r="D28" s="161">
        <v>1317</v>
      </c>
      <c r="E28" s="161">
        <v>1352</v>
      </c>
      <c r="F28" s="162">
        <v>1368</v>
      </c>
      <c r="G28" s="160">
        <v>1411</v>
      </c>
      <c r="H28" s="161">
        <v>1481</v>
      </c>
      <c r="I28" s="161">
        <v>1572</v>
      </c>
      <c r="J28" s="162">
        <v>1642</v>
      </c>
      <c r="K28" s="160">
        <v>1739</v>
      </c>
      <c r="L28" s="161">
        <v>1819</v>
      </c>
      <c r="M28" s="161">
        <v>1878</v>
      </c>
      <c r="N28" s="162">
        <v>2000</v>
      </c>
      <c r="O28" s="160">
        <v>2062</v>
      </c>
      <c r="P28" s="161">
        <v>2134</v>
      </c>
      <c r="Q28" s="161">
        <v>2211</v>
      </c>
      <c r="R28" s="162">
        <v>2234</v>
      </c>
      <c r="S28" s="160">
        <v>2257</v>
      </c>
      <c r="T28" s="161">
        <v>2268</v>
      </c>
      <c r="U28" s="161">
        <v>2312</v>
      </c>
      <c r="V28" s="162">
        <v>2353</v>
      </c>
    </row>
    <row r="29" ht="15" customHeight="1" spans="2:22">
      <c r="B29" s="24" t="s">
        <v>49</v>
      </c>
      <c r="C29" s="160">
        <v>775</v>
      </c>
      <c r="D29" s="161">
        <v>750</v>
      </c>
      <c r="E29" s="161">
        <v>754</v>
      </c>
      <c r="F29" s="162">
        <v>765</v>
      </c>
      <c r="G29" s="160">
        <v>757</v>
      </c>
      <c r="H29" s="161">
        <v>765</v>
      </c>
      <c r="I29" s="161">
        <v>797</v>
      </c>
      <c r="J29" s="162">
        <v>811</v>
      </c>
      <c r="K29" s="160">
        <v>837</v>
      </c>
      <c r="L29" s="161">
        <v>875</v>
      </c>
      <c r="M29" s="161">
        <v>844</v>
      </c>
      <c r="N29" s="162">
        <v>858</v>
      </c>
      <c r="O29" s="160">
        <v>865</v>
      </c>
      <c r="P29" s="161">
        <v>900</v>
      </c>
      <c r="Q29" s="161">
        <v>993</v>
      </c>
      <c r="R29" s="162">
        <v>964</v>
      </c>
      <c r="S29" s="160">
        <v>999</v>
      </c>
      <c r="T29" s="161">
        <v>1005</v>
      </c>
      <c r="U29" s="161">
        <v>1031</v>
      </c>
      <c r="V29" s="162">
        <v>1156</v>
      </c>
    </row>
    <row r="30" ht="15" customHeight="1" spans="2:22">
      <c r="B30" s="24" t="s">
        <v>50</v>
      </c>
      <c r="C30" s="160">
        <v>769</v>
      </c>
      <c r="D30" s="161">
        <v>764</v>
      </c>
      <c r="E30" s="161">
        <v>764</v>
      </c>
      <c r="F30" s="162">
        <v>772</v>
      </c>
      <c r="G30" s="160">
        <v>791</v>
      </c>
      <c r="H30" s="161">
        <v>815</v>
      </c>
      <c r="I30" s="161">
        <v>841</v>
      </c>
      <c r="J30" s="162">
        <v>863</v>
      </c>
      <c r="K30" s="160">
        <v>900</v>
      </c>
      <c r="L30" s="161">
        <v>941</v>
      </c>
      <c r="M30" s="161">
        <v>961</v>
      </c>
      <c r="N30" s="162">
        <v>990</v>
      </c>
      <c r="O30" s="160">
        <v>1024</v>
      </c>
      <c r="P30" s="161">
        <v>1051</v>
      </c>
      <c r="Q30" s="161">
        <v>1095</v>
      </c>
      <c r="R30" s="162">
        <v>1137</v>
      </c>
      <c r="S30" s="160">
        <v>1190</v>
      </c>
      <c r="T30" s="161">
        <v>1232</v>
      </c>
      <c r="U30" s="161">
        <v>1291</v>
      </c>
      <c r="V30" s="162">
        <v>1337</v>
      </c>
    </row>
    <row r="31" ht="15" customHeight="1" spans="2:22">
      <c r="B31" s="24" t="s">
        <v>51</v>
      </c>
      <c r="C31" s="160">
        <v>1020</v>
      </c>
      <c r="D31" s="161">
        <v>1013</v>
      </c>
      <c r="E31" s="161">
        <v>1042</v>
      </c>
      <c r="F31" s="162">
        <v>1019</v>
      </c>
      <c r="G31" s="160">
        <v>1054</v>
      </c>
      <c r="H31" s="161">
        <v>1055</v>
      </c>
      <c r="I31" s="161">
        <v>1051</v>
      </c>
      <c r="J31" s="162">
        <v>1090</v>
      </c>
      <c r="K31" s="160">
        <v>1111</v>
      </c>
      <c r="L31" s="161">
        <v>1153</v>
      </c>
      <c r="M31" s="161">
        <v>1198</v>
      </c>
      <c r="N31" s="162">
        <v>1200</v>
      </c>
      <c r="O31" s="160">
        <v>1250</v>
      </c>
      <c r="P31" s="161">
        <v>1283</v>
      </c>
      <c r="Q31" s="161">
        <v>1305</v>
      </c>
      <c r="R31" s="162">
        <v>1332</v>
      </c>
      <c r="S31" s="160">
        <v>1329</v>
      </c>
      <c r="T31" s="161">
        <v>1352</v>
      </c>
      <c r="U31" s="161">
        <v>1369</v>
      </c>
      <c r="V31" s="162">
        <v>1397</v>
      </c>
    </row>
    <row r="32" ht="15" customHeight="1" spans="2:22">
      <c r="B32" s="24" t="s">
        <v>52</v>
      </c>
      <c r="C32" s="160">
        <v>702</v>
      </c>
      <c r="D32" s="161">
        <v>704</v>
      </c>
      <c r="E32" s="161">
        <v>708</v>
      </c>
      <c r="F32" s="162">
        <v>746</v>
      </c>
      <c r="G32" s="160">
        <v>763</v>
      </c>
      <c r="H32" s="161">
        <v>775</v>
      </c>
      <c r="I32" s="161">
        <v>785</v>
      </c>
      <c r="J32" s="162">
        <v>808</v>
      </c>
      <c r="K32" s="160">
        <v>833</v>
      </c>
      <c r="L32" s="161">
        <v>877</v>
      </c>
      <c r="M32" s="161">
        <v>908</v>
      </c>
      <c r="N32" s="162">
        <v>945</v>
      </c>
      <c r="O32" s="160">
        <v>972</v>
      </c>
      <c r="P32" s="161">
        <v>1001</v>
      </c>
      <c r="Q32" s="161">
        <v>1052</v>
      </c>
      <c r="R32" s="162">
        <v>1077</v>
      </c>
      <c r="S32" s="160">
        <v>1133</v>
      </c>
      <c r="T32" s="161">
        <v>1174</v>
      </c>
      <c r="U32" s="161">
        <v>1224</v>
      </c>
      <c r="V32" s="162">
        <v>1277</v>
      </c>
    </row>
    <row r="33" ht="15" customHeight="1" spans="2:22">
      <c r="B33" s="24" t="s">
        <v>53</v>
      </c>
      <c r="C33" s="160">
        <v>746</v>
      </c>
      <c r="D33" s="161">
        <v>757</v>
      </c>
      <c r="E33" s="161">
        <v>775</v>
      </c>
      <c r="F33" s="162">
        <v>791</v>
      </c>
      <c r="G33" s="160">
        <v>810</v>
      </c>
      <c r="H33" s="161">
        <v>832</v>
      </c>
      <c r="I33" s="161">
        <v>853</v>
      </c>
      <c r="J33" s="162">
        <v>879</v>
      </c>
      <c r="K33" s="160">
        <v>903</v>
      </c>
      <c r="L33" s="161">
        <v>932</v>
      </c>
      <c r="M33" s="161">
        <v>960</v>
      </c>
      <c r="N33" s="162">
        <v>1002</v>
      </c>
      <c r="O33" s="160">
        <v>1042</v>
      </c>
      <c r="P33" s="161">
        <v>1088</v>
      </c>
      <c r="Q33" s="161">
        <v>1141</v>
      </c>
      <c r="R33" s="162">
        <v>1192</v>
      </c>
      <c r="S33" s="160">
        <v>1258</v>
      </c>
      <c r="T33" s="161">
        <v>1292</v>
      </c>
      <c r="U33" s="161">
        <v>1350</v>
      </c>
      <c r="V33" s="162">
        <v>1396</v>
      </c>
    </row>
    <row r="34" ht="15" customHeight="1" spans="2:22">
      <c r="B34" s="24" t="s">
        <v>54</v>
      </c>
      <c r="C34" s="157">
        <v>828</v>
      </c>
      <c r="D34" s="158">
        <v>858</v>
      </c>
      <c r="E34" s="158">
        <v>875</v>
      </c>
      <c r="F34" s="159">
        <v>875</v>
      </c>
      <c r="G34" s="157">
        <v>896</v>
      </c>
      <c r="H34" s="158">
        <v>912</v>
      </c>
      <c r="I34" s="158">
        <v>938</v>
      </c>
      <c r="J34" s="159">
        <v>971</v>
      </c>
      <c r="K34" s="157">
        <v>972</v>
      </c>
      <c r="L34" s="158">
        <v>1008</v>
      </c>
      <c r="M34" s="158">
        <v>1033</v>
      </c>
      <c r="N34" s="159">
        <v>1046</v>
      </c>
      <c r="O34" s="157">
        <v>1096</v>
      </c>
      <c r="P34" s="158">
        <v>1124</v>
      </c>
      <c r="Q34" s="158">
        <v>1144</v>
      </c>
      <c r="R34" s="159">
        <v>1183</v>
      </c>
      <c r="S34" s="157">
        <v>1216</v>
      </c>
      <c r="T34" s="158">
        <v>1256</v>
      </c>
      <c r="U34" s="158">
        <v>1300</v>
      </c>
      <c r="V34" s="159">
        <v>1346</v>
      </c>
    </row>
    <row r="35" spans="2:2">
      <c r="B35" s="147"/>
    </row>
    <row r="36" spans="2:2">
      <c r="B36" s="147"/>
    </row>
  </sheetData>
  <mergeCells count="7">
    <mergeCell ref="C12:V12"/>
    <mergeCell ref="C13:F13"/>
    <mergeCell ref="G13:J13"/>
    <mergeCell ref="K13:N13"/>
    <mergeCell ref="O13:R13"/>
    <mergeCell ref="S13:V13"/>
    <mergeCell ref="B12:B14"/>
  </mergeCells>
  <pageMargins left="0.75" right="0.75" top="1" bottom="1" header="0.5" footer="0.5"/>
  <pageSetup paperSize="1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L40"/>
  <sheetViews>
    <sheetView showRowColHeaders="0" topLeftCell="A11" workbookViewId="0">
      <pane xSplit="2" topLeftCell="C1" activePane="topRight" state="frozen"/>
      <selection/>
      <selection pane="topRight" activeCell="L13" sqref="L13:L32"/>
    </sheetView>
  </sheetViews>
  <sheetFormatPr defaultColWidth="9.1047619047619" defaultRowHeight="12.75"/>
  <cols>
    <col min="1" max="1" width="13.552380952381" style="61" customWidth="1"/>
    <col min="2" max="2" width="25.4380952380952" style="61" customWidth="1"/>
    <col min="3" max="3" width="24.1047619047619" style="61" customWidth="1"/>
    <col min="4" max="4" width="0.333333333333333" style="61" customWidth="1"/>
    <col min="5" max="5" width="22.4380952380952" style="61" customWidth="1"/>
    <col min="6" max="6" width="0.333333333333333" style="61" customWidth="1"/>
    <col min="7" max="7" width="25.1047619047619" style="61" customWidth="1"/>
    <col min="8" max="8" width="0.333333333333333" style="61" customWidth="1"/>
    <col min="9" max="9" width="28.3333333333333" style="61" customWidth="1"/>
    <col min="10" max="10" width="0.333333333333333" style="61" customWidth="1"/>
    <col min="11" max="11" width="23.1047619047619" style="61" customWidth="1"/>
    <col min="12" max="16380" width="9.1047619047619" style="61"/>
  </cols>
  <sheetData>
    <row r="6" spans="1:2">
      <c r="A6" s="4" t="s">
        <v>4</v>
      </c>
      <c r="B6" s="5" t="s">
        <v>5</v>
      </c>
    </row>
    <row r="7" spans="2:2">
      <c r="B7" s="6" t="s">
        <v>26</v>
      </c>
    </row>
    <row r="10" ht="27" customHeight="1" spans="2:11">
      <c r="B10" s="142" t="s">
        <v>29</v>
      </c>
      <c r="C10" s="8" t="s">
        <v>55</v>
      </c>
      <c r="D10" s="9"/>
      <c r="E10" s="9"/>
      <c r="F10" s="9"/>
      <c r="G10" s="9"/>
      <c r="H10" s="9"/>
      <c r="I10" s="9"/>
      <c r="J10" s="9"/>
      <c r="K10" s="9"/>
    </row>
    <row r="11" ht="20.1" customHeight="1" spans="2:12">
      <c r="B11" s="142"/>
      <c r="C11" s="10">
        <v>2016</v>
      </c>
      <c r="D11" s="31"/>
      <c r="E11" s="10">
        <v>2017</v>
      </c>
      <c r="F11" s="31"/>
      <c r="G11" s="10">
        <v>2018</v>
      </c>
      <c r="H11" s="31"/>
      <c r="I11" s="10" t="s">
        <v>56</v>
      </c>
      <c r="J11" s="31"/>
      <c r="K11" s="10" t="s">
        <v>57</v>
      </c>
      <c r="L11" s="10" t="s">
        <v>58</v>
      </c>
    </row>
    <row r="12" ht="28.5" customHeight="1" spans="2:12">
      <c r="B12" s="142"/>
      <c r="C12" s="148" t="s">
        <v>59</v>
      </c>
      <c r="D12" s="68"/>
      <c r="E12" s="148" t="s">
        <v>59</v>
      </c>
      <c r="F12" s="68"/>
      <c r="G12" s="148" t="s">
        <v>59</v>
      </c>
      <c r="H12" s="68"/>
      <c r="I12" s="148" t="s">
        <v>33</v>
      </c>
      <c r="J12" s="68"/>
      <c r="K12" s="148" t="s">
        <v>33</v>
      </c>
      <c r="L12" s="148" t="s">
        <v>33</v>
      </c>
    </row>
    <row r="13" ht="15" customHeight="1" spans="2:12">
      <c r="B13" s="21" t="s">
        <v>35</v>
      </c>
      <c r="C13" s="149">
        <f>'Valor mediano das vendas'!F15-'Valor mediano das vendas'!C15</f>
        <v>36</v>
      </c>
      <c r="D13" s="149"/>
      <c r="E13" s="149">
        <f>'Valor mediano das vendas'!J15-'Valor mediano das vendas'!G15</f>
        <v>51</v>
      </c>
      <c r="F13" s="149"/>
      <c r="G13" s="149">
        <f>'Valor mediano das vendas'!N15-'Valor mediano das vendas'!K15</f>
        <v>46</v>
      </c>
      <c r="H13" s="149"/>
      <c r="I13" s="149">
        <f>'Valor mediano das vendas'!N15-'Valor mediano das vendas'!F15</f>
        <v>130</v>
      </c>
      <c r="J13" s="149"/>
      <c r="K13" s="149">
        <f>'Valor mediano das vendas'!R15-'Valor mediano das vendas'!F15</f>
        <v>215</v>
      </c>
      <c r="L13" s="149">
        <f>'Valor mediano das vendas'!V15-'Valor mediano das vendas'!F15</f>
        <v>322</v>
      </c>
    </row>
    <row r="14" ht="15" customHeight="1" spans="2:12">
      <c r="B14" s="21" t="s">
        <v>36</v>
      </c>
      <c r="C14" s="150">
        <f>'Valor mediano das vendas'!F16-'Valor mediano das vendas'!C16</f>
        <v>56</v>
      </c>
      <c r="D14" s="150"/>
      <c r="E14" s="150">
        <f>'Valor mediano das vendas'!J16-'Valor mediano das vendas'!G16</f>
        <v>52</v>
      </c>
      <c r="F14" s="150"/>
      <c r="G14" s="150">
        <f>'Valor mediano das vendas'!N16-'Valor mediano das vendas'!K16</f>
        <v>50</v>
      </c>
      <c r="H14" s="150"/>
      <c r="I14" s="150">
        <f>'Valor mediano das vendas'!N16-'Valor mediano das vendas'!F16</f>
        <v>152</v>
      </c>
      <c r="J14" s="150"/>
      <c r="K14" s="150">
        <f>'Valor mediano das vendas'!R16-'Valor mediano das vendas'!F16</f>
        <v>279</v>
      </c>
      <c r="L14" s="150">
        <f>'Valor mediano das vendas'!V16-'Valor mediano das vendas'!F16</f>
        <v>449</v>
      </c>
    </row>
    <row r="15" ht="15" customHeight="1" spans="2:12">
      <c r="B15" s="24" t="s">
        <v>37</v>
      </c>
      <c r="C15" s="151">
        <f>'Valor mediano das vendas'!F17-'Valor mediano das vendas'!C17</f>
        <v>15</v>
      </c>
      <c r="D15" s="151"/>
      <c r="E15" s="151">
        <f>'Valor mediano das vendas'!J17-'Valor mediano das vendas'!G17</f>
        <v>72</v>
      </c>
      <c r="F15" s="151"/>
      <c r="G15" s="151">
        <f>'Valor mediano das vendas'!N17-'Valor mediano das vendas'!K17</f>
        <v>85</v>
      </c>
      <c r="H15" s="151"/>
      <c r="I15" s="151">
        <f>'Valor mediano das vendas'!N17-'Valor mediano das vendas'!F17</f>
        <v>319</v>
      </c>
      <c r="J15" s="151"/>
      <c r="K15" s="151">
        <f>'Valor mediano das vendas'!R17-'Valor mediano das vendas'!F17</f>
        <v>403</v>
      </c>
      <c r="L15" s="151">
        <f>'Valor mediano das vendas'!V17-'Valor mediano das vendas'!F17</f>
        <v>515</v>
      </c>
    </row>
    <row r="16" ht="15" customHeight="1" spans="2:12">
      <c r="B16" s="24" t="s">
        <v>38</v>
      </c>
      <c r="C16" s="151">
        <f>'Valor mediano das vendas'!F18-'Valor mediano das vendas'!C18</f>
        <v>78</v>
      </c>
      <c r="D16" s="151"/>
      <c r="E16" s="151">
        <f>'Valor mediano das vendas'!J18-'Valor mediano das vendas'!G18</f>
        <v>89</v>
      </c>
      <c r="F16" s="151"/>
      <c r="G16" s="151">
        <f>'Valor mediano das vendas'!N18-'Valor mediano das vendas'!K18</f>
        <v>138</v>
      </c>
      <c r="H16" s="151"/>
      <c r="I16" s="151">
        <f>'Valor mediano das vendas'!N18-'Valor mediano das vendas'!F18</f>
        <v>291</v>
      </c>
      <c r="J16" s="151"/>
      <c r="K16" s="151">
        <f>'Valor mediano das vendas'!R18-'Valor mediano das vendas'!F18</f>
        <v>478</v>
      </c>
      <c r="L16" s="151">
        <f>'Valor mediano das vendas'!V18-'Valor mediano das vendas'!F18</f>
        <v>728</v>
      </c>
    </row>
    <row r="17" ht="15" customHeight="1" spans="2:12">
      <c r="B17" s="24" t="s">
        <v>39</v>
      </c>
      <c r="C17" s="151">
        <f>'Valor mediano das vendas'!F19-'Valor mediano das vendas'!C19</f>
        <v>68</v>
      </c>
      <c r="D17" s="151"/>
      <c r="E17" s="151">
        <f>'Valor mediano das vendas'!J19-'Valor mediano das vendas'!G19</f>
        <v>96</v>
      </c>
      <c r="F17" s="151"/>
      <c r="G17" s="151">
        <f>'Valor mediano das vendas'!N19-'Valor mediano das vendas'!K19</f>
        <v>184</v>
      </c>
      <c r="H17" s="151"/>
      <c r="I17" s="151">
        <f>'Valor mediano das vendas'!N19-'Valor mediano das vendas'!F19</f>
        <v>352</v>
      </c>
      <c r="J17" s="151"/>
      <c r="K17" s="151">
        <f>'Valor mediano das vendas'!R19-'Valor mediano das vendas'!F19</f>
        <v>604</v>
      </c>
      <c r="L17" s="151">
        <f>'Valor mediano das vendas'!V19-'Valor mediano das vendas'!F19</f>
        <v>772</v>
      </c>
    </row>
    <row r="18" ht="15" customHeight="1" spans="2:12">
      <c r="B18" s="24" t="s">
        <v>40</v>
      </c>
      <c r="C18" s="151">
        <f>'Valor mediano das vendas'!F20-'Valor mediano das vendas'!C20</f>
        <v>2</v>
      </c>
      <c r="D18" s="151"/>
      <c r="E18" s="151">
        <f>'Valor mediano das vendas'!J20-'Valor mediano das vendas'!G20</f>
        <v>80</v>
      </c>
      <c r="F18" s="151"/>
      <c r="G18" s="151">
        <f>'Valor mediano das vendas'!N20-'Valor mediano das vendas'!K20</f>
        <v>68</v>
      </c>
      <c r="H18" s="151"/>
      <c r="I18" s="151">
        <f>'Valor mediano das vendas'!N20-'Valor mediano das vendas'!F20</f>
        <v>180</v>
      </c>
      <c r="J18" s="151"/>
      <c r="K18" s="151">
        <f>'Valor mediano das vendas'!R20-'Valor mediano das vendas'!F20</f>
        <v>331</v>
      </c>
      <c r="L18" s="151">
        <f>'Valor mediano das vendas'!V20-'Valor mediano das vendas'!F20</f>
        <v>485</v>
      </c>
    </row>
    <row r="19" ht="15" customHeight="1" spans="2:12">
      <c r="B19" s="24" t="s">
        <v>41</v>
      </c>
      <c r="C19" s="151">
        <f>'Valor mediano das vendas'!F21-'Valor mediano das vendas'!C21</f>
        <v>89</v>
      </c>
      <c r="D19" s="151"/>
      <c r="E19" s="151">
        <f>'Valor mediano das vendas'!J21-'Valor mediano das vendas'!G21</f>
        <v>181</v>
      </c>
      <c r="F19" s="151"/>
      <c r="G19" s="151">
        <f>'Valor mediano das vendas'!N21-'Valor mediano das vendas'!K21</f>
        <v>329</v>
      </c>
      <c r="H19" s="151"/>
      <c r="I19" s="151">
        <f>'Valor mediano das vendas'!N21-'Valor mediano das vendas'!F21</f>
        <v>645</v>
      </c>
      <c r="J19" s="151"/>
      <c r="K19" s="151">
        <f>'Valor mediano das vendas'!R21-'Valor mediano das vendas'!F21</f>
        <v>908</v>
      </c>
      <c r="L19" s="151">
        <f>'Valor mediano das vendas'!V21-'Valor mediano das vendas'!F21</f>
        <v>1099</v>
      </c>
    </row>
    <row r="20" ht="15" customHeight="1" spans="2:12">
      <c r="B20" s="25" t="s">
        <v>42</v>
      </c>
      <c r="C20" s="152">
        <f>'Valor mediano das vendas'!F22-'Valor mediano das vendas'!C22</f>
        <v>190</v>
      </c>
      <c r="D20" s="152"/>
      <c r="E20" s="152">
        <f>'Valor mediano das vendas'!J22-'Valor mediano das vendas'!G22</f>
        <v>295</v>
      </c>
      <c r="F20" s="152"/>
      <c r="G20" s="152">
        <f>'Valor mediano das vendas'!N22-'Valor mediano das vendas'!K22</f>
        <v>429</v>
      </c>
      <c r="H20" s="152"/>
      <c r="I20" s="152">
        <f>'Valor mediano das vendas'!N22-'Valor mediano das vendas'!F22</f>
        <v>945</v>
      </c>
      <c r="J20" s="152"/>
      <c r="K20" s="152">
        <f>'Valor mediano das vendas'!R22-'Valor mediano das vendas'!F22</f>
        <v>1182</v>
      </c>
      <c r="L20" s="152">
        <f>'Valor mediano das vendas'!V22-'Valor mediano das vendas'!F22</f>
        <v>1312</v>
      </c>
    </row>
    <row r="21" ht="15" customHeight="1" spans="2:12">
      <c r="B21" s="24" t="s">
        <v>43</v>
      </c>
      <c r="C21" s="151">
        <f>'Valor mediano das vendas'!F23-'Valor mediano das vendas'!C23</f>
        <v>36</v>
      </c>
      <c r="D21" s="151"/>
      <c r="E21" s="151">
        <f>'Valor mediano das vendas'!J23-'Valor mediano das vendas'!G23</f>
        <v>109</v>
      </c>
      <c r="F21" s="151"/>
      <c r="G21" s="151">
        <f>'Valor mediano das vendas'!N23-'Valor mediano das vendas'!K23</f>
        <v>80</v>
      </c>
      <c r="H21" s="151"/>
      <c r="I21" s="151">
        <f>'Valor mediano das vendas'!N23-'Valor mediano das vendas'!F23</f>
        <v>256</v>
      </c>
      <c r="J21" s="151"/>
      <c r="K21" s="151">
        <f>'Valor mediano das vendas'!R23-'Valor mediano das vendas'!F23</f>
        <v>498</v>
      </c>
      <c r="L21" s="151">
        <f>'Valor mediano das vendas'!V23-'Valor mediano das vendas'!F23</f>
        <v>663</v>
      </c>
    </row>
    <row r="22" ht="15" customHeight="1" spans="2:12">
      <c r="B22" s="24" t="s">
        <v>44</v>
      </c>
      <c r="C22" s="151">
        <f>'Valor mediano das vendas'!F24-'Valor mediano das vendas'!C24</f>
        <v>44</v>
      </c>
      <c r="D22" s="151"/>
      <c r="E22" s="151">
        <f>'Valor mediano das vendas'!J24-'Valor mediano das vendas'!G24</f>
        <v>87</v>
      </c>
      <c r="F22" s="151"/>
      <c r="G22" s="151">
        <f>'Valor mediano das vendas'!N24-'Valor mediano das vendas'!K24</f>
        <v>105</v>
      </c>
      <c r="H22" s="151"/>
      <c r="I22" s="151">
        <f>'Valor mediano das vendas'!N24-'Valor mediano das vendas'!F24</f>
        <v>242</v>
      </c>
      <c r="J22" s="151"/>
      <c r="K22" s="151">
        <f>'Valor mediano das vendas'!R24-'Valor mediano das vendas'!F24</f>
        <v>382</v>
      </c>
      <c r="L22" s="151">
        <f>'Valor mediano das vendas'!V24-'Valor mediano das vendas'!F24</f>
        <v>591</v>
      </c>
    </row>
    <row r="23" ht="15" customHeight="1" spans="2:12">
      <c r="B23" s="24" t="s">
        <v>45</v>
      </c>
      <c r="C23" s="151">
        <f>'Valor mediano das vendas'!F25-'Valor mediano das vendas'!C25</f>
        <v>34</v>
      </c>
      <c r="D23" s="151"/>
      <c r="E23" s="151">
        <f>'Valor mediano das vendas'!J25-'Valor mediano das vendas'!G25</f>
        <v>-4</v>
      </c>
      <c r="F23" s="151"/>
      <c r="G23" s="151">
        <f>'Valor mediano das vendas'!N25-'Valor mediano das vendas'!K25</f>
        <v>37</v>
      </c>
      <c r="H23" s="151"/>
      <c r="I23" s="151">
        <f>'Valor mediano das vendas'!N25-'Valor mediano das vendas'!F25</f>
        <v>63</v>
      </c>
      <c r="J23" s="151"/>
      <c r="K23" s="151">
        <f>'Valor mediano das vendas'!R25-'Valor mediano das vendas'!F25</f>
        <v>190</v>
      </c>
      <c r="L23" s="151">
        <f>'Valor mediano das vendas'!V25-'Valor mediano das vendas'!F25</f>
        <v>309</v>
      </c>
    </row>
    <row r="24" ht="15" customHeight="1" spans="2:12">
      <c r="B24" s="24" t="s">
        <v>46</v>
      </c>
      <c r="C24" s="151">
        <f>'Valor mediano das vendas'!F26-'Valor mediano das vendas'!C26</f>
        <v>46</v>
      </c>
      <c r="D24" s="151"/>
      <c r="E24" s="151">
        <f>'Valor mediano das vendas'!J26-'Valor mediano das vendas'!G26</f>
        <v>88</v>
      </c>
      <c r="F24" s="151"/>
      <c r="G24" s="151">
        <f>'Valor mediano das vendas'!N26-'Valor mediano das vendas'!K26</f>
        <v>66</v>
      </c>
      <c r="H24" s="151"/>
      <c r="I24" s="151">
        <f>'Valor mediano das vendas'!N26-'Valor mediano das vendas'!F26</f>
        <v>244</v>
      </c>
      <c r="J24" s="151"/>
      <c r="K24" s="151">
        <f>'Valor mediano das vendas'!R26-'Valor mediano das vendas'!F26</f>
        <v>415</v>
      </c>
      <c r="L24" s="151">
        <f>'Valor mediano das vendas'!V26-'Valor mediano das vendas'!F26</f>
        <v>526</v>
      </c>
    </row>
    <row r="25" ht="15" customHeight="1" spans="2:12">
      <c r="B25" s="24" t="s">
        <v>47</v>
      </c>
      <c r="C25" s="151">
        <f>'Valor mediano das vendas'!F27-'Valor mediano das vendas'!C27</f>
        <v>9</v>
      </c>
      <c r="D25" s="151"/>
      <c r="E25" s="151">
        <f>'Valor mediano das vendas'!J27-'Valor mediano das vendas'!G27</f>
        <v>173</v>
      </c>
      <c r="F25" s="151"/>
      <c r="G25" s="151">
        <f>'Valor mediano das vendas'!N27-'Valor mediano das vendas'!K27</f>
        <v>138</v>
      </c>
      <c r="H25" s="151"/>
      <c r="I25" s="151">
        <f>'Valor mediano das vendas'!N27-'Valor mediano das vendas'!F27</f>
        <v>413</v>
      </c>
      <c r="J25" s="151"/>
      <c r="K25" s="151">
        <f>'Valor mediano das vendas'!R27-'Valor mediano das vendas'!F27</f>
        <v>671</v>
      </c>
      <c r="L25" s="151">
        <f>'Valor mediano das vendas'!V27-'Valor mediano das vendas'!F27</f>
        <v>889</v>
      </c>
    </row>
    <row r="26" ht="15" customHeight="1" spans="2:12">
      <c r="B26" s="24" t="s">
        <v>48</v>
      </c>
      <c r="C26" s="151">
        <f>'Valor mediano das vendas'!F28-'Valor mediano das vendas'!C28</f>
        <v>105</v>
      </c>
      <c r="D26" s="151"/>
      <c r="E26" s="151">
        <f>'Valor mediano das vendas'!J28-'Valor mediano das vendas'!G28</f>
        <v>231</v>
      </c>
      <c r="F26" s="151"/>
      <c r="G26" s="151">
        <f>'Valor mediano das vendas'!N28-'Valor mediano das vendas'!K28</f>
        <v>261</v>
      </c>
      <c r="H26" s="151"/>
      <c r="I26" s="151">
        <f>'Valor mediano das vendas'!N28-'Valor mediano das vendas'!F28</f>
        <v>632</v>
      </c>
      <c r="J26" s="151"/>
      <c r="K26" s="151">
        <f>'Valor mediano das vendas'!R28-'Valor mediano das vendas'!F28</f>
        <v>866</v>
      </c>
      <c r="L26" s="151">
        <f>'Valor mediano das vendas'!V28-'Valor mediano das vendas'!F28</f>
        <v>985</v>
      </c>
    </row>
    <row r="27" ht="15" customHeight="1" spans="2:12">
      <c r="B27" s="24" t="s">
        <v>49</v>
      </c>
      <c r="C27" s="151">
        <f>'Valor mediano das vendas'!F29-'Valor mediano das vendas'!C29</f>
        <v>-10</v>
      </c>
      <c r="D27" s="151"/>
      <c r="E27" s="151">
        <f>'Valor mediano das vendas'!J29-'Valor mediano das vendas'!G29</f>
        <v>54</v>
      </c>
      <c r="F27" s="151"/>
      <c r="G27" s="151">
        <f>'Valor mediano das vendas'!N29-'Valor mediano das vendas'!K29</f>
        <v>21</v>
      </c>
      <c r="H27" s="151"/>
      <c r="I27" s="151">
        <f>'Valor mediano das vendas'!N29-'Valor mediano das vendas'!F29</f>
        <v>93</v>
      </c>
      <c r="J27" s="151"/>
      <c r="K27" s="151">
        <f>'Valor mediano das vendas'!R29-'Valor mediano das vendas'!F29</f>
        <v>199</v>
      </c>
      <c r="L27" s="151">
        <f>'Valor mediano das vendas'!V29-'Valor mediano das vendas'!F29</f>
        <v>391</v>
      </c>
    </row>
    <row r="28" ht="15" customHeight="1" spans="2:12">
      <c r="B28" s="24" t="s">
        <v>50</v>
      </c>
      <c r="C28" s="151">
        <f>'Valor mediano das vendas'!F30-'Valor mediano das vendas'!C30</f>
        <v>3</v>
      </c>
      <c r="D28" s="151"/>
      <c r="E28" s="151">
        <f>'Valor mediano das vendas'!J30-'Valor mediano das vendas'!G30</f>
        <v>72</v>
      </c>
      <c r="F28" s="151"/>
      <c r="G28" s="151">
        <f>'Valor mediano das vendas'!N30-'Valor mediano das vendas'!K30</f>
        <v>90</v>
      </c>
      <c r="H28" s="151"/>
      <c r="I28" s="151">
        <f>'Valor mediano das vendas'!N30-'Valor mediano das vendas'!F30</f>
        <v>218</v>
      </c>
      <c r="J28" s="151"/>
      <c r="K28" s="151">
        <f>'Valor mediano das vendas'!R30-'Valor mediano das vendas'!F30</f>
        <v>365</v>
      </c>
      <c r="L28" s="151">
        <f>'Valor mediano das vendas'!V30-'Valor mediano das vendas'!F30</f>
        <v>565</v>
      </c>
    </row>
    <row r="29" ht="15" customHeight="1" spans="2:12">
      <c r="B29" s="24" t="s">
        <v>51</v>
      </c>
      <c r="C29" s="151">
        <f>'Valor mediano das vendas'!F31-'Valor mediano das vendas'!C31</f>
        <v>-1</v>
      </c>
      <c r="D29" s="151"/>
      <c r="E29" s="151">
        <f>'Valor mediano das vendas'!J31-'Valor mediano das vendas'!G31</f>
        <v>36</v>
      </c>
      <c r="F29" s="151"/>
      <c r="G29" s="151">
        <f>'Valor mediano das vendas'!N31-'Valor mediano das vendas'!K31</f>
        <v>89</v>
      </c>
      <c r="H29" s="151"/>
      <c r="I29" s="151">
        <f>'Valor mediano das vendas'!N31-'Valor mediano das vendas'!F31</f>
        <v>181</v>
      </c>
      <c r="J29" s="151"/>
      <c r="K29" s="151">
        <f>'Valor mediano das vendas'!R31-'Valor mediano das vendas'!F31</f>
        <v>313</v>
      </c>
      <c r="L29" s="151">
        <f>'Valor mediano das vendas'!V31-'Valor mediano das vendas'!F31</f>
        <v>378</v>
      </c>
    </row>
    <row r="30" ht="15" customHeight="1" spans="2:12">
      <c r="B30" s="24" t="s">
        <v>52</v>
      </c>
      <c r="C30" s="151">
        <f>'Valor mediano das vendas'!F32-'Valor mediano das vendas'!C32</f>
        <v>44</v>
      </c>
      <c r="D30" s="151"/>
      <c r="E30" s="151">
        <f>'Valor mediano das vendas'!J32-'Valor mediano das vendas'!G32</f>
        <v>45</v>
      </c>
      <c r="F30" s="151"/>
      <c r="G30" s="151">
        <f>'Valor mediano das vendas'!N32-'Valor mediano das vendas'!K32</f>
        <v>112</v>
      </c>
      <c r="H30" s="151"/>
      <c r="I30" s="151">
        <f>'Valor mediano das vendas'!N32-'Valor mediano das vendas'!F32</f>
        <v>199</v>
      </c>
      <c r="J30" s="151"/>
      <c r="K30" s="151">
        <f>'Valor mediano das vendas'!R32-'Valor mediano das vendas'!F32</f>
        <v>331</v>
      </c>
      <c r="L30" s="151">
        <f>'Valor mediano das vendas'!V32-'Valor mediano das vendas'!F32</f>
        <v>531</v>
      </c>
    </row>
    <row r="31" ht="15" customHeight="1" spans="2:12">
      <c r="B31" s="24" t="s">
        <v>53</v>
      </c>
      <c r="C31" s="151">
        <f>'Valor mediano das vendas'!F33-'Valor mediano das vendas'!C33</f>
        <v>45</v>
      </c>
      <c r="D31" s="151"/>
      <c r="E31" s="151">
        <f>'Valor mediano das vendas'!J33-'Valor mediano das vendas'!G33</f>
        <v>69</v>
      </c>
      <c r="F31" s="151"/>
      <c r="G31" s="151">
        <f>'Valor mediano das vendas'!N33-'Valor mediano das vendas'!K33</f>
        <v>99</v>
      </c>
      <c r="H31" s="151"/>
      <c r="I31" s="151">
        <f>'Valor mediano das vendas'!N33-'Valor mediano das vendas'!F33</f>
        <v>211</v>
      </c>
      <c r="J31" s="151"/>
      <c r="K31" s="151">
        <f>'Valor mediano das vendas'!R33-'Valor mediano das vendas'!F33</f>
        <v>401</v>
      </c>
      <c r="L31" s="151">
        <f>'Valor mediano das vendas'!V33-'Valor mediano das vendas'!F33</f>
        <v>605</v>
      </c>
    </row>
    <row r="32" ht="15" customHeight="1" spans="2:12">
      <c r="B32" s="24" t="s">
        <v>54</v>
      </c>
      <c r="C32" s="150">
        <f>'Valor mediano das vendas'!F34-'Valor mediano das vendas'!C34</f>
        <v>47</v>
      </c>
      <c r="D32" s="150"/>
      <c r="E32" s="150">
        <f>'Valor mediano das vendas'!J34-'Valor mediano das vendas'!G34</f>
        <v>75</v>
      </c>
      <c r="F32" s="150"/>
      <c r="G32" s="150">
        <f>'Valor mediano das vendas'!N34-'Valor mediano das vendas'!K34</f>
        <v>74</v>
      </c>
      <c r="H32" s="150"/>
      <c r="I32" s="150">
        <f>'Valor mediano das vendas'!N34-'Valor mediano das vendas'!F34</f>
        <v>171</v>
      </c>
      <c r="J32" s="150"/>
      <c r="K32" s="150">
        <f>'Valor mediano das vendas'!R34-'Valor mediano das vendas'!F34</f>
        <v>308</v>
      </c>
      <c r="L32" s="150">
        <f>'Valor mediano das vendas'!V34-'Valor mediano das vendas'!F34</f>
        <v>471</v>
      </c>
    </row>
    <row r="33" spans="2:2">
      <c r="B33" s="147"/>
    </row>
    <row r="34" spans="2:2">
      <c r="B34" s="147"/>
    </row>
    <row r="38" spans="2:2">
      <c r="B38" s="29"/>
    </row>
    <row r="39" spans="2:2">
      <c r="B39" s="29"/>
    </row>
    <row r="40" spans="2:2">
      <c r="B40" s="29"/>
    </row>
  </sheetData>
  <mergeCells count="2">
    <mergeCell ref="C10:K10"/>
    <mergeCell ref="B10:B12"/>
  </mergeCells>
  <pageMargins left="0.75" right="0.75" top="1" bottom="1" header="0.5" footer="0.5"/>
  <pageSetup paperSize="1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L40"/>
  <sheetViews>
    <sheetView showRowColHeaders="0" topLeftCell="A11" workbookViewId="0">
      <pane xSplit="2" topLeftCell="C1" activePane="topRight" state="frozen"/>
      <selection/>
      <selection pane="topRight" activeCell="L13" sqref="L13:L32"/>
    </sheetView>
  </sheetViews>
  <sheetFormatPr defaultColWidth="9.1047619047619" defaultRowHeight="12.75"/>
  <cols>
    <col min="1" max="1" width="13.552380952381" style="61" customWidth="1"/>
    <col min="2" max="2" width="25.4380952380952" style="61" customWidth="1"/>
    <col min="3" max="3" width="24.1047619047619" style="61" customWidth="1"/>
    <col min="4" max="4" width="0.333333333333333" style="61" customWidth="1"/>
    <col min="5" max="5" width="22.4380952380952" style="61" customWidth="1"/>
    <col min="6" max="6" width="0.333333333333333" style="61" customWidth="1"/>
    <col min="7" max="7" width="25.1047619047619" style="61" customWidth="1"/>
    <col min="8" max="8" width="0.333333333333333" style="61" customWidth="1"/>
    <col min="9" max="9" width="27.8857142857143" style="61" customWidth="1"/>
    <col min="10" max="10" width="0.333333333333333" style="61" customWidth="1"/>
    <col min="11" max="11" width="24" style="61" customWidth="1"/>
    <col min="12" max="16384" width="9.1047619047619" style="61"/>
  </cols>
  <sheetData>
    <row r="6" spans="1:2">
      <c r="A6" s="4" t="s">
        <v>6</v>
      </c>
      <c r="B6" s="5" t="s">
        <v>60</v>
      </c>
    </row>
    <row r="7" spans="2:2">
      <c r="B7" s="6" t="s">
        <v>26</v>
      </c>
    </row>
    <row r="10" ht="27" customHeight="1" spans="2:11">
      <c r="B10" s="142" t="s">
        <v>61</v>
      </c>
      <c r="C10" s="8" t="s">
        <v>3</v>
      </c>
      <c r="D10" s="9"/>
      <c r="E10" s="9"/>
      <c r="F10" s="9"/>
      <c r="G10" s="9"/>
      <c r="H10" s="9"/>
      <c r="I10" s="9"/>
      <c r="J10" s="9"/>
      <c r="K10" s="9"/>
    </row>
    <row r="11" ht="20.1" customHeight="1" spans="2:12">
      <c r="B11" s="142"/>
      <c r="C11" s="10">
        <v>2016</v>
      </c>
      <c r="D11" s="31"/>
      <c r="E11" s="10">
        <v>2017</v>
      </c>
      <c r="F11" s="31"/>
      <c r="G11" s="10">
        <v>2018</v>
      </c>
      <c r="H11" s="31"/>
      <c r="I11" s="10" t="s">
        <v>56</v>
      </c>
      <c r="J11" s="31"/>
      <c r="K11" s="10" t="s">
        <v>57</v>
      </c>
      <c r="L11" s="10" t="s">
        <v>58</v>
      </c>
    </row>
    <row r="12" ht="28.5" customHeight="1" spans="2:12">
      <c r="B12" s="142"/>
      <c r="C12" s="67" t="s">
        <v>59</v>
      </c>
      <c r="D12" s="68"/>
      <c r="E12" s="67" t="s">
        <v>59</v>
      </c>
      <c r="F12" s="68"/>
      <c r="G12" s="67" t="s">
        <v>59</v>
      </c>
      <c r="H12" s="68"/>
      <c r="I12" s="67" t="s">
        <v>33</v>
      </c>
      <c r="J12" s="68"/>
      <c r="K12" s="67" t="s">
        <v>33</v>
      </c>
      <c r="L12" s="67" t="s">
        <v>33</v>
      </c>
    </row>
    <row r="13" ht="15" customHeight="1" spans="2:12">
      <c r="B13" s="21" t="s">
        <v>35</v>
      </c>
      <c r="C13" s="143">
        <f>('Valor mediano das vendas'!F15-'Valor mediano das vendas'!D15)/'Valor mediano das vendas'!D15</f>
        <v>0.0285035629453682</v>
      </c>
      <c r="D13" s="143"/>
      <c r="E13" s="143">
        <f>('Valor mediano das vendas'!J15-'Valor mediano das vendas'!G15)/'Valor mediano das vendas'!G15</f>
        <v>0.05788876276958</v>
      </c>
      <c r="F13" s="143"/>
      <c r="G13" s="143">
        <f>('Valor mediano das vendas'!N15-'Valor mediano das vendas'!K15)/'Valor mediano das vendas'!K15</f>
        <v>0.0484210526315789</v>
      </c>
      <c r="H13" s="143"/>
      <c r="I13" s="143">
        <f>('Valor mediano das vendas'!N15-'Valor mediano das vendas'!F15)/'Valor mediano das vendas'!F15</f>
        <v>0.150115473441109</v>
      </c>
      <c r="J13" s="33"/>
      <c r="K13" s="143">
        <f>('Valor mediano das vendas'!R15-'Valor mediano das vendas'!F15)/'Valor mediano das vendas'!F15</f>
        <v>0.248267898383372</v>
      </c>
      <c r="L13" s="143">
        <f>('Valor mediano das vendas'!V15-'Valor mediano das vendas'!F15)/'Valor mediano das vendas'!F15</f>
        <v>0.371824480369515</v>
      </c>
    </row>
    <row r="14" ht="15" customHeight="1" spans="2:12">
      <c r="B14" s="21" t="s">
        <v>36</v>
      </c>
      <c r="C14" s="144">
        <f>('Valor mediano das vendas'!F16-'Valor mediano das vendas'!D16)/'Valor mediano das vendas'!D16</f>
        <v>0.0377855887521968</v>
      </c>
      <c r="D14" s="144"/>
      <c r="E14" s="144">
        <f>('Valor mediano das vendas'!J16-'Valor mediano das vendas'!G16)/'Valor mediano das vendas'!G16</f>
        <v>0.0429752066115702</v>
      </c>
      <c r="F14" s="144"/>
      <c r="G14" s="144">
        <f>('Valor mediano das vendas'!N16-'Valor mediano das vendas'!K16)/'Valor mediano das vendas'!K16</f>
        <v>0.0389711613406079</v>
      </c>
      <c r="H14" s="144"/>
      <c r="I14" s="144">
        <f>('Valor mediano das vendas'!N16-'Valor mediano das vendas'!F16)/'Valor mediano das vendas'!F16</f>
        <v>0.128704487722269</v>
      </c>
      <c r="J14" s="33"/>
      <c r="K14" s="144">
        <f>('Valor mediano das vendas'!R16-'Valor mediano das vendas'!F16)/'Valor mediano das vendas'!F16</f>
        <v>0.236240474174428</v>
      </c>
      <c r="L14" s="144">
        <f>('Valor mediano das vendas'!V16-'Valor mediano das vendas'!F16)/'Valor mediano das vendas'!F16</f>
        <v>0.380186282811177</v>
      </c>
    </row>
    <row r="15" ht="15" customHeight="1" spans="2:12">
      <c r="B15" s="24" t="s">
        <v>37</v>
      </c>
      <c r="C15" s="145">
        <f>('Valor mediano das vendas'!F17-'Valor mediano das vendas'!D17)/'Valor mediano das vendas'!D17</f>
        <v>0.0160944206008584</v>
      </c>
      <c r="D15" s="145"/>
      <c r="E15" s="145">
        <f>('Valor mediano das vendas'!J17-'Valor mediano das vendas'!G17)/'Valor mediano das vendas'!G17</f>
        <v>0.0683111954459203</v>
      </c>
      <c r="F15" s="145"/>
      <c r="G15" s="145">
        <f>('Valor mediano das vendas'!N17-'Valor mediano das vendas'!K17)/'Valor mediano das vendas'!K17</f>
        <v>0.0719729043183743</v>
      </c>
      <c r="H15" s="145"/>
      <c r="I15" s="143">
        <f>('Valor mediano das vendas'!N17-'Valor mediano das vendas'!F17)/'Valor mediano das vendas'!F17</f>
        <v>0.336853220696938</v>
      </c>
      <c r="J15" s="33"/>
      <c r="K15" s="143">
        <f>('Valor mediano das vendas'!R17-'Valor mediano das vendas'!F17)/'Valor mediano das vendas'!F17</f>
        <v>0.425554382259768</v>
      </c>
      <c r="L15" s="143">
        <f>('Valor mediano das vendas'!V17-'Valor mediano das vendas'!F17)/'Valor mediano das vendas'!F17</f>
        <v>0.543822597676874</v>
      </c>
    </row>
    <row r="16" ht="15" customHeight="1" spans="2:12">
      <c r="B16" s="24" t="s">
        <v>38</v>
      </c>
      <c r="C16" s="145">
        <f>('Valor mediano das vendas'!F18-'Valor mediano das vendas'!D18)/'Valor mediano das vendas'!D18</f>
        <v>0.0538617886178862</v>
      </c>
      <c r="D16" s="145"/>
      <c r="E16" s="145">
        <f>('Valor mediano das vendas'!J18-'Valor mediano das vendas'!G18)/'Valor mediano das vendas'!G18</f>
        <v>0.083804143126177</v>
      </c>
      <c r="F16" s="145"/>
      <c r="G16" s="145">
        <f>('Valor mediano das vendas'!N18-'Valor mediano das vendas'!K18)/'Valor mediano das vendas'!K18</f>
        <v>0.115966386554622</v>
      </c>
      <c r="H16" s="145"/>
      <c r="I16" s="145">
        <f>('Valor mediano das vendas'!N18-'Valor mediano das vendas'!F18)/'Valor mediano das vendas'!F18</f>
        <v>0.280617164898746</v>
      </c>
      <c r="J16" s="33"/>
      <c r="K16" s="145">
        <f>('Valor mediano das vendas'!R18-'Valor mediano das vendas'!F18)/'Valor mediano das vendas'!F18</f>
        <v>0.460945033751205</v>
      </c>
      <c r="L16" s="145">
        <f>('Valor mediano das vendas'!V18-'Valor mediano das vendas'!F18)/'Valor mediano das vendas'!F18</f>
        <v>0.702025072324012</v>
      </c>
    </row>
    <row r="17" ht="15" customHeight="1" spans="2:12">
      <c r="B17" s="24" t="s">
        <v>39</v>
      </c>
      <c r="C17" s="145">
        <f>('Valor mediano das vendas'!F19-'Valor mediano das vendas'!D19)/'Valor mediano das vendas'!D19</f>
        <v>0.044340723453909</v>
      </c>
      <c r="D17" s="145"/>
      <c r="E17" s="145">
        <f>('Valor mediano das vendas'!J19-'Valor mediano das vendas'!G19)/'Valor mediano das vendas'!G19</f>
        <v>0.10201912858661</v>
      </c>
      <c r="F17" s="145"/>
      <c r="G17" s="145">
        <f>('Valor mediano das vendas'!N19-'Valor mediano das vendas'!K19)/'Valor mediano das vendas'!K19</f>
        <v>0.173095014111007</v>
      </c>
      <c r="H17" s="145"/>
      <c r="I17" s="145">
        <f>('Valor mediano das vendas'!N19-'Valor mediano das vendas'!F19)/'Valor mediano das vendas'!F19</f>
        <v>0.393296089385475</v>
      </c>
      <c r="J17" s="33"/>
      <c r="K17" s="145">
        <f>('Valor mediano das vendas'!R19-'Valor mediano das vendas'!F19)/'Valor mediano das vendas'!F19</f>
        <v>0.674860335195531</v>
      </c>
      <c r="L17" s="145">
        <f>('Valor mediano das vendas'!V19-'Valor mediano das vendas'!F19)/'Valor mediano das vendas'!F19</f>
        <v>0.862569832402235</v>
      </c>
    </row>
    <row r="18" ht="15" customHeight="1" spans="2:12">
      <c r="B18" s="24" t="s">
        <v>40</v>
      </c>
      <c r="C18" s="145">
        <f>('Valor mediano das vendas'!F20-'Valor mediano das vendas'!D20)/'Valor mediano das vendas'!D20</f>
        <v>-0.0128410914927769</v>
      </c>
      <c r="D18" s="145"/>
      <c r="E18" s="145">
        <f>('Valor mediano das vendas'!J20-'Valor mediano das vendas'!G20)/'Valor mediano das vendas'!G20</f>
        <v>0.127186009538951</v>
      </c>
      <c r="F18" s="145"/>
      <c r="G18" s="145">
        <f>('Valor mediano das vendas'!N20-'Valor mediano das vendas'!K20)/'Valor mediano das vendas'!K20</f>
        <v>0.09353507565337</v>
      </c>
      <c r="H18" s="145"/>
      <c r="I18" s="145">
        <f>('Valor mediano das vendas'!N20-'Valor mediano das vendas'!F20)/'Valor mediano das vendas'!F20</f>
        <v>0.292682926829268</v>
      </c>
      <c r="J18" s="33"/>
      <c r="K18" s="145">
        <f>('Valor mediano das vendas'!R20-'Valor mediano das vendas'!F20)/'Valor mediano das vendas'!F20</f>
        <v>0.538211382113821</v>
      </c>
      <c r="L18" s="145">
        <f>('Valor mediano das vendas'!V20-'Valor mediano das vendas'!F20)/'Valor mediano das vendas'!F20</f>
        <v>0.788617886178862</v>
      </c>
    </row>
    <row r="19" ht="15" customHeight="1" spans="2:12">
      <c r="B19" s="24" t="s">
        <v>41</v>
      </c>
      <c r="C19" s="145">
        <f>('Valor mediano das vendas'!F21-'Valor mediano das vendas'!D21)/'Valor mediano das vendas'!D21</f>
        <v>0.0368550368550369</v>
      </c>
      <c r="D19" s="145"/>
      <c r="E19" s="145">
        <f>('Valor mediano das vendas'!J21-'Valor mediano das vendas'!G21)/'Valor mediano das vendas'!G21</f>
        <v>0.103963239517519</v>
      </c>
      <c r="F19" s="145"/>
      <c r="G19" s="145">
        <f>('Valor mediano das vendas'!N21-'Valor mediano das vendas'!K21)/'Valor mediano das vendas'!K21</f>
        <v>0.164171656686627</v>
      </c>
      <c r="H19" s="145"/>
      <c r="I19" s="145">
        <f>('Valor mediano das vendas'!N21-'Valor mediano das vendas'!F21)/'Valor mediano das vendas'!F21</f>
        <v>0.382109004739337</v>
      </c>
      <c r="J19" s="33"/>
      <c r="K19" s="145">
        <f>('Valor mediano das vendas'!R21-'Valor mediano das vendas'!F21)/'Valor mediano das vendas'!F21</f>
        <v>0.537914691943128</v>
      </c>
      <c r="L19" s="145">
        <f>('Valor mediano das vendas'!V21-'Valor mediano das vendas'!F21)/'Valor mediano das vendas'!F21</f>
        <v>0.6510663507109</v>
      </c>
    </row>
    <row r="20" ht="15" customHeight="1" spans="2:12">
      <c r="B20" s="25" t="s">
        <v>42</v>
      </c>
      <c r="C20" s="146">
        <f>('Valor mediano das vendas'!F22-'Valor mediano das vendas'!D22)/'Valor mediano das vendas'!D22</f>
        <v>0.065531475748194</v>
      </c>
      <c r="D20" s="146"/>
      <c r="E20" s="146">
        <f>('Valor mediano das vendas'!J22-'Valor mediano das vendas'!G22)/'Valor mediano das vendas'!G22</f>
        <v>0.1376574895007</v>
      </c>
      <c r="F20" s="146"/>
      <c r="G20" s="146">
        <f>('Valor mediano das vendas'!N22-'Valor mediano das vendas'!K22)/'Valor mediano das vendas'!K22</f>
        <v>0.166214645486246</v>
      </c>
      <c r="H20" s="146"/>
      <c r="I20" s="146">
        <f>('Valor mediano das vendas'!N22-'Valor mediano das vendas'!F22)/'Valor mediano das vendas'!F22</f>
        <v>0.457627118644068</v>
      </c>
      <c r="J20" s="34"/>
      <c r="K20" s="146">
        <f>('Valor mediano das vendas'!R22-'Valor mediano das vendas'!F22)/'Valor mediano das vendas'!F22</f>
        <v>0.572397094430993</v>
      </c>
      <c r="L20" s="146">
        <f>('Valor mediano das vendas'!V22-'Valor mediano das vendas'!F22)/'Valor mediano das vendas'!F22</f>
        <v>0.635351089588378</v>
      </c>
    </row>
    <row r="21" ht="15" customHeight="1" spans="2:12">
      <c r="B21" s="24" t="s">
        <v>43</v>
      </c>
      <c r="C21" s="145">
        <f>('Valor mediano das vendas'!F23-'Valor mediano das vendas'!D23)/'Valor mediano das vendas'!D23</f>
        <v>0.0348304307974335</v>
      </c>
      <c r="D21" s="145"/>
      <c r="E21" s="145">
        <f>('Valor mediano das vendas'!J23-'Valor mediano das vendas'!G23)/'Valor mediano das vendas'!G23</f>
        <v>0.0921386306001691</v>
      </c>
      <c r="F21" s="145"/>
      <c r="G21" s="145">
        <f>('Valor mediano das vendas'!N23-'Valor mediano das vendas'!K23)/'Valor mediano das vendas'!K23</f>
        <v>0.0613026819923372</v>
      </c>
      <c r="H21" s="145"/>
      <c r="I21" s="145">
        <f>('Valor mediano das vendas'!N23-'Valor mediano das vendas'!F23)/'Valor mediano das vendas'!F23</f>
        <v>0.226749335695306</v>
      </c>
      <c r="J21" s="33"/>
      <c r="K21" s="145">
        <f>('Valor mediano das vendas'!R23-'Valor mediano das vendas'!F23)/'Valor mediano das vendas'!F23</f>
        <v>0.441098317094774</v>
      </c>
      <c r="L21" s="145">
        <f>('Valor mediano das vendas'!V23-'Valor mediano das vendas'!F23)/'Valor mediano das vendas'!F23</f>
        <v>0.587245349867139</v>
      </c>
    </row>
    <row r="22" ht="15" customHeight="1" spans="2:12">
      <c r="B22" s="24" t="s">
        <v>44</v>
      </c>
      <c r="C22" s="145">
        <f>('Valor mediano das vendas'!F24-'Valor mediano das vendas'!D24)/'Valor mediano das vendas'!D24</f>
        <v>0.0233050847457627</v>
      </c>
      <c r="D22" s="145"/>
      <c r="E22" s="145">
        <f>('Valor mediano das vendas'!J24-'Valor mediano das vendas'!G24)/'Valor mediano das vendas'!G24</f>
        <v>0.0874371859296482</v>
      </c>
      <c r="F22" s="145"/>
      <c r="G22" s="145">
        <f>('Valor mediano das vendas'!N24-'Valor mediano das vendas'!K24)/'Valor mediano das vendas'!K24</f>
        <v>0.0951949229374433</v>
      </c>
      <c r="H22" s="145"/>
      <c r="I22" s="145">
        <f>('Valor mediano das vendas'!N24-'Valor mediano das vendas'!F24)/'Valor mediano das vendas'!F24</f>
        <v>0.250517598343685</v>
      </c>
      <c r="J22" s="33"/>
      <c r="K22" s="145">
        <f>('Valor mediano das vendas'!R24-'Valor mediano das vendas'!F24)/'Valor mediano das vendas'!F24</f>
        <v>0.395445134575569</v>
      </c>
      <c r="L22" s="145">
        <f>('Valor mediano das vendas'!V24-'Valor mediano das vendas'!F24)/'Valor mediano das vendas'!F24</f>
        <v>0.611801242236025</v>
      </c>
    </row>
    <row r="23" ht="15" customHeight="1" spans="2:12">
      <c r="B23" s="24" t="s">
        <v>45</v>
      </c>
      <c r="C23" s="145">
        <f>('Valor mediano das vendas'!F25-'Valor mediano das vendas'!D25)/'Valor mediano das vendas'!D25</f>
        <v>0.0368421052631579</v>
      </c>
      <c r="D23" s="145"/>
      <c r="E23" s="145">
        <f>('Valor mediano das vendas'!J25-'Valor mediano das vendas'!G25)/'Valor mediano das vendas'!G25</f>
        <v>-0.00676818950930626</v>
      </c>
      <c r="F23" s="145"/>
      <c r="G23" s="145">
        <f>('Valor mediano das vendas'!N25-'Valor mediano das vendas'!K25)/'Valor mediano das vendas'!K25</f>
        <v>0.059967585089141</v>
      </c>
      <c r="H23" s="145"/>
      <c r="I23" s="145">
        <f>('Valor mediano das vendas'!N25-'Valor mediano das vendas'!F25)/'Valor mediano das vendas'!F25</f>
        <v>0.106598984771574</v>
      </c>
      <c r="J23" s="33"/>
      <c r="K23" s="145">
        <f>('Valor mediano das vendas'!R25-'Valor mediano das vendas'!F25)/'Valor mediano das vendas'!F25</f>
        <v>0.321489001692047</v>
      </c>
      <c r="L23" s="145">
        <f>('Valor mediano das vendas'!V25-'Valor mediano das vendas'!F25)/'Valor mediano das vendas'!F25</f>
        <v>0.522842639593909</v>
      </c>
    </row>
    <row r="24" ht="15" customHeight="1" spans="2:12">
      <c r="B24" s="24" t="s">
        <v>46</v>
      </c>
      <c r="C24" s="145">
        <f>('Valor mediano das vendas'!F26-'Valor mediano das vendas'!D26)/'Valor mediano das vendas'!D26</f>
        <v>0.0657534246575342</v>
      </c>
      <c r="D24" s="145"/>
      <c r="E24" s="145">
        <f>('Valor mediano das vendas'!J26-'Valor mediano das vendas'!G26)/'Valor mediano das vendas'!G26</f>
        <v>0.104389086595492</v>
      </c>
      <c r="F24" s="145"/>
      <c r="G24" s="145">
        <f>('Valor mediano das vendas'!N26-'Valor mediano das vendas'!K26)/'Valor mediano das vendas'!K26</f>
        <v>0.0690376569037657</v>
      </c>
      <c r="H24" s="145"/>
      <c r="I24" s="145">
        <f>('Valor mediano das vendas'!N26-'Valor mediano das vendas'!F26)/'Valor mediano das vendas'!F26</f>
        <v>0.313624678663239</v>
      </c>
      <c r="J24" s="33"/>
      <c r="K24" s="145">
        <f>('Valor mediano das vendas'!R26-'Valor mediano das vendas'!F26)/'Valor mediano das vendas'!F26</f>
        <v>0.533419023136247</v>
      </c>
      <c r="L24" s="145">
        <f>('Valor mediano das vendas'!V26-'Valor mediano das vendas'!F26)/'Valor mediano das vendas'!F26</f>
        <v>0.676092544987147</v>
      </c>
    </row>
    <row r="25" ht="15" customHeight="1" spans="2:12">
      <c r="B25" s="24" t="s">
        <v>47</v>
      </c>
      <c r="C25" s="145">
        <f>('Valor mediano das vendas'!F27-'Valor mediano das vendas'!D27)/'Valor mediano das vendas'!D27</f>
        <v>0.0220994475138122</v>
      </c>
      <c r="D25" s="145"/>
      <c r="E25" s="145">
        <f>('Valor mediano das vendas'!J27-'Valor mediano das vendas'!G27)/'Valor mediano das vendas'!G27</f>
        <v>0.152826855123675</v>
      </c>
      <c r="F25" s="145"/>
      <c r="G25" s="145">
        <f>('Valor mediano das vendas'!N27-'Valor mediano das vendas'!K27)/'Valor mediano das vendas'!K27</f>
        <v>0.0996389891696751</v>
      </c>
      <c r="H25" s="145"/>
      <c r="I25" s="145">
        <f>('Valor mediano das vendas'!N27-'Valor mediano das vendas'!F27)/'Valor mediano das vendas'!F27</f>
        <v>0.372072072072072</v>
      </c>
      <c r="J25" s="33"/>
      <c r="K25" s="145">
        <f>('Valor mediano das vendas'!R27-'Valor mediano das vendas'!F27)/'Valor mediano das vendas'!F27</f>
        <v>0.604504504504505</v>
      </c>
      <c r="L25" s="145">
        <f>('Valor mediano das vendas'!V27-'Valor mediano das vendas'!F27)/'Valor mediano das vendas'!F27</f>
        <v>0.800900900900901</v>
      </c>
    </row>
    <row r="26" ht="15" customHeight="1" spans="2:12">
      <c r="B26" s="24" t="s">
        <v>48</v>
      </c>
      <c r="C26" s="145">
        <f>('Valor mediano das vendas'!F28-'Valor mediano das vendas'!D28)/'Valor mediano das vendas'!D28</f>
        <v>0.0387243735763098</v>
      </c>
      <c r="D26" s="145"/>
      <c r="E26" s="145">
        <f>('Valor mediano das vendas'!J28-'Valor mediano das vendas'!G28)/'Valor mediano das vendas'!G28</f>
        <v>0.163713678242381</v>
      </c>
      <c r="F26" s="145"/>
      <c r="G26" s="145">
        <f>('Valor mediano das vendas'!N28-'Valor mediano das vendas'!K28)/'Valor mediano das vendas'!K28</f>
        <v>0.150086256469235</v>
      </c>
      <c r="H26" s="145"/>
      <c r="I26" s="145">
        <f>('Valor mediano das vendas'!N28-'Valor mediano das vendas'!F28)/'Valor mediano das vendas'!F28</f>
        <v>0.461988304093567</v>
      </c>
      <c r="J26" s="33"/>
      <c r="K26" s="145">
        <f>('Valor mediano das vendas'!R28-'Valor mediano das vendas'!F28)/'Valor mediano das vendas'!F28</f>
        <v>0.633040935672515</v>
      </c>
      <c r="L26" s="145">
        <f>('Valor mediano das vendas'!V28-'Valor mediano das vendas'!F28)/'Valor mediano das vendas'!F28</f>
        <v>0.720029239766082</v>
      </c>
    </row>
    <row r="27" ht="15" customHeight="1" spans="2:12">
      <c r="B27" s="24" t="s">
        <v>49</v>
      </c>
      <c r="C27" s="145">
        <f>('Valor mediano das vendas'!F29-'Valor mediano das vendas'!D29)/'Valor mediano das vendas'!D29</f>
        <v>0.02</v>
      </c>
      <c r="D27" s="145"/>
      <c r="E27" s="145">
        <f>('Valor mediano das vendas'!J29-'Valor mediano das vendas'!G29)/'Valor mediano das vendas'!G29</f>
        <v>0.071334214002642</v>
      </c>
      <c r="F27" s="145"/>
      <c r="G27" s="145">
        <f>('Valor mediano das vendas'!N29-'Valor mediano das vendas'!K29)/'Valor mediano das vendas'!K29</f>
        <v>0.025089605734767</v>
      </c>
      <c r="H27" s="145"/>
      <c r="I27" s="145">
        <f>('Valor mediano das vendas'!N29-'Valor mediano das vendas'!F29)/'Valor mediano das vendas'!F29</f>
        <v>0.12156862745098</v>
      </c>
      <c r="J27" s="33"/>
      <c r="K27" s="145">
        <f>('Valor mediano das vendas'!R29-'Valor mediano das vendas'!F29)/'Valor mediano das vendas'!F29</f>
        <v>0.260130718954248</v>
      </c>
      <c r="L27" s="145">
        <f>('Valor mediano das vendas'!V29-'Valor mediano das vendas'!F29)/'Valor mediano das vendas'!F29</f>
        <v>0.511111111111111</v>
      </c>
    </row>
    <row r="28" ht="15" customHeight="1" spans="2:12">
      <c r="B28" s="24" t="s">
        <v>50</v>
      </c>
      <c r="C28" s="145">
        <f>('Valor mediano das vendas'!F30-'Valor mediano das vendas'!D30)/'Valor mediano das vendas'!D30</f>
        <v>0.0104712041884817</v>
      </c>
      <c r="D28" s="145"/>
      <c r="E28" s="145">
        <f>('Valor mediano das vendas'!J30-'Valor mediano das vendas'!G30)/'Valor mediano das vendas'!G30</f>
        <v>0.0910240202275601</v>
      </c>
      <c r="F28" s="145"/>
      <c r="G28" s="145">
        <f>('Valor mediano das vendas'!N30-'Valor mediano das vendas'!K30)/'Valor mediano das vendas'!K30</f>
        <v>0.1</v>
      </c>
      <c r="H28" s="145"/>
      <c r="I28" s="145">
        <f>('Valor mediano das vendas'!N30-'Valor mediano das vendas'!F30)/'Valor mediano das vendas'!F30</f>
        <v>0.282383419689119</v>
      </c>
      <c r="J28" s="33"/>
      <c r="K28" s="145">
        <f>('Valor mediano das vendas'!R30-'Valor mediano das vendas'!F30)/'Valor mediano das vendas'!F30</f>
        <v>0.47279792746114</v>
      </c>
      <c r="L28" s="145">
        <f>('Valor mediano das vendas'!V30-'Valor mediano das vendas'!F30)/'Valor mediano das vendas'!F30</f>
        <v>0.731865284974093</v>
      </c>
    </row>
    <row r="29" ht="15" customHeight="1" spans="2:12">
      <c r="B29" s="24" t="s">
        <v>51</v>
      </c>
      <c r="C29" s="145">
        <f>('Valor mediano das vendas'!F31-'Valor mediano das vendas'!D31)/'Valor mediano das vendas'!D31</f>
        <v>0.00592300098716683</v>
      </c>
      <c r="D29" s="145"/>
      <c r="E29" s="145">
        <f>('Valor mediano das vendas'!J31-'Valor mediano das vendas'!G31)/'Valor mediano das vendas'!G31</f>
        <v>0.0341555977229602</v>
      </c>
      <c r="F29" s="145"/>
      <c r="G29" s="145">
        <f>('Valor mediano das vendas'!N31-'Valor mediano das vendas'!K31)/'Valor mediano das vendas'!K31</f>
        <v>0.0801080108010801</v>
      </c>
      <c r="H29" s="145"/>
      <c r="I29" s="145">
        <f>('Valor mediano das vendas'!N31-'Valor mediano das vendas'!F31)/'Valor mediano das vendas'!F31</f>
        <v>0.177625122669284</v>
      </c>
      <c r="J29" s="33"/>
      <c r="K29" s="145">
        <f>('Valor mediano das vendas'!R31-'Valor mediano das vendas'!F31)/'Valor mediano das vendas'!F31</f>
        <v>0.307163886162905</v>
      </c>
      <c r="L29" s="145">
        <f>('Valor mediano das vendas'!V31-'Valor mediano das vendas'!F31)/'Valor mediano das vendas'!F31</f>
        <v>0.370951913640824</v>
      </c>
    </row>
    <row r="30" ht="15" customHeight="1" spans="2:12">
      <c r="B30" s="24" t="s">
        <v>52</v>
      </c>
      <c r="C30" s="145">
        <f>('Valor mediano das vendas'!F32-'Valor mediano das vendas'!D32)/'Valor mediano das vendas'!D32</f>
        <v>0.0596590909090909</v>
      </c>
      <c r="D30" s="145"/>
      <c r="E30" s="145">
        <f>('Valor mediano das vendas'!J32-'Valor mediano das vendas'!G32)/'Valor mediano das vendas'!G32</f>
        <v>0.0589777195281782</v>
      </c>
      <c r="F30" s="145"/>
      <c r="G30" s="145">
        <f>('Valor mediano das vendas'!N32-'Valor mediano das vendas'!K32)/'Valor mediano das vendas'!K32</f>
        <v>0.134453781512605</v>
      </c>
      <c r="H30" s="145"/>
      <c r="I30" s="145">
        <f>('Valor mediano das vendas'!N32-'Valor mediano das vendas'!F32)/'Valor mediano das vendas'!F32</f>
        <v>0.266756032171582</v>
      </c>
      <c r="J30" s="33"/>
      <c r="K30" s="145">
        <f>('Valor mediano das vendas'!R32-'Valor mediano das vendas'!F32)/'Valor mediano das vendas'!F32</f>
        <v>0.443699731903485</v>
      </c>
      <c r="L30" s="145">
        <f>('Valor mediano das vendas'!V32-'Valor mediano das vendas'!F32)/'Valor mediano das vendas'!F32</f>
        <v>0.711796246648794</v>
      </c>
    </row>
    <row r="31" ht="15" customHeight="1" spans="2:12">
      <c r="B31" s="24" t="s">
        <v>53</v>
      </c>
      <c r="C31" s="145">
        <f>('Valor mediano das vendas'!F33-'Valor mediano das vendas'!D33)/'Valor mediano das vendas'!D33</f>
        <v>0.0449141347424042</v>
      </c>
      <c r="D31" s="145"/>
      <c r="E31" s="145">
        <f>('Valor mediano das vendas'!J33-'Valor mediano das vendas'!G33)/'Valor mediano das vendas'!G33</f>
        <v>0.0851851851851852</v>
      </c>
      <c r="F31" s="145"/>
      <c r="G31" s="145">
        <f>('Valor mediano das vendas'!N33-'Valor mediano das vendas'!K33)/'Valor mediano das vendas'!K33</f>
        <v>0.109634551495017</v>
      </c>
      <c r="H31" s="145"/>
      <c r="I31" s="145">
        <f>('Valor mediano das vendas'!N33-'Valor mediano das vendas'!F33)/'Valor mediano das vendas'!F33</f>
        <v>0.266750948166877</v>
      </c>
      <c r="J31" s="33"/>
      <c r="K31" s="145">
        <f>('Valor mediano das vendas'!R33-'Valor mediano das vendas'!F33)/'Valor mediano das vendas'!F33</f>
        <v>0.506953223767383</v>
      </c>
      <c r="L31" s="145">
        <f>('Valor mediano das vendas'!V33-'Valor mediano das vendas'!F33)/'Valor mediano das vendas'!F33</f>
        <v>0.764854614412137</v>
      </c>
    </row>
    <row r="32" ht="15" customHeight="1" spans="2:12">
      <c r="B32" s="24" t="s">
        <v>54</v>
      </c>
      <c r="C32" s="144">
        <f>('Valor mediano das vendas'!F34-'Valor mediano das vendas'!D34)/'Valor mediano das vendas'!D34</f>
        <v>0.0198135198135198</v>
      </c>
      <c r="D32" s="144"/>
      <c r="E32" s="144">
        <f>('Valor mediano das vendas'!J34-'Valor mediano das vendas'!G34)/'Valor mediano das vendas'!G34</f>
        <v>0.0837053571428571</v>
      </c>
      <c r="F32" s="144"/>
      <c r="G32" s="144">
        <f>('Valor mediano das vendas'!N34-'Valor mediano das vendas'!K34)/'Valor mediano das vendas'!K34</f>
        <v>0.0761316872427984</v>
      </c>
      <c r="H32" s="144"/>
      <c r="I32" s="144">
        <f>('Valor mediano das vendas'!N34-'Valor mediano das vendas'!F34)/'Valor mediano das vendas'!F34</f>
        <v>0.195428571428571</v>
      </c>
      <c r="J32" s="33"/>
      <c r="K32" s="144">
        <f>('Valor mediano das vendas'!R34-'Valor mediano das vendas'!F34)/'Valor mediano das vendas'!F34</f>
        <v>0.352</v>
      </c>
      <c r="L32" s="144">
        <f>('Valor mediano das vendas'!V34-'Valor mediano das vendas'!F34)/'Valor mediano das vendas'!F34</f>
        <v>0.538285714285714</v>
      </c>
    </row>
    <row r="33" spans="2:2">
      <c r="B33" s="147"/>
    </row>
    <row r="34" spans="2:2">
      <c r="B34" s="147"/>
    </row>
    <row r="38" spans="2:2">
      <c r="B38" s="29"/>
    </row>
    <row r="39" spans="2:2">
      <c r="B39" s="29"/>
    </row>
    <row r="40" spans="2:2">
      <c r="B40" s="29"/>
    </row>
  </sheetData>
  <mergeCells count="2">
    <mergeCell ref="C10:K10"/>
    <mergeCell ref="B10:B12"/>
  </mergeCells>
  <pageMargins left="0.75" right="0.75" top="1" bottom="1" header="0.5" footer="0.5"/>
  <pageSetup paperSize="1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Y49"/>
  <sheetViews>
    <sheetView showRowColHeaders="0" topLeftCell="L4" workbookViewId="0">
      <selection activeCell="Y14" sqref="Y14"/>
    </sheetView>
  </sheetViews>
  <sheetFormatPr defaultColWidth="9.1047619047619" defaultRowHeight="12.75"/>
  <cols>
    <col min="1" max="1" width="13.552380952381" style="61" customWidth="1"/>
    <col min="2" max="2" width="33.552380952381" style="61" customWidth="1"/>
    <col min="3" max="6" width="11" style="61" customWidth="1"/>
    <col min="7" max="7" width="0.333333333333333" style="61" customWidth="1"/>
    <col min="8" max="11" width="11" style="61" customWidth="1"/>
    <col min="12" max="12" width="0.333333333333333" style="61" customWidth="1"/>
    <col min="13" max="13" width="11" style="62" customWidth="1"/>
    <col min="14" max="16" width="11" style="61" customWidth="1"/>
    <col min="17" max="17" width="0.333333333333333" style="61" customWidth="1"/>
    <col min="18" max="21" width="11" style="61" customWidth="1"/>
    <col min="22" max="16384" width="9.1047619047619" style="61"/>
  </cols>
  <sheetData>
    <row r="6" spans="1:13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  <c r="L6" s="5"/>
      <c r="M6" s="63"/>
    </row>
    <row r="7" spans="1:13">
      <c r="A7" s="4"/>
      <c r="B7" s="6" t="s">
        <v>62</v>
      </c>
      <c r="C7" s="6"/>
      <c r="D7" s="6"/>
      <c r="E7" s="6"/>
      <c r="F7" s="6"/>
      <c r="G7" s="6"/>
      <c r="H7" s="5"/>
      <c r="I7" s="5"/>
      <c r="J7" s="5"/>
      <c r="K7" s="5"/>
      <c r="L7" s="5"/>
      <c r="M7" s="63"/>
    </row>
    <row r="8" spans="1:13">
      <c r="A8" s="4"/>
      <c r="B8" s="29" t="s">
        <v>27</v>
      </c>
      <c r="C8" s="6"/>
      <c r="D8" s="6"/>
      <c r="E8" s="6"/>
      <c r="F8" s="6"/>
      <c r="G8" s="6"/>
      <c r="H8" s="5"/>
      <c r="I8" s="5"/>
      <c r="J8" s="5"/>
      <c r="K8" s="5"/>
      <c r="L8" s="5"/>
      <c r="M8" s="63"/>
    </row>
    <row r="9" spans="1:13">
      <c r="A9" s="4"/>
      <c r="B9" s="29" t="s">
        <v>28</v>
      </c>
      <c r="C9" s="5"/>
      <c r="D9" s="5"/>
      <c r="E9" s="5"/>
      <c r="F9" s="5"/>
      <c r="G9" s="5"/>
      <c r="H9" s="5"/>
      <c r="I9" s="5"/>
      <c r="J9" s="5"/>
      <c r="K9" s="5"/>
      <c r="L9" s="5"/>
      <c r="M9" s="63"/>
    </row>
    <row r="10" spans="1:13">
      <c r="A10" s="4"/>
      <c r="B10" s="29"/>
      <c r="C10" s="5"/>
      <c r="D10" s="5"/>
      <c r="E10" s="5"/>
      <c r="F10" s="5"/>
      <c r="G10" s="5"/>
      <c r="H10" s="5"/>
      <c r="I10" s="5"/>
      <c r="J10" s="5"/>
      <c r="K10" s="5"/>
      <c r="L10" s="5"/>
      <c r="M10" s="63"/>
    </row>
    <row r="11" ht="19.5" customHeight="1" spans="2:25">
      <c r="B11" s="64"/>
      <c r="C11" s="9" t="s">
        <v>63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ht="20.1" customHeight="1" spans="2:25">
      <c r="B12" s="65"/>
      <c r="C12" s="10">
        <v>2016</v>
      </c>
      <c r="D12" s="11"/>
      <c r="E12" s="11"/>
      <c r="F12" s="11"/>
      <c r="G12" s="12"/>
      <c r="H12" s="10">
        <v>2017</v>
      </c>
      <c r="I12" s="11"/>
      <c r="J12" s="11"/>
      <c r="K12" s="11"/>
      <c r="L12" s="12"/>
      <c r="M12" s="10">
        <v>2018</v>
      </c>
      <c r="N12" s="11"/>
      <c r="O12" s="11"/>
      <c r="P12" s="11"/>
      <c r="Q12" s="138"/>
      <c r="R12" s="10">
        <v>2019</v>
      </c>
      <c r="S12" s="11"/>
      <c r="T12" s="11"/>
      <c r="U12" s="11"/>
      <c r="V12" s="10">
        <v>2020</v>
      </c>
      <c r="W12" s="11"/>
      <c r="X12" s="11"/>
      <c r="Y12" s="11"/>
    </row>
    <row r="13" ht="28.5" customHeight="1" spans="2:25">
      <c r="B13" s="109" t="s">
        <v>29</v>
      </c>
      <c r="C13" s="67" t="s">
        <v>30</v>
      </c>
      <c r="D13" s="67" t="s">
        <v>31</v>
      </c>
      <c r="E13" s="67" t="s">
        <v>32</v>
      </c>
      <c r="F13" s="67" t="s">
        <v>33</v>
      </c>
      <c r="G13" s="110"/>
      <c r="H13" s="67" t="s">
        <v>30</v>
      </c>
      <c r="I13" s="67" t="s">
        <v>31</v>
      </c>
      <c r="J13" s="67" t="s">
        <v>32</v>
      </c>
      <c r="K13" s="67" t="s">
        <v>33</v>
      </c>
      <c r="L13" s="20"/>
      <c r="M13" s="67" t="s">
        <v>30</v>
      </c>
      <c r="N13" s="67" t="s">
        <v>31</v>
      </c>
      <c r="O13" s="67" t="s">
        <v>32</v>
      </c>
      <c r="P13" s="67" t="s">
        <v>33</v>
      </c>
      <c r="Q13" s="20"/>
      <c r="R13" s="67" t="s">
        <v>30</v>
      </c>
      <c r="S13" s="67" t="s">
        <v>31</v>
      </c>
      <c r="T13" s="67" t="s">
        <v>32</v>
      </c>
      <c r="U13" s="67" t="s">
        <v>33</v>
      </c>
      <c r="V13" s="67" t="s">
        <v>30</v>
      </c>
      <c r="W13" s="67" t="s">
        <v>31</v>
      </c>
      <c r="X13" s="67" t="s">
        <v>32</v>
      </c>
      <c r="Y13" s="67" t="s">
        <v>33</v>
      </c>
    </row>
    <row r="14" ht="15" customHeight="1" spans="2:25">
      <c r="B14" s="21" t="s">
        <v>35</v>
      </c>
      <c r="C14" s="111">
        <v>830</v>
      </c>
      <c r="D14" s="112">
        <v>842</v>
      </c>
      <c r="E14" s="112">
        <v>855</v>
      </c>
      <c r="F14" s="113">
        <v>866</v>
      </c>
      <c r="G14" s="114"/>
      <c r="H14" s="111">
        <v>881</v>
      </c>
      <c r="I14" s="112">
        <v>896</v>
      </c>
      <c r="J14" s="112">
        <v>912</v>
      </c>
      <c r="K14" s="113">
        <v>932</v>
      </c>
      <c r="L14" s="133"/>
      <c r="M14" s="111">
        <v>950</v>
      </c>
      <c r="N14" s="112">
        <v>969</v>
      </c>
      <c r="O14" s="112">
        <v>984</v>
      </c>
      <c r="P14" s="113">
        <v>996</v>
      </c>
      <c r="Q14" s="139"/>
      <c r="R14" s="111">
        <v>1011</v>
      </c>
      <c r="S14" s="112">
        <v>1031</v>
      </c>
      <c r="T14" s="112">
        <v>1054</v>
      </c>
      <c r="U14" s="113">
        <v>1081</v>
      </c>
      <c r="V14" s="111">
        <v>1117</v>
      </c>
      <c r="W14" s="112">
        <v>1137</v>
      </c>
      <c r="X14" s="112">
        <v>1160</v>
      </c>
      <c r="Y14" s="113">
        <v>1188</v>
      </c>
    </row>
    <row r="15" ht="15" customHeight="1" spans="2:25">
      <c r="B15" s="21" t="s">
        <v>36</v>
      </c>
      <c r="C15" s="115">
        <v>1125</v>
      </c>
      <c r="D15" s="116">
        <v>1138</v>
      </c>
      <c r="E15" s="116">
        <v>1164</v>
      </c>
      <c r="F15" s="117">
        <v>1181</v>
      </c>
      <c r="G15" s="118"/>
      <c r="H15" s="115">
        <v>1210</v>
      </c>
      <c r="I15" s="116">
        <v>1228</v>
      </c>
      <c r="J15" s="116">
        <v>1242</v>
      </c>
      <c r="K15" s="117">
        <v>1262</v>
      </c>
      <c r="L15" s="134"/>
      <c r="M15" s="115">
        <v>1283</v>
      </c>
      <c r="N15" s="116">
        <v>1305</v>
      </c>
      <c r="O15" s="116">
        <v>1318</v>
      </c>
      <c r="P15" s="117">
        <v>1333</v>
      </c>
      <c r="Q15" s="139"/>
      <c r="R15" s="115">
        <v>1355</v>
      </c>
      <c r="S15" s="116">
        <v>1383</v>
      </c>
      <c r="T15" s="116">
        <v>1423</v>
      </c>
      <c r="U15" s="117">
        <v>1460</v>
      </c>
      <c r="V15" s="115">
        <v>1515</v>
      </c>
      <c r="W15" s="116">
        <v>1550</v>
      </c>
      <c r="X15" s="116">
        <v>1586</v>
      </c>
      <c r="Y15" s="117">
        <v>1630</v>
      </c>
    </row>
    <row r="16" ht="15" customHeight="1" spans="2:25">
      <c r="B16" s="77" t="s">
        <v>42</v>
      </c>
      <c r="C16" s="119">
        <v>1875</v>
      </c>
      <c r="D16" s="120">
        <v>1938</v>
      </c>
      <c r="E16" s="120">
        <v>2005</v>
      </c>
      <c r="F16" s="121">
        <v>2065</v>
      </c>
      <c r="G16" s="122"/>
      <c r="H16" s="119">
        <v>2143</v>
      </c>
      <c r="I16" s="120">
        <v>2231</v>
      </c>
      <c r="J16" s="120">
        <v>2315</v>
      </c>
      <c r="K16" s="121">
        <v>2438</v>
      </c>
      <c r="L16" s="135"/>
      <c r="M16" s="119">
        <v>2581</v>
      </c>
      <c r="N16" s="120">
        <v>2753</v>
      </c>
      <c r="O16" s="120">
        <v>2877</v>
      </c>
      <c r="P16" s="121">
        <v>3010</v>
      </c>
      <c r="Q16" s="140"/>
      <c r="R16" s="119">
        <v>3111</v>
      </c>
      <c r="S16" s="120">
        <v>3154</v>
      </c>
      <c r="T16" s="120">
        <v>3205</v>
      </c>
      <c r="U16" s="121">
        <v>3247</v>
      </c>
      <c r="V16" s="119">
        <v>3333</v>
      </c>
      <c r="W16" s="120">
        <v>3376</v>
      </c>
      <c r="X16" s="120">
        <v>3375</v>
      </c>
      <c r="Y16" s="121">
        <v>3377</v>
      </c>
    </row>
    <row r="17" ht="15" customHeight="1" spans="2:25">
      <c r="B17" s="24" t="s">
        <v>64</v>
      </c>
      <c r="C17" s="123">
        <v>1535</v>
      </c>
      <c r="D17" s="124">
        <v>1553</v>
      </c>
      <c r="E17" s="124">
        <v>1557</v>
      </c>
      <c r="F17" s="125">
        <v>1607</v>
      </c>
      <c r="G17" s="118"/>
      <c r="H17" s="123">
        <v>1847</v>
      </c>
      <c r="I17" s="124">
        <v>1888</v>
      </c>
      <c r="J17" s="124">
        <v>1987</v>
      </c>
      <c r="K17" s="125">
        <v>2064</v>
      </c>
      <c r="L17" s="133"/>
      <c r="M17" s="123">
        <v>2259</v>
      </c>
      <c r="N17" s="124">
        <v>2564</v>
      </c>
      <c r="O17" s="124">
        <v>2646</v>
      </c>
      <c r="P17" s="125">
        <v>2929</v>
      </c>
      <c r="Q17" s="139"/>
      <c r="R17" s="123">
        <v>3085</v>
      </c>
      <c r="S17" s="124">
        <v>3125</v>
      </c>
      <c r="T17" s="124">
        <v>3295</v>
      </c>
      <c r="U17" s="125">
        <v>3205</v>
      </c>
      <c r="V17" s="123">
        <v>3137</v>
      </c>
      <c r="W17" s="124">
        <v>3200</v>
      </c>
      <c r="X17" s="124">
        <v>3027</v>
      </c>
      <c r="Y17" s="125">
        <v>3000</v>
      </c>
    </row>
    <row r="18" ht="15" customHeight="1" spans="2:25">
      <c r="B18" s="24" t="s">
        <v>65</v>
      </c>
      <c r="C18" s="126">
        <v>1512</v>
      </c>
      <c r="D18" s="127">
        <v>1588</v>
      </c>
      <c r="E18" s="127">
        <v>1708</v>
      </c>
      <c r="F18" s="128">
        <v>1764</v>
      </c>
      <c r="G18" s="118"/>
      <c r="H18" s="126">
        <v>1856</v>
      </c>
      <c r="I18" s="127">
        <v>1950</v>
      </c>
      <c r="J18" s="127">
        <v>2047</v>
      </c>
      <c r="K18" s="128">
        <v>2155</v>
      </c>
      <c r="L18" s="133"/>
      <c r="M18" s="126">
        <v>2271</v>
      </c>
      <c r="N18" s="127">
        <v>2413</v>
      </c>
      <c r="O18" s="127">
        <v>2549</v>
      </c>
      <c r="P18" s="128">
        <v>2763</v>
      </c>
      <c r="Q18" s="139"/>
      <c r="R18" s="126">
        <v>2951</v>
      </c>
      <c r="S18" s="127">
        <v>2973</v>
      </c>
      <c r="T18" s="127">
        <v>3010</v>
      </c>
      <c r="U18" s="128">
        <v>3127</v>
      </c>
      <c r="V18" s="126">
        <v>3125</v>
      </c>
      <c r="W18" s="127">
        <v>3164</v>
      </c>
      <c r="X18" s="127">
        <v>3128</v>
      </c>
      <c r="Y18" s="128">
        <v>2965</v>
      </c>
    </row>
    <row r="19" ht="15" customHeight="1" spans="2:25">
      <c r="B19" s="24" t="s">
        <v>66</v>
      </c>
      <c r="C19" s="126">
        <v>1979</v>
      </c>
      <c r="D19" s="127">
        <v>2061</v>
      </c>
      <c r="E19" s="127">
        <v>2130</v>
      </c>
      <c r="F19" s="128">
        <v>2283</v>
      </c>
      <c r="G19" s="118"/>
      <c r="H19" s="126">
        <v>2394</v>
      </c>
      <c r="I19" s="127">
        <v>2467</v>
      </c>
      <c r="J19" s="127">
        <v>2576</v>
      </c>
      <c r="K19" s="128">
        <v>2651</v>
      </c>
      <c r="L19" s="133"/>
      <c r="M19" s="126">
        <v>2957</v>
      </c>
      <c r="N19" s="127">
        <v>3087</v>
      </c>
      <c r="O19" s="127">
        <v>3173</v>
      </c>
      <c r="P19" s="128">
        <v>3260</v>
      </c>
      <c r="Q19" s="139"/>
      <c r="R19" s="126">
        <v>3304</v>
      </c>
      <c r="S19" s="127">
        <v>3350</v>
      </c>
      <c r="T19" s="127">
        <v>3429</v>
      </c>
      <c r="U19" s="128">
        <v>3547</v>
      </c>
      <c r="V19" s="126">
        <v>3623</v>
      </c>
      <c r="W19" s="127">
        <v>3634</v>
      </c>
      <c r="X19" s="127">
        <v>3623</v>
      </c>
      <c r="Y19" s="128">
        <v>3590</v>
      </c>
    </row>
    <row r="20" ht="15" customHeight="1" spans="2:25">
      <c r="B20" s="24" t="s">
        <v>67</v>
      </c>
      <c r="C20" s="126">
        <v>1803</v>
      </c>
      <c r="D20" s="127">
        <v>1934</v>
      </c>
      <c r="E20" s="127">
        <v>1958</v>
      </c>
      <c r="F20" s="128">
        <v>2071</v>
      </c>
      <c r="G20" s="118"/>
      <c r="H20" s="126">
        <v>2193</v>
      </c>
      <c r="I20" s="127">
        <v>2202</v>
      </c>
      <c r="J20" s="127">
        <v>2333</v>
      </c>
      <c r="K20" s="128">
        <v>2408</v>
      </c>
      <c r="L20" s="133"/>
      <c r="M20" s="126">
        <v>2550</v>
      </c>
      <c r="N20" s="127">
        <v>2701</v>
      </c>
      <c r="O20" s="127">
        <v>2729</v>
      </c>
      <c r="P20" s="128">
        <v>2905</v>
      </c>
      <c r="Q20" s="139"/>
      <c r="R20" s="126">
        <v>3019</v>
      </c>
      <c r="S20" s="127">
        <v>3125</v>
      </c>
      <c r="T20" s="127">
        <v>3289</v>
      </c>
      <c r="U20" s="128">
        <v>3167</v>
      </c>
      <c r="V20" s="126">
        <v>3312</v>
      </c>
      <c r="W20" s="127">
        <v>3321</v>
      </c>
      <c r="X20" s="127">
        <v>3380</v>
      </c>
      <c r="Y20" s="128">
        <v>3368</v>
      </c>
    </row>
    <row r="21" ht="15" customHeight="1" spans="2:25">
      <c r="B21" s="24" t="s">
        <v>68</v>
      </c>
      <c r="C21" s="126">
        <v>1763</v>
      </c>
      <c r="D21" s="127">
        <v>1833</v>
      </c>
      <c r="E21" s="127">
        <v>1898</v>
      </c>
      <c r="F21" s="128">
        <v>1955</v>
      </c>
      <c r="G21" s="118"/>
      <c r="H21" s="126">
        <v>1997</v>
      </c>
      <c r="I21" s="127">
        <v>2115</v>
      </c>
      <c r="J21" s="127">
        <v>2266</v>
      </c>
      <c r="K21" s="128">
        <v>2460</v>
      </c>
      <c r="L21" s="133"/>
      <c r="M21" s="126">
        <v>2587</v>
      </c>
      <c r="N21" s="127">
        <v>2793</v>
      </c>
      <c r="O21" s="127">
        <v>2919</v>
      </c>
      <c r="P21" s="128">
        <v>3000</v>
      </c>
      <c r="Q21" s="139"/>
      <c r="R21" s="126">
        <v>3194</v>
      </c>
      <c r="S21" s="127">
        <v>3264</v>
      </c>
      <c r="T21" s="127">
        <v>3279</v>
      </c>
      <c r="U21" s="128">
        <v>3274</v>
      </c>
      <c r="V21" s="126">
        <v>3277</v>
      </c>
      <c r="W21" s="127">
        <v>3380</v>
      </c>
      <c r="X21" s="127">
        <v>3538</v>
      </c>
      <c r="Y21" s="128">
        <v>3650</v>
      </c>
    </row>
    <row r="22" ht="15" customHeight="1" spans="2:25">
      <c r="B22" s="24" t="s">
        <v>69</v>
      </c>
      <c r="C22" s="126">
        <v>2151</v>
      </c>
      <c r="D22" s="127">
        <v>2245</v>
      </c>
      <c r="E22" s="127">
        <v>2268</v>
      </c>
      <c r="F22" s="128">
        <v>2317</v>
      </c>
      <c r="G22" s="118"/>
      <c r="H22" s="126">
        <v>2413</v>
      </c>
      <c r="I22" s="127">
        <v>2433</v>
      </c>
      <c r="J22" s="127">
        <v>2533</v>
      </c>
      <c r="K22" s="128">
        <v>2835</v>
      </c>
      <c r="L22" s="133"/>
      <c r="M22" s="126">
        <v>3070</v>
      </c>
      <c r="N22" s="127">
        <v>3338</v>
      </c>
      <c r="O22" s="127">
        <v>3565</v>
      </c>
      <c r="P22" s="128">
        <v>3595</v>
      </c>
      <c r="Q22" s="139"/>
      <c r="R22" s="126">
        <v>3741</v>
      </c>
      <c r="S22" s="127">
        <v>3778</v>
      </c>
      <c r="T22" s="127">
        <v>3821</v>
      </c>
      <c r="U22" s="128">
        <v>3892</v>
      </c>
      <c r="V22" s="126">
        <v>3841</v>
      </c>
      <c r="W22" s="127">
        <v>3745</v>
      </c>
      <c r="X22" s="127">
        <v>3645</v>
      </c>
      <c r="Y22" s="128">
        <v>3645</v>
      </c>
    </row>
    <row r="23" ht="15" customHeight="1" spans="2:25">
      <c r="B23" s="24" t="s">
        <v>70</v>
      </c>
      <c r="C23" s="126">
        <v>1244</v>
      </c>
      <c r="D23" s="127">
        <v>1286</v>
      </c>
      <c r="E23" s="127">
        <v>1324</v>
      </c>
      <c r="F23" s="128">
        <v>1454</v>
      </c>
      <c r="G23" s="118"/>
      <c r="H23" s="126">
        <v>1513</v>
      </c>
      <c r="I23" s="127">
        <v>1542</v>
      </c>
      <c r="J23" s="127">
        <v>1562</v>
      </c>
      <c r="K23" s="128">
        <v>1571</v>
      </c>
      <c r="L23" s="133"/>
      <c r="M23" s="126">
        <v>1700</v>
      </c>
      <c r="N23" s="127">
        <v>1913</v>
      </c>
      <c r="O23" s="127">
        <v>2037</v>
      </c>
      <c r="P23" s="128">
        <v>2317</v>
      </c>
      <c r="Q23" s="139"/>
      <c r="R23" s="126">
        <v>2238</v>
      </c>
      <c r="S23" s="127">
        <v>2380</v>
      </c>
      <c r="T23" s="127">
        <v>2382</v>
      </c>
      <c r="U23" s="128">
        <v>2385</v>
      </c>
      <c r="V23" s="126">
        <v>2534</v>
      </c>
      <c r="W23" s="127">
        <v>2461</v>
      </c>
      <c r="X23" s="127">
        <v>2296</v>
      </c>
      <c r="Y23" s="128">
        <v>2518</v>
      </c>
    </row>
    <row r="24" ht="15" customHeight="1" spans="2:25">
      <c r="B24" s="24" t="s">
        <v>71</v>
      </c>
      <c r="C24" s="126">
        <v>1928</v>
      </c>
      <c r="D24" s="127">
        <v>2000</v>
      </c>
      <c r="E24" s="127">
        <v>2083</v>
      </c>
      <c r="F24" s="128">
        <v>2147</v>
      </c>
      <c r="G24" s="118"/>
      <c r="H24" s="126">
        <v>2288</v>
      </c>
      <c r="I24" s="127">
        <v>2514</v>
      </c>
      <c r="J24" s="127">
        <v>2500</v>
      </c>
      <c r="K24" s="128">
        <v>2572</v>
      </c>
      <c r="L24" s="133"/>
      <c r="M24" s="126">
        <v>2736</v>
      </c>
      <c r="N24" s="127">
        <v>2877</v>
      </c>
      <c r="O24" s="127">
        <v>3207</v>
      </c>
      <c r="P24" s="128">
        <v>3426</v>
      </c>
      <c r="Q24" s="139"/>
      <c r="R24" s="126">
        <v>3426</v>
      </c>
      <c r="S24" s="127">
        <v>3571</v>
      </c>
      <c r="T24" s="127">
        <v>3543</v>
      </c>
      <c r="U24" s="128">
        <v>3542</v>
      </c>
      <c r="V24" s="126">
        <v>3542</v>
      </c>
      <c r="W24" s="127">
        <v>3522</v>
      </c>
      <c r="X24" s="127">
        <v>3577</v>
      </c>
      <c r="Y24" s="128">
        <v>3806</v>
      </c>
    </row>
    <row r="25" ht="15" customHeight="1" spans="2:25">
      <c r="B25" s="24" t="s">
        <v>72</v>
      </c>
      <c r="C25" s="126">
        <v>1530</v>
      </c>
      <c r="D25" s="127">
        <v>1570</v>
      </c>
      <c r="E25" s="127">
        <v>1607</v>
      </c>
      <c r="F25" s="128">
        <v>1646</v>
      </c>
      <c r="G25" s="118"/>
      <c r="H25" s="126">
        <v>1706</v>
      </c>
      <c r="I25" s="127">
        <v>1792</v>
      </c>
      <c r="J25" s="127">
        <v>1859</v>
      </c>
      <c r="K25" s="128">
        <v>1932</v>
      </c>
      <c r="L25" s="133"/>
      <c r="M25" s="126">
        <v>2094</v>
      </c>
      <c r="N25" s="127">
        <v>2205</v>
      </c>
      <c r="O25" s="127">
        <v>2333</v>
      </c>
      <c r="P25" s="128">
        <v>2459</v>
      </c>
      <c r="Q25" s="139"/>
      <c r="R25" s="126">
        <v>2539</v>
      </c>
      <c r="S25" s="127">
        <v>2619</v>
      </c>
      <c r="T25" s="127">
        <v>2676</v>
      </c>
      <c r="U25" s="128">
        <v>2717</v>
      </c>
      <c r="V25" s="126">
        <v>2727</v>
      </c>
      <c r="W25" s="127">
        <v>2722</v>
      </c>
      <c r="X25" s="127">
        <v>2753</v>
      </c>
      <c r="Y25" s="128">
        <v>2701</v>
      </c>
    </row>
    <row r="26" ht="15" customHeight="1" spans="2:25">
      <c r="B26" s="24" t="s">
        <v>73</v>
      </c>
      <c r="C26" s="126">
        <v>1957</v>
      </c>
      <c r="D26" s="127">
        <v>2076</v>
      </c>
      <c r="E26" s="127">
        <v>2165</v>
      </c>
      <c r="F26" s="128">
        <v>2234</v>
      </c>
      <c r="G26" s="118"/>
      <c r="H26" s="126">
        <v>2273</v>
      </c>
      <c r="I26" s="127">
        <v>2417</v>
      </c>
      <c r="J26" s="127">
        <v>2557</v>
      </c>
      <c r="K26" s="128">
        <v>2725</v>
      </c>
      <c r="L26" s="133"/>
      <c r="M26" s="126">
        <v>2965</v>
      </c>
      <c r="N26" s="127">
        <v>3095</v>
      </c>
      <c r="O26" s="127">
        <v>3274</v>
      </c>
      <c r="P26" s="128">
        <v>3477</v>
      </c>
      <c r="Q26" s="139"/>
      <c r="R26" s="126">
        <v>3583</v>
      </c>
      <c r="S26" s="127">
        <v>3640</v>
      </c>
      <c r="T26" s="127">
        <v>3906</v>
      </c>
      <c r="U26" s="128">
        <v>3846</v>
      </c>
      <c r="V26" s="126">
        <v>3859</v>
      </c>
      <c r="W26" s="127">
        <v>3859</v>
      </c>
      <c r="X26" s="127">
        <v>3687</v>
      </c>
      <c r="Y26" s="128">
        <v>3699</v>
      </c>
    </row>
    <row r="27" ht="15" customHeight="1" spans="2:25">
      <c r="B27" s="24" t="s">
        <v>74</v>
      </c>
      <c r="C27" s="126">
        <v>1860</v>
      </c>
      <c r="D27" s="127">
        <v>1831</v>
      </c>
      <c r="E27" s="127">
        <v>1868</v>
      </c>
      <c r="F27" s="128">
        <v>1850</v>
      </c>
      <c r="G27" s="118"/>
      <c r="H27" s="126">
        <v>1864</v>
      </c>
      <c r="I27" s="127">
        <v>1922</v>
      </c>
      <c r="J27" s="127">
        <v>1965</v>
      </c>
      <c r="K27" s="128">
        <v>2155</v>
      </c>
      <c r="L27" s="133"/>
      <c r="M27" s="126">
        <v>2469</v>
      </c>
      <c r="N27" s="127">
        <v>2633</v>
      </c>
      <c r="O27" s="127">
        <v>2710</v>
      </c>
      <c r="P27" s="128">
        <v>2905</v>
      </c>
      <c r="Q27" s="139"/>
      <c r="R27" s="126">
        <v>3136</v>
      </c>
      <c r="S27" s="127">
        <v>3133</v>
      </c>
      <c r="T27" s="127">
        <v>3019</v>
      </c>
      <c r="U27" s="128">
        <v>3032</v>
      </c>
      <c r="V27" s="126">
        <v>3036</v>
      </c>
      <c r="W27" s="127">
        <v>2956</v>
      </c>
      <c r="X27" s="127">
        <v>3096</v>
      </c>
      <c r="Y27" s="128">
        <v>3333</v>
      </c>
    </row>
    <row r="28" ht="15" customHeight="1" spans="2:25">
      <c r="B28" s="24" t="s">
        <v>75</v>
      </c>
      <c r="C28" s="126">
        <v>2050</v>
      </c>
      <c r="D28" s="127">
        <v>2089</v>
      </c>
      <c r="E28" s="127">
        <v>2069</v>
      </c>
      <c r="F28" s="128">
        <v>2156</v>
      </c>
      <c r="G28" s="118"/>
      <c r="H28" s="126">
        <v>2192</v>
      </c>
      <c r="I28" s="127">
        <v>2235</v>
      </c>
      <c r="J28" s="127">
        <v>2291</v>
      </c>
      <c r="K28" s="128">
        <v>2463</v>
      </c>
      <c r="L28" s="133"/>
      <c r="M28" s="126">
        <v>2572</v>
      </c>
      <c r="N28" s="127">
        <v>2745</v>
      </c>
      <c r="O28" s="127">
        <v>2842</v>
      </c>
      <c r="P28" s="128">
        <v>2986</v>
      </c>
      <c r="Q28" s="139"/>
      <c r="R28" s="126">
        <v>3049</v>
      </c>
      <c r="S28" s="127">
        <v>3104</v>
      </c>
      <c r="T28" s="127">
        <v>3078</v>
      </c>
      <c r="U28" s="128">
        <v>2884</v>
      </c>
      <c r="V28" s="126">
        <v>3027</v>
      </c>
      <c r="W28" s="127">
        <v>3076</v>
      </c>
      <c r="X28" s="127">
        <v>3165</v>
      </c>
      <c r="Y28" s="128">
        <v>3411</v>
      </c>
    </row>
    <row r="29" ht="15" customHeight="1" spans="2:25">
      <c r="B29" s="24" t="s">
        <v>76</v>
      </c>
      <c r="C29" s="126">
        <v>2114</v>
      </c>
      <c r="D29" s="127">
        <v>2141</v>
      </c>
      <c r="E29" s="127">
        <v>2308</v>
      </c>
      <c r="F29" s="128">
        <v>2396</v>
      </c>
      <c r="G29" s="118"/>
      <c r="H29" s="126">
        <v>2476</v>
      </c>
      <c r="I29" s="127">
        <v>2589</v>
      </c>
      <c r="J29" s="127">
        <v>2750</v>
      </c>
      <c r="K29" s="128">
        <v>2894</v>
      </c>
      <c r="L29" s="133"/>
      <c r="M29" s="126">
        <v>3051</v>
      </c>
      <c r="N29" s="127">
        <v>3472</v>
      </c>
      <c r="O29" s="127">
        <v>3540</v>
      </c>
      <c r="P29" s="128">
        <v>3507</v>
      </c>
      <c r="Q29" s="139"/>
      <c r="R29" s="126">
        <v>3520</v>
      </c>
      <c r="S29" s="127">
        <v>3487</v>
      </c>
      <c r="T29" s="127">
        <v>3575</v>
      </c>
      <c r="U29" s="128">
        <v>3846</v>
      </c>
      <c r="V29" s="126">
        <v>4005</v>
      </c>
      <c r="W29" s="127">
        <v>4200</v>
      </c>
      <c r="X29" s="127">
        <v>4223</v>
      </c>
      <c r="Y29" s="128">
        <v>4223</v>
      </c>
    </row>
    <row r="30" ht="15" customHeight="1" spans="2:25">
      <c r="B30" s="24" t="s">
        <v>77</v>
      </c>
      <c r="C30" s="126">
        <v>1993</v>
      </c>
      <c r="D30" s="127">
        <v>1983</v>
      </c>
      <c r="E30" s="127">
        <v>2011</v>
      </c>
      <c r="F30" s="128">
        <v>2006</v>
      </c>
      <c r="G30" s="118"/>
      <c r="H30" s="126">
        <v>2057</v>
      </c>
      <c r="I30" s="127">
        <v>2107</v>
      </c>
      <c r="J30" s="127">
        <v>2119</v>
      </c>
      <c r="K30" s="128">
        <v>2265</v>
      </c>
      <c r="L30" s="133"/>
      <c r="M30" s="126">
        <v>2352</v>
      </c>
      <c r="N30" s="127">
        <v>2469</v>
      </c>
      <c r="O30" s="127">
        <v>2629</v>
      </c>
      <c r="P30" s="128">
        <v>2711</v>
      </c>
      <c r="Q30" s="139"/>
      <c r="R30" s="126">
        <v>2591</v>
      </c>
      <c r="S30" s="127">
        <v>2574</v>
      </c>
      <c r="T30" s="127">
        <v>2596</v>
      </c>
      <c r="U30" s="128">
        <v>2674</v>
      </c>
      <c r="V30" s="126">
        <v>2927</v>
      </c>
      <c r="W30" s="127">
        <v>3040</v>
      </c>
      <c r="X30" s="127">
        <v>2744</v>
      </c>
      <c r="Y30" s="128">
        <v>2740</v>
      </c>
    </row>
    <row r="31" ht="15" customHeight="1" spans="2:25">
      <c r="B31" s="24" t="s">
        <v>78</v>
      </c>
      <c r="C31" s="126">
        <v>1637</v>
      </c>
      <c r="D31" s="127">
        <v>1597</v>
      </c>
      <c r="E31" s="127">
        <v>1640</v>
      </c>
      <c r="F31" s="128">
        <v>1718</v>
      </c>
      <c r="G31" s="118"/>
      <c r="H31" s="126">
        <v>1692</v>
      </c>
      <c r="I31" s="127">
        <v>1651</v>
      </c>
      <c r="J31" s="127">
        <v>1550</v>
      </c>
      <c r="K31" s="128">
        <v>1483</v>
      </c>
      <c r="L31" s="133"/>
      <c r="M31" s="126">
        <v>1483</v>
      </c>
      <c r="N31" s="127">
        <v>1543</v>
      </c>
      <c r="O31" s="127">
        <v>1927</v>
      </c>
      <c r="P31" s="128">
        <v>2666</v>
      </c>
      <c r="Q31" s="139"/>
      <c r="R31" s="126">
        <v>2786</v>
      </c>
      <c r="S31" s="127">
        <v>2855</v>
      </c>
      <c r="T31" s="127">
        <v>2845</v>
      </c>
      <c r="U31" s="128">
        <v>2804</v>
      </c>
      <c r="V31" s="126">
        <v>2881</v>
      </c>
      <c r="W31" s="127">
        <v>2863</v>
      </c>
      <c r="X31" s="127">
        <v>2765</v>
      </c>
      <c r="Y31" s="128">
        <v>2742</v>
      </c>
    </row>
    <row r="32" ht="15" customHeight="1" spans="2:25">
      <c r="B32" s="24" t="s">
        <v>79</v>
      </c>
      <c r="C32" s="126">
        <v>2311</v>
      </c>
      <c r="D32" s="127">
        <v>2347</v>
      </c>
      <c r="E32" s="127">
        <v>2483</v>
      </c>
      <c r="F32" s="128">
        <v>2703</v>
      </c>
      <c r="G32" s="118"/>
      <c r="H32" s="126">
        <v>3008</v>
      </c>
      <c r="I32" s="127">
        <v>3244</v>
      </c>
      <c r="J32" s="127">
        <v>3440</v>
      </c>
      <c r="K32" s="128">
        <v>3520</v>
      </c>
      <c r="L32" s="133"/>
      <c r="M32" s="126">
        <v>3667</v>
      </c>
      <c r="N32" s="127">
        <v>3894</v>
      </c>
      <c r="O32" s="127">
        <v>3998</v>
      </c>
      <c r="P32" s="128">
        <v>4126</v>
      </c>
      <c r="Q32" s="139"/>
      <c r="R32" s="126">
        <v>4288</v>
      </c>
      <c r="S32" s="127">
        <v>4718</v>
      </c>
      <c r="T32" s="127">
        <v>4574</v>
      </c>
      <c r="U32" s="128">
        <v>4813</v>
      </c>
      <c r="V32" s="126">
        <v>5112</v>
      </c>
      <c r="W32" s="127">
        <v>4839</v>
      </c>
      <c r="X32" s="127">
        <v>4963</v>
      </c>
      <c r="Y32" s="128">
        <v>4754</v>
      </c>
    </row>
    <row r="33" ht="15" customHeight="1" spans="2:25">
      <c r="B33" s="24" t="s">
        <v>80</v>
      </c>
      <c r="C33" s="126">
        <v>1323</v>
      </c>
      <c r="D33" s="127">
        <v>1306</v>
      </c>
      <c r="E33" s="127">
        <v>1324</v>
      </c>
      <c r="F33" s="128">
        <v>1387</v>
      </c>
      <c r="G33" s="118"/>
      <c r="H33" s="126">
        <v>1444</v>
      </c>
      <c r="I33" s="127">
        <v>1500</v>
      </c>
      <c r="J33" s="127">
        <v>1570</v>
      </c>
      <c r="K33" s="128">
        <v>1679</v>
      </c>
      <c r="L33" s="133"/>
      <c r="M33" s="126">
        <v>1750</v>
      </c>
      <c r="N33" s="127">
        <v>1860</v>
      </c>
      <c r="O33" s="127">
        <v>2043</v>
      </c>
      <c r="P33" s="128">
        <v>2153</v>
      </c>
      <c r="Q33" s="139"/>
      <c r="R33" s="126">
        <v>2263</v>
      </c>
      <c r="S33" s="127">
        <v>2353</v>
      </c>
      <c r="T33" s="127">
        <v>2400</v>
      </c>
      <c r="U33" s="128">
        <v>2430</v>
      </c>
      <c r="V33" s="126">
        <v>2463</v>
      </c>
      <c r="W33" s="127">
        <v>2500</v>
      </c>
      <c r="X33" s="127">
        <v>2481</v>
      </c>
      <c r="Y33" s="128">
        <v>2527</v>
      </c>
    </row>
    <row r="34" ht="15" customHeight="1" spans="2:25">
      <c r="B34" s="24" t="s">
        <v>81</v>
      </c>
      <c r="C34" s="126">
        <v>2860</v>
      </c>
      <c r="D34" s="127">
        <v>2884</v>
      </c>
      <c r="E34" s="127">
        <v>2939</v>
      </c>
      <c r="F34" s="128">
        <v>2996</v>
      </c>
      <c r="G34" s="118"/>
      <c r="H34" s="126">
        <v>3048</v>
      </c>
      <c r="I34" s="127">
        <v>3124</v>
      </c>
      <c r="J34" s="127">
        <v>3203</v>
      </c>
      <c r="K34" s="128">
        <v>3257</v>
      </c>
      <c r="L34" s="133"/>
      <c r="M34" s="126">
        <v>3351</v>
      </c>
      <c r="N34" s="127">
        <v>3496</v>
      </c>
      <c r="O34" s="127">
        <v>3143</v>
      </c>
      <c r="P34" s="128">
        <v>3247</v>
      </c>
      <c r="Q34" s="139"/>
      <c r="R34" s="126">
        <v>3311</v>
      </c>
      <c r="S34" s="127">
        <v>3302</v>
      </c>
      <c r="T34" s="127">
        <v>4049</v>
      </c>
      <c r="U34" s="128">
        <v>4132</v>
      </c>
      <c r="V34" s="126">
        <v>4162</v>
      </c>
      <c r="W34" s="127">
        <v>4217</v>
      </c>
      <c r="X34" s="127">
        <v>4076</v>
      </c>
      <c r="Y34" s="128">
        <v>3972</v>
      </c>
    </row>
    <row r="35" ht="15" customHeight="1" spans="2:25">
      <c r="B35" s="24" t="s">
        <v>82</v>
      </c>
      <c r="C35" s="126">
        <v>1364</v>
      </c>
      <c r="D35" s="127">
        <v>1400</v>
      </c>
      <c r="E35" s="127">
        <v>1438</v>
      </c>
      <c r="F35" s="128">
        <v>1544</v>
      </c>
      <c r="G35" s="118"/>
      <c r="H35" s="126">
        <v>1656</v>
      </c>
      <c r="I35" s="127">
        <v>1793</v>
      </c>
      <c r="J35" s="127">
        <v>1884</v>
      </c>
      <c r="K35" s="128">
        <v>1995</v>
      </c>
      <c r="L35" s="133"/>
      <c r="M35" s="126">
        <v>2130</v>
      </c>
      <c r="N35" s="127">
        <v>2285</v>
      </c>
      <c r="O35" s="127">
        <v>2353</v>
      </c>
      <c r="P35" s="128">
        <v>2543</v>
      </c>
      <c r="Q35" s="139"/>
      <c r="R35" s="126">
        <v>2708</v>
      </c>
      <c r="S35" s="127">
        <v>2811</v>
      </c>
      <c r="T35" s="127">
        <v>2889</v>
      </c>
      <c r="U35" s="128">
        <v>2936</v>
      </c>
      <c r="V35" s="126">
        <v>2973</v>
      </c>
      <c r="W35" s="127">
        <v>3012</v>
      </c>
      <c r="X35" s="127">
        <v>2967</v>
      </c>
      <c r="Y35" s="128">
        <v>2987</v>
      </c>
    </row>
    <row r="36" ht="15" customHeight="1" spans="2:25">
      <c r="B36" s="24" t="s">
        <v>83</v>
      </c>
      <c r="C36" s="126">
        <v>1518</v>
      </c>
      <c r="D36" s="127">
        <v>1464</v>
      </c>
      <c r="E36" s="127">
        <v>1518</v>
      </c>
      <c r="F36" s="128">
        <v>1480</v>
      </c>
      <c r="G36" s="118"/>
      <c r="H36" s="126">
        <v>1512</v>
      </c>
      <c r="I36" s="127">
        <v>1549</v>
      </c>
      <c r="J36" s="127">
        <v>1642</v>
      </c>
      <c r="K36" s="128">
        <v>1695</v>
      </c>
      <c r="L36" s="133"/>
      <c r="M36" s="126">
        <v>1739</v>
      </c>
      <c r="N36" s="127">
        <v>1780</v>
      </c>
      <c r="O36" s="127">
        <v>1909</v>
      </c>
      <c r="P36" s="128">
        <v>1969</v>
      </c>
      <c r="Q36" s="139"/>
      <c r="R36" s="126">
        <v>2058</v>
      </c>
      <c r="S36" s="127">
        <v>2023</v>
      </c>
      <c r="T36" s="127">
        <v>2090</v>
      </c>
      <c r="U36" s="128">
        <v>2354</v>
      </c>
      <c r="V36" s="126">
        <v>2393</v>
      </c>
      <c r="W36" s="127">
        <v>2261</v>
      </c>
      <c r="X36" s="127">
        <v>2102</v>
      </c>
      <c r="Y36" s="128">
        <v>2102</v>
      </c>
    </row>
    <row r="37" ht="15" customHeight="1" spans="2:25">
      <c r="B37" s="24" t="s">
        <v>84</v>
      </c>
      <c r="C37" s="126">
        <v>2593</v>
      </c>
      <c r="D37" s="127">
        <v>2837</v>
      </c>
      <c r="E37" s="127">
        <v>2991</v>
      </c>
      <c r="F37" s="128">
        <v>3022</v>
      </c>
      <c r="G37" s="118"/>
      <c r="H37" s="126">
        <v>3079</v>
      </c>
      <c r="I37" s="127">
        <v>3195</v>
      </c>
      <c r="J37" s="127">
        <v>3255</v>
      </c>
      <c r="K37" s="128">
        <v>3333</v>
      </c>
      <c r="L37" s="133"/>
      <c r="M37" s="126">
        <v>3528</v>
      </c>
      <c r="N37" s="127">
        <v>3632</v>
      </c>
      <c r="O37" s="127">
        <v>3825</v>
      </c>
      <c r="P37" s="128">
        <v>4297</v>
      </c>
      <c r="Q37" s="139"/>
      <c r="R37" s="126">
        <v>4451</v>
      </c>
      <c r="S37" s="127">
        <v>4509</v>
      </c>
      <c r="T37" s="127">
        <v>4451</v>
      </c>
      <c r="U37" s="128">
        <v>4483</v>
      </c>
      <c r="V37" s="126">
        <v>4807</v>
      </c>
      <c r="W37" s="127">
        <v>5111</v>
      </c>
      <c r="X37" s="127">
        <v>5372</v>
      </c>
      <c r="Y37" s="128">
        <v>5914</v>
      </c>
    </row>
    <row r="38" ht="15" customHeight="1" spans="2:25">
      <c r="B38" s="24" t="s">
        <v>85</v>
      </c>
      <c r="C38" s="126">
        <v>2140</v>
      </c>
      <c r="D38" s="127">
        <v>2254</v>
      </c>
      <c r="E38" s="127">
        <v>2344</v>
      </c>
      <c r="F38" s="128">
        <v>2481</v>
      </c>
      <c r="G38" s="118"/>
      <c r="H38" s="126">
        <v>2920</v>
      </c>
      <c r="I38" s="127">
        <v>3294</v>
      </c>
      <c r="J38" s="127">
        <v>3425</v>
      </c>
      <c r="K38" s="128">
        <v>3827</v>
      </c>
      <c r="L38" s="133"/>
      <c r="M38" s="126">
        <v>4083</v>
      </c>
      <c r="N38" s="127">
        <v>4105</v>
      </c>
      <c r="O38" s="127">
        <v>4532</v>
      </c>
      <c r="P38" s="128">
        <v>4568</v>
      </c>
      <c r="Q38" s="139"/>
      <c r="R38" s="126">
        <v>4742</v>
      </c>
      <c r="S38" s="127">
        <v>5131</v>
      </c>
      <c r="T38" s="127">
        <v>4889</v>
      </c>
      <c r="U38" s="128">
        <v>4932</v>
      </c>
      <c r="V38" s="126">
        <v>5340</v>
      </c>
      <c r="W38" s="127">
        <v>5550</v>
      </c>
      <c r="X38" s="127">
        <v>5540</v>
      </c>
      <c r="Y38" s="128">
        <v>5544</v>
      </c>
    </row>
    <row r="39" ht="15" customHeight="1" spans="2:25">
      <c r="B39" s="24" t="s">
        <v>86</v>
      </c>
      <c r="C39" s="126">
        <v>1996</v>
      </c>
      <c r="D39" s="127">
        <v>2033</v>
      </c>
      <c r="E39" s="127">
        <v>2129</v>
      </c>
      <c r="F39" s="128">
        <v>2168</v>
      </c>
      <c r="G39" s="118"/>
      <c r="H39" s="126">
        <v>2210</v>
      </c>
      <c r="I39" s="127">
        <v>2307</v>
      </c>
      <c r="J39" s="127">
        <v>2353</v>
      </c>
      <c r="K39" s="128">
        <v>2475</v>
      </c>
      <c r="L39" s="133"/>
      <c r="M39" s="126">
        <v>2614</v>
      </c>
      <c r="N39" s="127">
        <v>2737</v>
      </c>
      <c r="O39" s="127">
        <v>2838</v>
      </c>
      <c r="P39" s="128">
        <v>2947</v>
      </c>
      <c r="Q39" s="139"/>
      <c r="R39" s="126">
        <v>3055</v>
      </c>
      <c r="S39" s="127">
        <v>3128</v>
      </c>
      <c r="T39" s="127">
        <v>3286</v>
      </c>
      <c r="U39" s="128">
        <v>3333</v>
      </c>
      <c r="V39" s="126">
        <v>3412</v>
      </c>
      <c r="W39" s="127">
        <v>3385</v>
      </c>
      <c r="X39" s="127">
        <v>3333</v>
      </c>
      <c r="Y39" s="128">
        <v>3341</v>
      </c>
    </row>
    <row r="40" ht="15" customHeight="1" spans="2:25">
      <c r="B40" s="24" t="s">
        <v>87</v>
      </c>
      <c r="C40" s="129">
        <v>1701</v>
      </c>
      <c r="D40" s="130">
        <v>1759</v>
      </c>
      <c r="E40" s="130">
        <v>1864</v>
      </c>
      <c r="F40" s="131">
        <v>2051</v>
      </c>
      <c r="G40" s="118"/>
      <c r="H40" s="129">
        <v>2141</v>
      </c>
      <c r="I40" s="130">
        <v>2300</v>
      </c>
      <c r="J40" s="130">
        <v>2404</v>
      </c>
      <c r="K40" s="131">
        <v>2667</v>
      </c>
      <c r="L40" s="133"/>
      <c r="M40" s="129">
        <v>2738</v>
      </c>
      <c r="N40" s="130">
        <v>2885</v>
      </c>
      <c r="O40" s="130">
        <v>2960</v>
      </c>
      <c r="P40" s="131">
        <v>3250</v>
      </c>
      <c r="Q40" s="139"/>
      <c r="R40" s="129">
        <v>3407</v>
      </c>
      <c r="S40" s="130">
        <v>3467</v>
      </c>
      <c r="T40" s="130">
        <v>3470</v>
      </c>
      <c r="U40" s="131">
        <v>3402</v>
      </c>
      <c r="V40" s="129">
        <v>3402</v>
      </c>
      <c r="W40" s="130">
        <v>3375</v>
      </c>
      <c r="X40" s="130">
        <v>3330</v>
      </c>
      <c r="Y40" s="131">
        <v>3470</v>
      </c>
    </row>
    <row r="41" spans="2:19">
      <c r="B41" s="86"/>
      <c r="C41" s="114"/>
      <c r="D41" s="114"/>
      <c r="E41" s="114"/>
      <c r="F41" s="114"/>
      <c r="G41" s="88"/>
      <c r="H41" s="91"/>
      <c r="I41" s="91"/>
      <c r="J41" s="91"/>
      <c r="K41" s="91"/>
      <c r="L41" s="88"/>
      <c r="M41" s="92"/>
      <c r="N41" s="136"/>
      <c r="O41" s="136"/>
      <c r="P41" s="136"/>
      <c r="Q41" s="141"/>
      <c r="R41" s="136"/>
      <c r="S41" s="136"/>
    </row>
    <row r="42" spans="2:19">
      <c r="B42" s="91"/>
      <c r="C42" s="91"/>
      <c r="D42" s="91"/>
      <c r="E42" s="91"/>
      <c r="F42" s="91"/>
      <c r="G42" s="88"/>
      <c r="H42" s="91"/>
      <c r="I42" s="91"/>
      <c r="J42" s="91"/>
      <c r="K42" s="91"/>
      <c r="L42" s="88"/>
      <c r="M42" s="92"/>
      <c r="N42" s="136"/>
      <c r="O42" s="136"/>
      <c r="P42" s="136"/>
      <c r="Q42" s="141"/>
      <c r="R42" s="136"/>
      <c r="S42" s="136"/>
    </row>
    <row r="43" spans="2:19">
      <c r="B43" s="91"/>
      <c r="C43" s="91"/>
      <c r="D43" s="91"/>
      <c r="E43" s="91"/>
      <c r="F43" s="91"/>
      <c r="G43" s="88"/>
      <c r="H43" s="91"/>
      <c r="I43" s="91"/>
      <c r="J43" s="91"/>
      <c r="K43" s="91"/>
      <c r="L43" s="88"/>
      <c r="M43" s="92"/>
      <c r="N43" s="136"/>
      <c r="O43" s="136"/>
      <c r="P43" s="136"/>
      <c r="Q43" s="141"/>
      <c r="R43" s="136"/>
      <c r="S43" s="136"/>
    </row>
    <row r="44" spans="2:13">
      <c r="B44" s="132"/>
      <c r="C44" s="132"/>
      <c r="D44" s="132"/>
      <c r="E44" s="132"/>
      <c r="F44" s="132"/>
      <c r="G44" s="132"/>
      <c r="H44" s="97"/>
      <c r="I44" s="97"/>
      <c r="J44" s="97"/>
      <c r="K44" s="97"/>
      <c r="L44" s="97"/>
      <c r="M44" s="137"/>
    </row>
    <row r="45" spans="2:13">
      <c r="B45" s="132"/>
      <c r="C45" s="132"/>
      <c r="D45" s="132"/>
      <c r="E45" s="132"/>
      <c r="F45" s="132"/>
      <c r="G45" s="132"/>
      <c r="H45" s="97"/>
      <c r="I45" s="97"/>
      <c r="J45" s="97"/>
      <c r="K45" s="97"/>
      <c r="L45" s="97"/>
      <c r="M45" s="137"/>
    </row>
    <row r="47" spans="2:7">
      <c r="B47" s="29" t="s">
        <v>88</v>
      </c>
      <c r="C47" s="29"/>
      <c r="D47" s="29"/>
      <c r="E47" s="29"/>
      <c r="F47" s="29"/>
      <c r="G47" s="29"/>
    </row>
    <row r="48" spans="2:7">
      <c r="B48" s="29" t="s">
        <v>89</v>
      </c>
      <c r="C48" s="29"/>
      <c r="D48" s="29"/>
      <c r="E48" s="29"/>
      <c r="F48" s="29"/>
      <c r="G48" s="29"/>
    </row>
    <row r="49" spans="2:7">
      <c r="B49" s="29" t="s">
        <v>90</v>
      </c>
      <c r="C49" s="29"/>
      <c r="D49" s="29"/>
      <c r="E49" s="29"/>
      <c r="F49" s="29"/>
      <c r="G49" s="29"/>
    </row>
  </sheetData>
  <mergeCells count="6">
    <mergeCell ref="C11:Y11"/>
    <mergeCell ref="C12:F12"/>
    <mergeCell ref="H12:K12"/>
    <mergeCell ref="M12:P12"/>
    <mergeCell ref="R12:U12"/>
    <mergeCell ref="V12:Y12"/>
  </mergeCells>
  <conditionalFormatting sqref="L14">
    <cfRule type="cellIs" dxfId="0" priority="8" operator="equal">
      <formula>9999</formula>
    </cfRule>
  </conditionalFormatting>
  <conditionalFormatting sqref="Q14">
    <cfRule type="cellIs" dxfId="0" priority="11" operator="equal">
      <formula>9999</formula>
    </cfRule>
    <cfRule type="cellIs" dxfId="0" priority="12" operator="equal">
      <formula>9999</formula>
    </cfRule>
  </conditionalFormatting>
  <conditionalFormatting sqref="L40">
    <cfRule type="cellIs" dxfId="0" priority="2" operator="equal">
      <formula>9999</formula>
    </cfRule>
  </conditionalFormatting>
  <conditionalFormatting sqref="Q40">
    <cfRule type="cellIs" dxfId="0" priority="3" operator="equal">
      <formula>9999</formula>
    </cfRule>
    <cfRule type="cellIs" dxfId="0" priority="4" operator="equal">
      <formula>9999</formula>
    </cfRule>
  </conditionalFormatting>
  <conditionalFormatting sqref="N41:Q43;Q15:Q39;L15:L39">
    <cfRule type="cellIs" dxfId="0" priority="26" operator="equal">
      <formula>9999</formula>
    </cfRule>
  </conditionalFormatting>
  <conditionalFormatting sqref="R41:S43">
    <cfRule type="cellIs" dxfId="0" priority="1" operator="equal">
      <formula>9999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M41"/>
  <sheetViews>
    <sheetView showRowColHeaders="0" topLeftCell="B13" workbookViewId="0">
      <selection activeCell="M13" sqref="M13:M39"/>
    </sheetView>
  </sheetViews>
  <sheetFormatPr defaultColWidth="9.1047619047619" defaultRowHeight="12.75"/>
  <cols>
    <col min="1" max="1" width="13.552380952381" style="61" customWidth="1"/>
    <col min="2" max="3" width="25.6666666666667" style="61" customWidth="1"/>
    <col min="4" max="4" width="0.333333333333333" style="61" customWidth="1"/>
    <col min="5" max="5" width="30.3333333333333" style="61" customWidth="1"/>
    <col min="6" max="6" width="0.333333333333333" style="61" customWidth="1"/>
    <col min="7" max="7" width="28.1047619047619" style="62" customWidth="1"/>
    <col min="8" max="8" width="0.333333333333333" style="62" customWidth="1"/>
    <col min="9" max="9" width="19.1047619047619" style="61" customWidth="1"/>
    <col min="10" max="10" width="0.333333333333333" style="61" customWidth="1"/>
    <col min="11" max="11" width="19.1047619047619" style="61" customWidth="1"/>
    <col min="12" max="16384" width="9.1047619047619" style="61"/>
  </cols>
  <sheetData>
    <row r="6" spans="1:8">
      <c r="A6" s="4" t="s">
        <v>10</v>
      </c>
      <c r="B6" s="5" t="s">
        <v>11</v>
      </c>
      <c r="C6" s="5"/>
      <c r="D6" s="5"/>
      <c r="E6" s="5"/>
      <c r="F6" s="5"/>
      <c r="G6" s="63"/>
      <c r="H6" s="63"/>
    </row>
    <row r="7" spans="1:8">
      <c r="A7" s="4"/>
      <c r="B7" s="6" t="s">
        <v>62</v>
      </c>
      <c r="C7" s="6"/>
      <c r="D7" s="6"/>
      <c r="E7" s="5"/>
      <c r="F7" s="5"/>
      <c r="G7" s="63"/>
      <c r="H7" s="63"/>
    </row>
    <row r="8" spans="1:8">
      <c r="A8" s="4"/>
      <c r="B8" s="6"/>
      <c r="C8" s="6"/>
      <c r="D8" s="6"/>
      <c r="E8" s="5"/>
      <c r="F8" s="5"/>
      <c r="G8" s="63"/>
      <c r="H8" s="63"/>
    </row>
    <row r="9" spans="1:8">
      <c r="A9" s="4"/>
      <c r="B9" s="5"/>
      <c r="C9" s="5"/>
      <c r="D9" s="5"/>
      <c r="E9" s="5"/>
      <c r="F9" s="5"/>
      <c r="G9" s="63"/>
      <c r="H9" s="63"/>
    </row>
    <row r="10" ht="23.25" customHeight="1" spans="2:11">
      <c r="B10" s="64"/>
      <c r="C10" s="9" t="s">
        <v>63</v>
      </c>
      <c r="D10" s="9"/>
      <c r="E10" s="9"/>
      <c r="F10" s="9"/>
      <c r="G10" s="9"/>
      <c r="H10" s="9"/>
      <c r="I10" s="9"/>
      <c r="J10" s="9"/>
      <c r="K10" s="9"/>
    </row>
    <row r="11" ht="29.25" customHeight="1" spans="2:13">
      <c r="B11" s="65"/>
      <c r="C11" s="10">
        <v>2016</v>
      </c>
      <c r="D11" s="31"/>
      <c r="E11" s="10">
        <v>2017</v>
      </c>
      <c r="F11" s="12"/>
      <c r="G11" s="10">
        <v>2018</v>
      </c>
      <c r="H11" s="31"/>
      <c r="I11" s="10" t="s">
        <v>56</v>
      </c>
      <c r="K11" s="10" t="s">
        <v>57</v>
      </c>
      <c r="M11" s="10" t="s">
        <v>58</v>
      </c>
    </row>
    <row r="12" ht="24.75" customHeight="1" spans="2:13">
      <c r="B12" s="66" t="s">
        <v>29</v>
      </c>
      <c r="C12" s="67" t="s">
        <v>91</v>
      </c>
      <c r="D12" s="68"/>
      <c r="E12" s="67" t="s">
        <v>91</v>
      </c>
      <c r="F12" s="20"/>
      <c r="G12" s="67" t="s">
        <v>91</v>
      </c>
      <c r="H12" s="68"/>
      <c r="I12" s="67" t="s">
        <v>33</v>
      </c>
      <c r="K12" s="67" t="s">
        <v>33</v>
      </c>
      <c r="M12" s="67" t="s">
        <v>33</v>
      </c>
    </row>
    <row r="13" ht="15" customHeight="1" spans="2:13">
      <c r="B13" s="21" t="s">
        <v>35</v>
      </c>
      <c r="C13" s="98">
        <f>'VMV Freg Lx'!F14-'VMV Freg Lx'!C14</f>
        <v>36</v>
      </c>
      <c r="D13" s="99"/>
      <c r="E13" s="98">
        <f>'VMV Freg Lx'!K14-'VMV Freg Lx'!H14</f>
        <v>51</v>
      </c>
      <c r="F13" s="71"/>
      <c r="G13" s="98">
        <f>'VMV Freg Lx'!P14-'VMV Freg Lx'!M14</f>
        <v>46</v>
      </c>
      <c r="H13" s="72"/>
      <c r="I13" s="98">
        <f>('VMV Freg Lx'!P15-'VMV Freg Lx'!K15)</f>
        <v>71</v>
      </c>
      <c r="J13" s="93"/>
      <c r="K13" s="98">
        <f>'VMV Freg Lx'!U14-'VMV Freg Lx'!F14</f>
        <v>215</v>
      </c>
      <c r="M13" s="98">
        <f>'VMV Freg Lx'!Y14-'VMV Freg Lx'!F14</f>
        <v>322</v>
      </c>
    </row>
    <row r="14" ht="15" customHeight="1" spans="2:13">
      <c r="B14" s="21" t="s">
        <v>36</v>
      </c>
      <c r="C14" s="100">
        <f>'VMV Freg Lx'!F15-'VMV Freg Lx'!C15</f>
        <v>56</v>
      </c>
      <c r="D14" s="101"/>
      <c r="E14" s="100">
        <f>'VMV Freg Lx'!K15-'VMV Freg Lx'!H15</f>
        <v>52</v>
      </c>
      <c r="F14" s="75"/>
      <c r="G14" s="100">
        <f>'VMV Freg Lx'!P15-'VMV Freg Lx'!M15</f>
        <v>50</v>
      </c>
      <c r="H14" s="76"/>
      <c r="I14" s="100">
        <f>('VMV Freg Lx'!P16-'VMV Freg Lx'!K16)</f>
        <v>572</v>
      </c>
      <c r="J14" s="94"/>
      <c r="K14" s="100">
        <f>'VMV Freg Lx'!U15-'VMV Freg Lx'!F15</f>
        <v>279</v>
      </c>
      <c r="M14" s="100">
        <f>'VMV Freg Lx'!Y15-'VMV Freg Lx'!F15</f>
        <v>449</v>
      </c>
    </row>
    <row r="15" ht="15" customHeight="1" spans="2:13">
      <c r="B15" s="77" t="s">
        <v>42</v>
      </c>
      <c r="C15" s="102">
        <f>'VMV Freg Lx'!F16-'VMV Freg Lx'!C16</f>
        <v>190</v>
      </c>
      <c r="D15" s="103"/>
      <c r="E15" s="102">
        <f>'VMV Freg Lx'!K16-'VMV Freg Lx'!H16</f>
        <v>295</v>
      </c>
      <c r="F15" s="84"/>
      <c r="G15" s="102">
        <f>'VMV Freg Lx'!P16-'VMV Freg Lx'!M16</f>
        <v>429</v>
      </c>
      <c r="H15" s="85"/>
      <c r="I15" s="102">
        <f>('VMV Freg Lx'!P17-'VMV Freg Lx'!K17)</f>
        <v>865</v>
      </c>
      <c r="J15" s="96"/>
      <c r="K15" s="102">
        <f>'VMV Freg Lx'!U16-'VMV Freg Lx'!F16</f>
        <v>1182</v>
      </c>
      <c r="M15" s="102">
        <f>'VMV Freg Lx'!Y16-'VMV Freg Lx'!F16</f>
        <v>1312</v>
      </c>
    </row>
    <row r="16" ht="15" customHeight="1" spans="2:13">
      <c r="B16" s="24" t="s">
        <v>64</v>
      </c>
      <c r="C16" s="100">
        <f>'VMV Freg Lx'!F17-'VMV Freg Lx'!C17</f>
        <v>72</v>
      </c>
      <c r="D16" s="101"/>
      <c r="E16" s="100">
        <f>'VMV Freg Lx'!K17-'VMV Freg Lx'!H17</f>
        <v>217</v>
      </c>
      <c r="F16" s="75"/>
      <c r="G16" s="100">
        <f>'VMV Freg Lx'!P17-'VMV Freg Lx'!M17</f>
        <v>670</v>
      </c>
      <c r="H16" s="76"/>
      <c r="I16" s="100">
        <f>('VMV Freg Lx'!P18-'VMV Freg Lx'!K18)</f>
        <v>608</v>
      </c>
      <c r="J16" s="94"/>
      <c r="K16" s="100">
        <f>'VMV Freg Lx'!U17-'VMV Freg Lx'!F17</f>
        <v>1598</v>
      </c>
      <c r="M16" s="100">
        <f>'VMV Freg Lx'!Y17-'VMV Freg Lx'!F17</f>
        <v>1393</v>
      </c>
    </row>
    <row r="17" ht="15" customHeight="1" spans="2:13">
      <c r="B17" s="24" t="s">
        <v>65</v>
      </c>
      <c r="C17" s="100">
        <f>'VMV Freg Lx'!F18-'VMV Freg Lx'!C18</f>
        <v>252</v>
      </c>
      <c r="D17" s="101"/>
      <c r="E17" s="100">
        <f>'VMV Freg Lx'!K18-'VMV Freg Lx'!H18</f>
        <v>299</v>
      </c>
      <c r="F17" s="75"/>
      <c r="G17" s="100">
        <f>'VMV Freg Lx'!P18-'VMV Freg Lx'!M18</f>
        <v>492</v>
      </c>
      <c r="H17" s="76"/>
      <c r="I17" s="100">
        <f>('VMV Freg Lx'!P19-'VMV Freg Lx'!K19)</f>
        <v>609</v>
      </c>
      <c r="J17" s="94"/>
      <c r="K17" s="100">
        <f>'VMV Freg Lx'!U18-'VMV Freg Lx'!F18</f>
        <v>1363</v>
      </c>
      <c r="M17" s="100">
        <f>'VMV Freg Lx'!Y18-'VMV Freg Lx'!F18</f>
        <v>1201</v>
      </c>
    </row>
    <row r="18" ht="15" customHeight="1" spans="2:13">
      <c r="B18" s="24" t="s">
        <v>66</v>
      </c>
      <c r="C18" s="100">
        <f>'VMV Freg Lx'!F19-'VMV Freg Lx'!C19</f>
        <v>304</v>
      </c>
      <c r="D18" s="101"/>
      <c r="E18" s="100">
        <f>'VMV Freg Lx'!K19-'VMV Freg Lx'!H19</f>
        <v>257</v>
      </c>
      <c r="F18" s="75"/>
      <c r="G18" s="100">
        <f>'VMV Freg Lx'!P19-'VMV Freg Lx'!M19</f>
        <v>303</v>
      </c>
      <c r="H18" s="76"/>
      <c r="I18" s="100">
        <f>('VMV Freg Lx'!P20-'VMV Freg Lx'!K20)</f>
        <v>497</v>
      </c>
      <c r="J18" s="94"/>
      <c r="K18" s="100">
        <f>'VMV Freg Lx'!U19-'VMV Freg Lx'!F19</f>
        <v>1264</v>
      </c>
      <c r="M18" s="100">
        <f>'VMV Freg Lx'!Y19-'VMV Freg Lx'!F19</f>
        <v>1307</v>
      </c>
    </row>
    <row r="19" ht="15" customHeight="1" spans="2:13">
      <c r="B19" s="24" t="s">
        <v>67</v>
      </c>
      <c r="C19" s="100">
        <f>'VMV Freg Lx'!F20-'VMV Freg Lx'!C20</f>
        <v>268</v>
      </c>
      <c r="D19" s="101"/>
      <c r="E19" s="100">
        <f>'VMV Freg Lx'!K20-'VMV Freg Lx'!H20</f>
        <v>215</v>
      </c>
      <c r="F19" s="75"/>
      <c r="G19" s="100">
        <f>'VMV Freg Lx'!P20-'VMV Freg Lx'!M20</f>
        <v>355</v>
      </c>
      <c r="H19" s="76"/>
      <c r="I19" s="100">
        <f>('VMV Freg Lx'!P21-'VMV Freg Lx'!K21)</f>
        <v>540</v>
      </c>
      <c r="J19" s="94"/>
      <c r="K19" s="100">
        <f>'VMV Freg Lx'!U20-'VMV Freg Lx'!F20</f>
        <v>1096</v>
      </c>
      <c r="M19" s="100">
        <f>'VMV Freg Lx'!Y20-'VMV Freg Lx'!F20</f>
        <v>1297</v>
      </c>
    </row>
    <row r="20" ht="15" customHeight="1" spans="2:13">
      <c r="B20" s="24" t="s">
        <v>68</v>
      </c>
      <c r="C20" s="100">
        <f>'VMV Freg Lx'!F21-'VMV Freg Lx'!C21</f>
        <v>192</v>
      </c>
      <c r="D20" s="101"/>
      <c r="E20" s="100">
        <f>'VMV Freg Lx'!K21-'VMV Freg Lx'!H21</f>
        <v>463</v>
      </c>
      <c r="F20" s="75"/>
      <c r="G20" s="100">
        <f>'VMV Freg Lx'!P21-'VMV Freg Lx'!M21</f>
        <v>413</v>
      </c>
      <c r="H20" s="76"/>
      <c r="I20" s="100">
        <f>('VMV Freg Lx'!P22-'VMV Freg Lx'!K22)</f>
        <v>760</v>
      </c>
      <c r="J20" s="94"/>
      <c r="K20" s="100">
        <f>'VMV Freg Lx'!U21-'VMV Freg Lx'!F21</f>
        <v>1319</v>
      </c>
      <c r="M20" s="100">
        <f>'VMV Freg Lx'!Y21-'VMV Freg Lx'!F21</f>
        <v>1695</v>
      </c>
    </row>
    <row r="21" ht="15" customHeight="1" spans="2:13">
      <c r="B21" s="24" t="s">
        <v>69</v>
      </c>
      <c r="C21" s="100">
        <f>'VMV Freg Lx'!F22-'VMV Freg Lx'!C22</f>
        <v>166</v>
      </c>
      <c r="D21" s="101"/>
      <c r="E21" s="100">
        <f>'VMV Freg Lx'!K22-'VMV Freg Lx'!H22</f>
        <v>422</v>
      </c>
      <c r="F21" s="75"/>
      <c r="G21" s="100">
        <f>'VMV Freg Lx'!P22-'VMV Freg Lx'!M22</f>
        <v>525</v>
      </c>
      <c r="H21" s="76"/>
      <c r="I21" s="100">
        <f>('VMV Freg Lx'!P23-'VMV Freg Lx'!K23)</f>
        <v>746</v>
      </c>
      <c r="J21" s="94"/>
      <c r="K21" s="100">
        <f>'VMV Freg Lx'!U22-'VMV Freg Lx'!F22</f>
        <v>1575</v>
      </c>
      <c r="M21" s="100">
        <f>'VMV Freg Lx'!Y22-'VMV Freg Lx'!F22</f>
        <v>1328</v>
      </c>
    </row>
    <row r="22" ht="15" customHeight="1" spans="2:13">
      <c r="B22" s="24" t="s">
        <v>70</v>
      </c>
      <c r="C22" s="100">
        <f>'VMV Freg Lx'!F23-'VMV Freg Lx'!C23</f>
        <v>210</v>
      </c>
      <c r="D22" s="101"/>
      <c r="E22" s="100">
        <f>'VMV Freg Lx'!K23-'VMV Freg Lx'!H23</f>
        <v>58</v>
      </c>
      <c r="F22" s="75"/>
      <c r="G22" s="100">
        <f>'VMV Freg Lx'!P23-'VMV Freg Lx'!M23</f>
        <v>617</v>
      </c>
      <c r="H22" s="76"/>
      <c r="I22" s="100">
        <f>('VMV Freg Lx'!P24-'VMV Freg Lx'!K24)</f>
        <v>854</v>
      </c>
      <c r="J22" s="94"/>
      <c r="K22" s="100">
        <f>'VMV Freg Lx'!U23-'VMV Freg Lx'!F23</f>
        <v>931</v>
      </c>
      <c r="M22" s="100">
        <f>'VMV Freg Lx'!Y23-'VMV Freg Lx'!F23</f>
        <v>1064</v>
      </c>
    </row>
    <row r="23" ht="15" customHeight="1" spans="2:13">
      <c r="B23" s="24" t="s">
        <v>71</v>
      </c>
      <c r="C23" s="100">
        <f>'VMV Freg Lx'!F24-'VMV Freg Lx'!C24</f>
        <v>219</v>
      </c>
      <c r="D23" s="101"/>
      <c r="E23" s="100">
        <f>'VMV Freg Lx'!K24-'VMV Freg Lx'!H24</f>
        <v>284</v>
      </c>
      <c r="F23" s="75"/>
      <c r="G23" s="100">
        <f>'VMV Freg Lx'!P24-'VMV Freg Lx'!M24</f>
        <v>690</v>
      </c>
      <c r="H23" s="76"/>
      <c r="I23" s="100">
        <f>('VMV Freg Lx'!P25-'VMV Freg Lx'!K25)</f>
        <v>527</v>
      </c>
      <c r="J23" s="94"/>
      <c r="K23" s="100">
        <f>'VMV Freg Lx'!U24-'VMV Freg Lx'!F24</f>
        <v>1395</v>
      </c>
      <c r="M23" s="100">
        <f>'VMV Freg Lx'!Y24-'VMV Freg Lx'!F24</f>
        <v>1659</v>
      </c>
    </row>
    <row r="24" ht="15" customHeight="1" spans="2:13">
      <c r="B24" s="24" t="s">
        <v>72</v>
      </c>
      <c r="C24" s="100">
        <f>'VMV Freg Lx'!F25-'VMV Freg Lx'!C25</f>
        <v>116</v>
      </c>
      <c r="D24" s="101"/>
      <c r="E24" s="100">
        <f>'VMV Freg Lx'!K25-'VMV Freg Lx'!H25</f>
        <v>226</v>
      </c>
      <c r="F24" s="75"/>
      <c r="G24" s="100">
        <f>'VMV Freg Lx'!P25-'VMV Freg Lx'!M25</f>
        <v>365</v>
      </c>
      <c r="H24" s="76"/>
      <c r="I24" s="100">
        <f>('VMV Freg Lx'!P26-'VMV Freg Lx'!K26)</f>
        <v>752</v>
      </c>
      <c r="J24" s="94"/>
      <c r="K24" s="100">
        <f>'VMV Freg Lx'!U25-'VMV Freg Lx'!F25</f>
        <v>1071</v>
      </c>
      <c r="M24" s="100">
        <f>'VMV Freg Lx'!Y25-'VMV Freg Lx'!F25</f>
        <v>1055</v>
      </c>
    </row>
    <row r="25" ht="15" customHeight="1" spans="2:13">
      <c r="B25" s="24" t="s">
        <v>73</v>
      </c>
      <c r="C25" s="100">
        <f>'VMV Freg Lx'!F26-'VMV Freg Lx'!C26</f>
        <v>277</v>
      </c>
      <c r="D25" s="101"/>
      <c r="E25" s="100">
        <f>'VMV Freg Lx'!K26-'VMV Freg Lx'!H26</f>
        <v>452</v>
      </c>
      <c r="F25" s="75"/>
      <c r="G25" s="100">
        <f>'VMV Freg Lx'!P26-'VMV Freg Lx'!M26</f>
        <v>512</v>
      </c>
      <c r="H25" s="76"/>
      <c r="I25" s="100">
        <f>('VMV Freg Lx'!P27-'VMV Freg Lx'!K27)</f>
        <v>750</v>
      </c>
      <c r="J25" s="94"/>
      <c r="K25" s="100">
        <f>'VMV Freg Lx'!U26-'VMV Freg Lx'!F26</f>
        <v>1612</v>
      </c>
      <c r="M25" s="100">
        <f>'VMV Freg Lx'!Y26-'VMV Freg Lx'!F26</f>
        <v>1465</v>
      </c>
    </row>
    <row r="26" ht="15" customHeight="1" spans="2:13">
      <c r="B26" s="24" t="s">
        <v>74</v>
      </c>
      <c r="C26" s="100">
        <f>'VMV Freg Lx'!F27-'VMV Freg Lx'!C27</f>
        <v>-10</v>
      </c>
      <c r="D26" s="101"/>
      <c r="E26" s="100">
        <f>'VMV Freg Lx'!K27-'VMV Freg Lx'!H27</f>
        <v>291</v>
      </c>
      <c r="F26" s="75"/>
      <c r="G26" s="100">
        <f>'VMV Freg Lx'!P27-'VMV Freg Lx'!M27</f>
        <v>436</v>
      </c>
      <c r="H26" s="76"/>
      <c r="I26" s="100">
        <f>('VMV Freg Lx'!P28-'VMV Freg Lx'!K28)</f>
        <v>523</v>
      </c>
      <c r="J26" s="94"/>
      <c r="K26" s="100">
        <f>'VMV Freg Lx'!U27-'VMV Freg Lx'!F27</f>
        <v>1182</v>
      </c>
      <c r="M26" s="100">
        <f>'VMV Freg Lx'!Y27-'VMV Freg Lx'!F27</f>
        <v>1483</v>
      </c>
    </row>
    <row r="27" ht="15" customHeight="1" spans="2:13">
      <c r="B27" s="24" t="s">
        <v>75</v>
      </c>
      <c r="C27" s="100">
        <f>'VMV Freg Lx'!F28-'VMV Freg Lx'!C28</f>
        <v>106</v>
      </c>
      <c r="D27" s="101"/>
      <c r="E27" s="100">
        <f>'VMV Freg Lx'!K28-'VMV Freg Lx'!H28</f>
        <v>271</v>
      </c>
      <c r="F27" s="75"/>
      <c r="G27" s="100">
        <f>'VMV Freg Lx'!P28-'VMV Freg Lx'!M28</f>
        <v>414</v>
      </c>
      <c r="H27" s="76"/>
      <c r="I27" s="100">
        <f>('VMV Freg Lx'!P29-'VMV Freg Lx'!K29)</f>
        <v>613</v>
      </c>
      <c r="J27" s="94"/>
      <c r="K27" s="100">
        <f>'VMV Freg Lx'!U28-'VMV Freg Lx'!F28</f>
        <v>728</v>
      </c>
      <c r="M27" s="100">
        <f>'VMV Freg Lx'!Y28-'VMV Freg Lx'!F28</f>
        <v>1255</v>
      </c>
    </row>
    <row r="28" ht="15" customHeight="1" spans="2:13">
      <c r="B28" s="24" t="s">
        <v>76</v>
      </c>
      <c r="C28" s="100">
        <f>'VMV Freg Lx'!F29-'VMV Freg Lx'!C29</f>
        <v>282</v>
      </c>
      <c r="D28" s="101"/>
      <c r="E28" s="100">
        <f>'VMV Freg Lx'!K29-'VMV Freg Lx'!H29</f>
        <v>418</v>
      </c>
      <c r="F28" s="75"/>
      <c r="G28" s="100">
        <f>'VMV Freg Lx'!P29-'VMV Freg Lx'!M29</f>
        <v>456</v>
      </c>
      <c r="H28" s="76"/>
      <c r="I28" s="100">
        <f>('VMV Freg Lx'!P30-'VMV Freg Lx'!K30)</f>
        <v>446</v>
      </c>
      <c r="J28" s="94"/>
      <c r="K28" s="100">
        <f>'VMV Freg Lx'!U29-'VMV Freg Lx'!F29</f>
        <v>1450</v>
      </c>
      <c r="M28" s="100">
        <f>'VMV Freg Lx'!Y29-'VMV Freg Lx'!F29</f>
        <v>1827</v>
      </c>
    </row>
    <row r="29" ht="15" customHeight="1" spans="2:13">
      <c r="B29" s="24" t="s">
        <v>77</v>
      </c>
      <c r="C29" s="100">
        <f>'VMV Freg Lx'!F30-'VMV Freg Lx'!C30</f>
        <v>13</v>
      </c>
      <c r="D29" s="101"/>
      <c r="E29" s="100">
        <f>'VMV Freg Lx'!K30-'VMV Freg Lx'!H30</f>
        <v>208</v>
      </c>
      <c r="F29" s="75"/>
      <c r="G29" s="100">
        <f>'VMV Freg Lx'!P30-'VMV Freg Lx'!M30</f>
        <v>359</v>
      </c>
      <c r="H29" s="76"/>
      <c r="I29" s="100">
        <f>('VMV Freg Lx'!P31-'VMV Freg Lx'!K31)</f>
        <v>1183</v>
      </c>
      <c r="J29" s="94"/>
      <c r="K29" s="100">
        <f>'VMV Freg Lx'!U30-'VMV Freg Lx'!F30</f>
        <v>668</v>
      </c>
      <c r="M29" s="100">
        <f>'VMV Freg Lx'!Y30-'VMV Freg Lx'!F30</f>
        <v>734</v>
      </c>
    </row>
    <row r="30" ht="15" customHeight="1" spans="2:13">
      <c r="B30" s="24" t="s">
        <v>78</v>
      </c>
      <c r="C30" s="100">
        <f>'VMV Freg Lx'!F31-'VMV Freg Lx'!C31</f>
        <v>81</v>
      </c>
      <c r="D30" s="101"/>
      <c r="E30" s="100">
        <f>'VMV Freg Lx'!K31-'VMV Freg Lx'!H31</f>
        <v>-209</v>
      </c>
      <c r="F30" s="75"/>
      <c r="G30" s="100">
        <f>'VMV Freg Lx'!P31-'VMV Freg Lx'!M31</f>
        <v>1183</v>
      </c>
      <c r="H30" s="76"/>
      <c r="I30" s="100">
        <f>('VMV Freg Lx'!P32-'VMV Freg Lx'!K32)</f>
        <v>606</v>
      </c>
      <c r="J30" s="94"/>
      <c r="K30" s="100">
        <f>'VMV Freg Lx'!U31-'VMV Freg Lx'!F31</f>
        <v>1086</v>
      </c>
      <c r="M30" s="100">
        <f>'VMV Freg Lx'!Y31-'VMV Freg Lx'!F31</f>
        <v>1024</v>
      </c>
    </row>
    <row r="31" ht="15" customHeight="1" spans="2:13">
      <c r="B31" s="24" t="s">
        <v>79</v>
      </c>
      <c r="C31" s="100">
        <f>'VMV Freg Lx'!F32-'VMV Freg Lx'!C32</f>
        <v>392</v>
      </c>
      <c r="D31" s="101"/>
      <c r="E31" s="100">
        <f>'VMV Freg Lx'!K32-'VMV Freg Lx'!H32</f>
        <v>512</v>
      </c>
      <c r="F31" s="75"/>
      <c r="G31" s="100">
        <f>'VMV Freg Lx'!P32-'VMV Freg Lx'!M32</f>
        <v>459</v>
      </c>
      <c r="H31" s="76"/>
      <c r="I31" s="100">
        <f>('VMV Freg Lx'!P33-'VMV Freg Lx'!K33)</f>
        <v>474</v>
      </c>
      <c r="J31" s="94"/>
      <c r="K31" s="100">
        <f>'VMV Freg Lx'!U32-'VMV Freg Lx'!F32</f>
        <v>2110</v>
      </c>
      <c r="M31" s="100">
        <f>'VMV Freg Lx'!Y32-'VMV Freg Lx'!F32</f>
        <v>2051</v>
      </c>
    </row>
    <row r="32" ht="15" customHeight="1" spans="2:13">
      <c r="B32" s="24" t="s">
        <v>80</v>
      </c>
      <c r="C32" s="100">
        <f>'VMV Freg Lx'!F33-'VMV Freg Lx'!C33</f>
        <v>64</v>
      </c>
      <c r="D32" s="101"/>
      <c r="E32" s="100">
        <f>'VMV Freg Lx'!K33-'VMV Freg Lx'!H33</f>
        <v>235</v>
      </c>
      <c r="F32" s="75"/>
      <c r="G32" s="100">
        <f>'VMV Freg Lx'!P33-'VMV Freg Lx'!M33</f>
        <v>403</v>
      </c>
      <c r="H32" s="76"/>
      <c r="I32" s="100">
        <f>('VMV Freg Lx'!P34-'VMV Freg Lx'!K34)</f>
        <v>-10</v>
      </c>
      <c r="J32" s="94"/>
      <c r="K32" s="100">
        <f>'VMV Freg Lx'!U33-'VMV Freg Lx'!F33</f>
        <v>1043</v>
      </c>
      <c r="M32" s="100">
        <f>'VMV Freg Lx'!Y33-'VMV Freg Lx'!F33</f>
        <v>1140</v>
      </c>
    </row>
    <row r="33" ht="15" customHeight="1" spans="2:13">
      <c r="B33" s="24" t="s">
        <v>81</v>
      </c>
      <c r="C33" s="100">
        <f>'VMV Freg Lx'!F34-'VMV Freg Lx'!C34</f>
        <v>136</v>
      </c>
      <c r="D33" s="101"/>
      <c r="E33" s="100">
        <f>'VMV Freg Lx'!K34-'VMV Freg Lx'!H34</f>
        <v>209</v>
      </c>
      <c r="F33" s="75"/>
      <c r="G33" s="100">
        <f>'VMV Freg Lx'!P34-'VMV Freg Lx'!M34</f>
        <v>-104</v>
      </c>
      <c r="H33" s="76"/>
      <c r="I33" s="100">
        <f>('VMV Freg Lx'!P35-'VMV Freg Lx'!K35)</f>
        <v>548</v>
      </c>
      <c r="J33" s="94"/>
      <c r="K33" s="100">
        <f>'VMV Freg Lx'!U34-'VMV Freg Lx'!F34</f>
        <v>1136</v>
      </c>
      <c r="M33" s="100">
        <f>'VMV Freg Lx'!Y34-'VMV Freg Lx'!F34</f>
        <v>976</v>
      </c>
    </row>
    <row r="34" ht="15" customHeight="1" spans="2:13">
      <c r="B34" s="24" t="s">
        <v>82</v>
      </c>
      <c r="C34" s="100">
        <f>'VMV Freg Lx'!F35-'VMV Freg Lx'!C35</f>
        <v>180</v>
      </c>
      <c r="D34" s="101"/>
      <c r="E34" s="100">
        <f>'VMV Freg Lx'!K35-'VMV Freg Lx'!H35</f>
        <v>339</v>
      </c>
      <c r="F34" s="75"/>
      <c r="G34" s="100">
        <f>'VMV Freg Lx'!P35-'VMV Freg Lx'!M35</f>
        <v>413</v>
      </c>
      <c r="H34" s="76"/>
      <c r="I34" s="100">
        <f>('VMV Freg Lx'!P36-'VMV Freg Lx'!K36)</f>
        <v>274</v>
      </c>
      <c r="J34" s="94"/>
      <c r="K34" s="100">
        <f>'VMV Freg Lx'!U35-'VMV Freg Lx'!F35</f>
        <v>1392</v>
      </c>
      <c r="M34" s="100">
        <f>'VMV Freg Lx'!Y35-'VMV Freg Lx'!F35</f>
        <v>1443</v>
      </c>
    </row>
    <row r="35" ht="15" customHeight="1" spans="2:13">
      <c r="B35" s="24" t="s">
        <v>83</v>
      </c>
      <c r="C35" s="100">
        <f>'VMV Freg Lx'!F36-'VMV Freg Lx'!C36</f>
        <v>-38</v>
      </c>
      <c r="D35" s="101"/>
      <c r="E35" s="100">
        <f>'VMV Freg Lx'!K36-'VMV Freg Lx'!H36</f>
        <v>183</v>
      </c>
      <c r="F35" s="75"/>
      <c r="G35" s="100">
        <f>'VMV Freg Lx'!P36-'VMV Freg Lx'!M36</f>
        <v>230</v>
      </c>
      <c r="H35" s="76"/>
      <c r="I35" s="100">
        <f>('VMV Freg Lx'!P37-'VMV Freg Lx'!K37)</f>
        <v>964</v>
      </c>
      <c r="J35" s="94"/>
      <c r="K35" s="100">
        <f>'VMV Freg Lx'!U36-'VMV Freg Lx'!F36</f>
        <v>874</v>
      </c>
      <c r="M35" s="100">
        <f>'VMV Freg Lx'!Y36-'VMV Freg Lx'!F36</f>
        <v>622</v>
      </c>
    </row>
    <row r="36" ht="15" customHeight="1" spans="2:13">
      <c r="B36" s="24" t="s">
        <v>84</v>
      </c>
      <c r="C36" s="100">
        <f>'VMV Freg Lx'!F37-'VMV Freg Lx'!C37</f>
        <v>429</v>
      </c>
      <c r="D36" s="101"/>
      <c r="E36" s="100">
        <f>'VMV Freg Lx'!K37-'VMV Freg Lx'!H37</f>
        <v>254</v>
      </c>
      <c r="F36" s="75"/>
      <c r="G36" s="100">
        <f>'VMV Freg Lx'!P37-'VMV Freg Lx'!M37</f>
        <v>769</v>
      </c>
      <c r="H36" s="76"/>
      <c r="I36" s="100">
        <f>('VMV Freg Lx'!P38-'VMV Freg Lx'!K38)</f>
        <v>741</v>
      </c>
      <c r="J36" s="94"/>
      <c r="K36" s="100">
        <f>'VMV Freg Lx'!U37-'VMV Freg Lx'!F37</f>
        <v>1461</v>
      </c>
      <c r="M36" s="100">
        <f>'VMV Freg Lx'!Y37-'VMV Freg Lx'!F37</f>
        <v>2892</v>
      </c>
    </row>
    <row r="37" ht="15" customHeight="1" spans="2:13">
      <c r="B37" s="24" t="s">
        <v>85</v>
      </c>
      <c r="C37" s="100">
        <f>'VMV Freg Lx'!F38-'VMV Freg Lx'!C38</f>
        <v>341</v>
      </c>
      <c r="D37" s="101"/>
      <c r="E37" s="100">
        <f>'VMV Freg Lx'!K38-'VMV Freg Lx'!H38</f>
        <v>907</v>
      </c>
      <c r="F37" s="75"/>
      <c r="G37" s="100">
        <f>'VMV Freg Lx'!P38-'VMV Freg Lx'!M38</f>
        <v>485</v>
      </c>
      <c r="H37" s="76"/>
      <c r="I37" s="100">
        <f>('VMV Freg Lx'!P39-'VMV Freg Lx'!K39)</f>
        <v>472</v>
      </c>
      <c r="J37" s="94"/>
      <c r="K37" s="100">
        <f>'VMV Freg Lx'!U38-'VMV Freg Lx'!F38</f>
        <v>2451</v>
      </c>
      <c r="M37" s="100">
        <f>'VMV Freg Lx'!Y38-'VMV Freg Lx'!F38</f>
        <v>3063</v>
      </c>
    </row>
    <row r="38" spans="2:13">
      <c r="B38" s="24" t="s">
        <v>86</v>
      </c>
      <c r="C38" s="100">
        <f>'VMV Freg Lx'!F39-'VMV Freg Lx'!C39</f>
        <v>172</v>
      </c>
      <c r="D38" s="104"/>
      <c r="E38" s="100">
        <f>'VMV Freg Lx'!K39-'VMV Freg Lx'!H39</f>
        <v>265</v>
      </c>
      <c r="F38" s="104"/>
      <c r="G38" s="100">
        <f>'VMV Freg Lx'!P39-'VMV Freg Lx'!M39</f>
        <v>333</v>
      </c>
      <c r="H38" s="105"/>
      <c r="I38" s="100">
        <f>('VMV Freg Lx'!P40-'VMV Freg Lx'!K40)</f>
        <v>583</v>
      </c>
      <c r="J38" s="94"/>
      <c r="K38" s="100">
        <f>'VMV Freg Lx'!U39-'VMV Freg Lx'!F39</f>
        <v>1165</v>
      </c>
      <c r="M38" s="100">
        <f>'VMV Freg Lx'!Y39-'VMV Freg Lx'!F39</f>
        <v>1173</v>
      </c>
    </row>
    <row r="39" spans="2:13">
      <c r="B39" s="24" t="s">
        <v>87</v>
      </c>
      <c r="C39" s="106">
        <f>'VMV Freg Lx'!F40-'VMV Freg Lx'!C40</f>
        <v>350</v>
      </c>
      <c r="D39" s="107"/>
      <c r="E39" s="106">
        <f>'VMV Freg Lx'!K40-'VMV Freg Lx'!H40</f>
        <v>526</v>
      </c>
      <c r="F39" s="107"/>
      <c r="G39" s="106">
        <f>'VMV Freg Lx'!P40-'VMV Freg Lx'!M40</f>
        <v>512</v>
      </c>
      <c r="H39" s="108"/>
      <c r="I39" s="106">
        <f>('VMV Freg Lx'!P41-'VMV Freg Lx'!K41)</f>
        <v>0</v>
      </c>
      <c r="J39" s="107"/>
      <c r="K39" s="106">
        <f>'VMV Freg Lx'!U40-'VMV Freg Lx'!F40</f>
        <v>1351</v>
      </c>
      <c r="M39" s="106">
        <f>'VMV Freg Lx'!Y40-'VMV Freg Lx'!F40</f>
        <v>1419</v>
      </c>
    </row>
    <row r="40" spans="2:2">
      <c r="B40" s="86"/>
    </row>
    <row r="41" spans="2:2">
      <c r="B41" s="86"/>
    </row>
  </sheetData>
  <mergeCells count="1">
    <mergeCell ref="C10:K10"/>
  </mergeCells>
  <conditionalFormatting sqref="F13:F37">
    <cfRule type="cellIs" dxfId="0" priority="1" operator="equal">
      <formula>9999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L42"/>
  <sheetViews>
    <sheetView showRowColHeaders="0" topLeftCell="A13" workbookViewId="0">
      <selection activeCell="M28" sqref="M28"/>
    </sheetView>
  </sheetViews>
  <sheetFormatPr defaultColWidth="9.1047619047619" defaultRowHeight="12.75"/>
  <cols>
    <col min="1" max="1" width="13.552380952381" style="61" customWidth="1"/>
    <col min="2" max="3" width="25.6666666666667" style="61" customWidth="1"/>
    <col min="4" max="4" width="0.333333333333333" style="61" customWidth="1"/>
    <col min="5" max="5" width="30.3333333333333" style="61" customWidth="1"/>
    <col min="6" max="6" width="0.333333333333333" style="61" customWidth="1"/>
    <col min="7" max="7" width="28.1047619047619" style="62" customWidth="1"/>
    <col min="8" max="8" width="0.333333333333333" style="62" customWidth="1"/>
    <col min="9" max="9" width="19.1047619047619" style="61" customWidth="1"/>
    <col min="10" max="10" width="0.333333333333333" style="61" customWidth="1"/>
    <col min="11" max="11" width="17" style="61" customWidth="1"/>
    <col min="12" max="16384" width="9.1047619047619" style="61"/>
  </cols>
  <sheetData>
    <row r="6" spans="1:8">
      <c r="A6" s="4" t="s">
        <v>12</v>
      </c>
      <c r="B6" s="5" t="s">
        <v>13</v>
      </c>
      <c r="C6" s="5"/>
      <c r="D6" s="5"/>
      <c r="E6" s="5"/>
      <c r="F6" s="5"/>
      <c r="G6" s="63"/>
      <c r="H6" s="63"/>
    </row>
    <row r="7" spans="1:8">
      <c r="A7" s="4"/>
      <c r="B7" s="6" t="s">
        <v>62</v>
      </c>
      <c r="C7" s="6"/>
      <c r="D7" s="6"/>
      <c r="E7" s="5"/>
      <c r="F7" s="5"/>
      <c r="G7" s="63"/>
      <c r="H7" s="63"/>
    </row>
    <row r="8" spans="1:8">
      <c r="A8" s="4"/>
      <c r="B8" s="6"/>
      <c r="C8" s="6"/>
      <c r="D8" s="6"/>
      <c r="E8" s="5"/>
      <c r="F8" s="5"/>
      <c r="G8" s="63"/>
      <c r="H8" s="63"/>
    </row>
    <row r="9" spans="1:8">
      <c r="A9" s="4"/>
      <c r="B9" s="5"/>
      <c r="C9" s="5"/>
      <c r="D9" s="5"/>
      <c r="E9" s="5"/>
      <c r="F9" s="5"/>
      <c r="G9" s="63"/>
      <c r="H9" s="63"/>
    </row>
    <row r="10" ht="23.25" customHeight="1" spans="2:11">
      <c r="B10" s="64"/>
      <c r="C10" s="9" t="s">
        <v>63</v>
      </c>
      <c r="D10" s="9"/>
      <c r="E10" s="9"/>
      <c r="F10" s="9"/>
      <c r="G10" s="9"/>
      <c r="H10" s="9"/>
      <c r="I10" s="9"/>
      <c r="J10" s="9"/>
      <c r="K10" s="9"/>
    </row>
    <row r="11" ht="29.25" customHeight="1" spans="2:12">
      <c r="B11" s="65"/>
      <c r="C11" s="10">
        <v>2016</v>
      </c>
      <c r="D11" s="31"/>
      <c r="E11" s="10">
        <v>2017</v>
      </c>
      <c r="F11" s="12"/>
      <c r="G11" s="10">
        <v>2018</v>
      </c>
      <c r="H11" s="31"/>
      <c r="I11" s="10" t="s">
        <v>56</v>
      </c>
      <c r="K11" s="10" t="s">
        <v>57</v>
      </c>
      <c r="L11" s="10" t="s">
        <v>58</v>
      </c>
    </row>
    <row r="12" ht="24.75" customHeight="1" spans="2:12">
      <c r="B12" s="66" t="s">
        <v>61</v>
      </c>
      <c r="C12" s="67" t="s">
        <v>91</v>
      </c>
      <c r="D12" s="68"/>
      <c r="E12" s="67" t="s">
        <v>91</v>
      </c>
      <c r="F12" s="20"/>
      <c r="G12" s="67" t="s">
        <v>91</v>
      </c>
      <c r="H12" s="68"/>
      <c r="I12" s="67" t="s">
        <v>33</v>
      </c>
      <c r="K12" s="67" t="s">
        <v>33</v>
      </c>
      <c r="L12" s="67" t="s">
        <v>33</v>
      </c>
    </row>
    <row r="13" ht="15" customHeight="1" spans="2:12">
      <c r="B13" s="21" t="s">
        <v>35</v>
      </c>
      <c r="C13" s="69">
        <f>('VMV Freg Lx'!F14-'VMV Freg Lx'!C14)/'VMV Freg Lx'!C14</f>
        <v>0.0433734939759036</v>
      </c>
      <c r="D13" s="70"/>
      <c r="E13" s="69">
        <f>('VMV Freg Lx'!K14-'VMV Freg Lx'!H14)/'VMV Freg Lx'!H14</f>
        <v>0.05788876276958</v>
      </c>
      <c r="F13" s="71"/>
      <c r="G13" s="69">
        <f>('VMV Freg Lx'!P14-'VMV Freg Lx'!M14)/'VMV Freg Lx'!M14</f>
        <v>0.0484210526315789</v>
      </c>
      <c r="H13" s="72"/>
      <c r="I13" s="69">
        <f>('VMV Freg Lx'!P14-'VMV Freg Lx'!F14)/'VMV Freg Lx'!F14</f>
        <v>0.150115473441109</v>
      </c>
      <c r="J13" s="93"/>
      <c r="K13" s="69">
        <f>('VMV Freg Lx'!U14-'VMV Freg Lx'!F14)/'VMV Freg Lx'!F14</f>
        <v>0.248267898383372</v>
      </c>
      <c r="L13" s="69">
        <f>('VMV Freg Lx'!Y14-'VMV Freg Lx'!F14)/'VMV Freg Lx'!F14</f>
        <v>0.371824480369515</v>
      </c>
    </row>
    <row r="14" ht="15" customHeight="1" spans="2:12">
      <c r="B14" s="21" t="s">
        <v>36</v>
      </c>
      <c r="C14" s="73">
        <f>('VMV Freg Lx'!F15-'VMV Freg Lx'!C15)/'VMV Freg Lx'!C15</f>
        <v>0.0497777777777778</v>
      </c>
      <c r="D14" s="74"/>
      <c r="E14" s="73">
        <f>('VMV Freg Lx'!K15-'VMV Freg Lx'!H15)/'VMV Freg Lx'!H15</f>
        <v>0.0429752066115702</v>
      </c>
      <c r="F14" s="75"/>
      <c r="G14" s="73">
        <f>('VMV Freg Lx'!P15-'VMV Freg Lx'!M15)/'VMV Freg Lx'!M15</f>
        <v>0.0389711613406079</v>
      </c>
      <c r="H14" s="76"/>
      <c r="I14" s="73">
        <f>('VMV Freg Lx'!P15-'VMV Freg Lx'!F15)/'VMV Freg Lx'!F15</f>
        <v>0.128704487722269</v>
      </c>
      <c r="J14" s="94"/>
      <c r="K14" s="73">
        <f>('VMV Freg Lx'!U15-'VMV Freg Lx'!F15)/'VMV Freg Lx'!F15</f>
        <v>0.236240474174428</v>
      </c>
      <c r="L14" s="73">
        <f>('VMV Freg Lx'!Y15-'VMV Freg Lx'!F15)/'VMV Freg Lx'!F15</f>
        <v>0.380186282811177</v>
      </c>
    </row>
    <row r="15" ht="15" customHeight="1" spans="2:12">
      <c r="B15" s="77" t="s">
        <v>42</v>
      </c>
      <c r="C15" s="78">
        <f>('VMV Freg Lx'!F16-'VMV Freg Lx'!C16)/'VMV Freg Lx'!C16</f>
        <v>0.101333333333333</v>
      </c>
      <c r="D15" s="79"/>
      <c r="E15" s="78">
        <f>('VMV Freg Lx'!K16-'VMV Freg Lx'!H16)/'VMV Freg Lx'!H16</f>
        <v>0.1376574895007</v>
      </c>
      <c r="F15" s="80"/>
      <c r="G15" s="78">
        <f>('VMV Freg Lx'!P16-'VMV Freg Lx'!M16)/'VMV Freg Lx'!M16</f>
        <v>0.166214645486246</v>
      </c>
      <c r="H15" s="81"/>
      <c r="I15" s="78">
        <f>('VMV Freg Lx'!P16-'VMV Freg Lx'!F16)/'VMV Freg Lx'!F16</f>
        <v>0.457627118644068</v>
      </c>
      <c r="J15" s="95"/>
      <c r="K15" s="78">
        <f>('VMV Freg Lx'!U16-'VMV Freg Lx'!F16)/'VMV Freg Lx'!F16</f>
        <v>0.572397094430993</v>
      </c>
      <c r="L15" s="78">
        <f>('VMV Freg Lx'!Y16-'VMV Freg Lx'!F16)/'VMV Freg Lx'!F16</f>
        <v>0.635351089588378</v>
      </c>
    </row>
    <row r="16" ht="15" customHeight="1" spans="2:12">
      <c r="B16" s="77"/>
      <c r="C16" s="82"/>
      <c r="D16" s="83"/>
      <c r="E16" s="82"/>
      <c r="F16" s="84"/>
      <c r="G16" s="82"/>
      <c r="H16" s="85"/>
      <c r="I16" s="82"/>
      <c r="J16" s="96"/>
      <c r="K16" s="82"/>
      <c r="L16" s="82"/>
    </row>
    <row r="17" ht="15" customHeight="1" spans="2:12">
      <c r="B17" s="24" t="s">
        <v>64</v>
      </c>
      <c r="C17" s="73">
        <f>('VMV Freg Lx'!F17-'VMV Freg Lx'!C17)/'VMV Freg Lx'!C17</f>
        <v>0.0469055374592834</v>
      </c>
      <c r="D17" s="86"/>
      <c r="E17" s="73">
        <f>('VMV Freg Lx'!K17-'VMV Freg Lx'!H17)/'VMV Freg Lx'!H17</f>
        <v>0.117487818083378</v>
      </c>
      <c r="F17" s="87"/>
      <c r="G17" s="73">
        <f>('VMV Freg Lx'!P17-'VMV Freg Lx'!M17)/'VMV Freg Lx'!M17</f>
        <v>0.296591412129261</v>
      </c>
      <c r="H17" s="76"/>
      <c r="I17" s="73">
        <f>('VMV Freg Lx'!P17-'VMV Freg Lx'!F17)/'VMV Freg Lx'!F17</f>
        <v>0.822650902302427</v>
      </c>
      <c r="J17" s="97"/>
      <c r="K17" s="73">
        <f>('VMV Freg Lx'!U17-'VMV Freg Lx'!F17)/'VMV Freg Lx'!F17</f>
        <v>0.994399502177971</v>
      </c>
      <c r="L17" s="73">
        <f>('VMV Freg Lx'!Y18-'VMV Freg Lx'!F18)/'VMV Freg Lx'!F18</f>
        <v>0.680839002267574</v>
      </c>
    </row>
    <row r="18" ht="15" customHeight="1" spans="2:12">
      <c r="B18" s="24" t="s">
        <v>76</v>
      </c>
      <c r="C18" s="73">
        <f>('VMV Freg Lx'!F29-'VMV Freg Lx'!C29)/'VMV Freg Lx'!C29</f>
        <v>0.133396404919584</v>
      </c>
      <c r="D18" s="86"/>
      <c r="E18" s="73">
        <f>('VMV Freg Lx'!K29-'VMV Freg Lx'!H29)/'VMV Freg Lx'!H29</f>
        <v>0.168820678513732</v>
      </c>
      <c r="F18" s="87"/>
      <c r="G18" s="73">
        <f>('VMV Freg Lx'!P29-'VMV Freg Lx'!M29)/'VMV Freg Lx'!M29</f>
        <v>0.149459193706981</v>
      </c>
      <c r="H18" s="76"/>
      <c r="I18" s="73">
        <f>('VMV Freg Lx'!P29-'VMV Freg Lx'!F29)/'VMV Freg Lx'!F29</f>
        <v>0.463689482470785</v>
      </c>
      <c r="J18" s="97"/>
      <c r="K18" s="73">
        <f>('VMV Freg Lx'!U18-'VMV Freg Lx'!F18)/'VMV Freg Lx'!F18</f>
        <v>0.772675736961451</v>
      </c>
      <c r="L18" s="73">
        <f>('VMV Freg Lx'!Y19-'VMV Freg Lx'!F19)/'VMV Freg Lx'!F19</f>
        <v>0.572492334647394</v>
      </c>
    </row>
    <row r="19" ht="15" customHeight="1" spans="2:12">
      <c r="B19" s="24" t="s">
        <v>71</v>
      </c>
      <c r="C19" s="73">
        <f>('VMV Freg Lx'!F24-'VMV Freg Lx'!C24)/'VMV Freg Lx'!C24</f>
        <v>0.113589211618257</v>
      </c>
      <c r="D19" s="86"/>
      <c r="E19" s="73">
        <f>('VMV Freg Lx'!K24-'VMV Freg Lx'!H24)/'VMV Freg Lx'!H24</f>
        <v>0.124125874125874</v>
      </c>
      <c r="F19" s="87"/>
      <c r="G19" s="73">
        <f>('VMV Freg Lx'!P24-'VMV Freg Lx'!M24)/'VMV Freg Lx'!M24</f>
        <v>0.25219298245614</v>
      </c>
      <c r="H19" s="76"/>
      <c r="I19" s="73">
        <f>('VMV Freg Lx'!P24-'VMV Freg Lx'!F24)/'VMV Freg Lx'!F24</f>
        <v>0.595714951094551</v>
      </c>
      <c r="J19" s="97"/>
      <c r="K19" s="73">
        <f>('VMV Freg Lx'!U19-'VMV Freg Lx'!F19)/'VMV Freg Lx'!F19</f>
        <v>0.553657468243539</v>
      </c>
      <c r="L19" s="73">
        <f>('VMV Freg Lx'!Y20-'VMV Freg Lx'!F20)/'VMV Freg Lx'!F20</f>
        <v>0.626267503621439</v>
      </c>
    </row>
    <row r="20" ht="15" customHeight="1" spans="2:12">
      <c r="B20" s="24" t="s">
        <v>82</v>
      </c>
      <c r="C20" s="73">
        <f>('VMV Freg Lx'!F35-'VMV Freg Lx'!C35)/'VMV Freg Lx'!C35</f>
        <v>0.131964809384164</v>
      </c>
      <c r="D20" s="86"/>
      <c r="E20" s="73">
        <f>('VMV Freg Lx'!K35-'VMV Freg Lx'!H35)/'VMV Freg Lx'!H35</f>
        <v>0.204710144927536</v>
      </c>
      <c r="F20" s="87"/>
      <c r="G20" s="73">
        <f>('VMV Freg Lx'!P35-'VMV Freg Lx'!M35)/'VMV Freg Lx'!M35</f>
        <v>0.193896713615023</v>
      </c>
      <c r="H20" s="76"/>
      <c r="I20" s="73">
        <f>('VMV Freg Lx'!P35-'VMV Freg Lx'!F35)/'VMV Freg Lx'!F35</f>
        <v>0.647020725388601</v>
      </c>
      <c r="J20" s="97"/>
      <c r="K20" s="73">
        <f>('VMV Freg Lx'!U20-'VMV Freg Lx'!F20)/'VMV Freg Lx'!F20</f>
        <v>0.529212940608402</v>
      </c>
      <c r="L20" s="73">
        <f>('VMV Freg Lx'!Y21-'VMV Freg Lx'!F21)/'VMV Freg Lx'!F21</f>
        <v>0.867007672634271</v>
      </c>
    </row>
    <row r="21" ht="15" customHeight="1" spans="2:12">
      <c r="B21" s="24" t="s">
        <v>80</v>
      </c>
      <c r="C21" s="73">
        <f>('VMV Freg Lx'!F33-'VMV Freg Lx'!C33)/'VMV Freg Lx'!C33</f>
        <v>0.0483749055177627</v>
      </c>
      <c r="D21" s="86"/>
      <c r="E21" s="73">
        <f>('VMV Freg Lx'!K33-'VMV Freg Lx'!H33)/'VMV Freg Lx'!H33</f>
        <v>0.162742382271468</v>
      </c>
      <c r="F21" s="87"/>
      <c r="G21" s="73">
        <f>('VMV Freg Lx'!P33-'VMV Freg Lx'!M33)/'VMV Freg Lx'!M33</f>
        <v>0.230285714285714</v>
      </c>
      <c r="H21" s="76"/>
      <c r="I21" s="73">
        <f>('VMV Freg Lx'!P33-'VMV Freg Lx'!F33)/'VMV Freg Lx'!F33</f>
        <v>0.552271088680606</v>
      </c>
      <c r="J21" s="97"/>
      <c r="K21" s="73">
        <f>('VMV Freg Lx'!U21-'VMV Freg Lx'!F21)/'VMV Freg Lx'!F21</f>
        <v>0.674680306905371</v>
      </c>
      <c r="L21" s="73">
        <f>('VMV Freg Lx'!Y22-'VMV Freg Lx'!F22)/'VMV Freg Lx'!F22</f>
        <v>0.573154941735002</v>
      </c>
    </row>
    <row r="22" ht="15" customHeight="1" spans="2:12">
      <c r="B22" s="24" t="s">
        <v>66</v>
      </c>
      <c r="C22" s="73">
        <f>('VMV Freg Lx'!F19-'VMV Freg Lx'!C19)/'VMV Freg Lx'!C19</f>
        <v>0.153612935826175</v>
      </c>
      <c r="D22" s="86"/>
      <c r="E22" s="73">
        <f>('VMV Freg Lx'!K19-'VMV Freg Lx'!H19)/'VMV Freg Lx'!H19</f>
        <v>0.107351712614871</v>
      </c>
      <c r="F22" s="87"/>
      <c r="G22" s="73">
        <f>('VMV Freg Lx'!P19-'VMV Freg Lx'!M19)/'VMV Freg Lx'!M19</f>
        <v>0.10246871829557</v>
      </c>
      <c r="H22" s="76"/>
      <c r="I22" s="73">
        <f>('VMV Freg Lx'!P19-'VMV Freg Lx'!F19)/'VMV Freg Lx'!F19</f>
        <v>0.427945685501533</v>
      </c>
      <c r="J22" s="97"/>
      <c r="K22" s="73">
        <f>('VMV Freg Lx'!U22-'VMV Freg Lx'!F22)/'VMV Freg Lx'!F22</f>
        <v>0.6797583081571</v>
      </c>
      <c r="L22" s="73">
        <f>('VMV Freg Lx'!Y23-'VMV Freg Lx'!F23)/'VMV Freg Lx'!F23</f>
        <v>0.731774415405777</v>
      </c>
    </row>
    <row r="23" ht="15" customHeight="1" spans="2:12">
      <c r="B23" s="24" t="s">
        <v>68</v>
      </c>
      <c r="C23" s="73">
        <f>('VMV Freg Lx'!F21-'VMV Freg Lx'!C21)/'VMV Freg Lx'!C21</f>
        <v>0.108905275099263</v>
      </c>
      <c r="D23" s="86"/>
      <c r="E23" s="73">
        <f>('VMV Freg Lx'!K21-'VMV Freg Lx'!H21)/'VMV Freg Lx'!H21</f>
        <v>0.231847771657486</v>
      </c>
      <c r="F23" s="87"/>
      <c r="G23" s="73">
        <f>('VMV Freg Lx'!P21-'VMV Freg Lx'!M21)/'VMV Freg Lx'!M21</f>
        <v>0.159644375724778</v>
      </c>
      <c r="H23" s="76"/>
      <c r="I23" s="73">
        <f>('VMV Freg Lx'!P21-'VMV Freg Lx'!F21)/'VMV Freg Lx'!F21</f>
        <v>0.534526854219949</v>
      </c>
      <c r="J23" s="97"/>
      <c r="K23" s="73">
        <f>('VMV Freg Lx'!U23-'VMV Freg Lx'!F23)/'VMV Freg Lx'!F23</f>
        <v>0.640302613480055</v>
      </c>
      <c r="L23" s="73">
        <f>('VMV Freg Lx'!Y24-'VMV Freg Lx'!F24)/'VMV Freg Lx'!F24</f>
        <v>0.772706101537028</v>
      </c>
    </row>
    <row r="24" ht="15" customHeight="1" spans="2:12">
      <c r="B24" s="24" t="s">
        <v>74</v>
      </c>
      <c r="C24" s="73">
        <f>('VMV Freg Lx'!F27-'VMV Freg Lx'!C27)/'VMV Freg Lx'!C27</f>
        <v>-0.00537634408602151</v>
      </c>
      <c r="D24" s="86"/>
      <c r="E24" s="73">
        <f>('VMV Freg Lx'!K27-'VMV Freg Lx'!H27)/'VMV Freg Lx'!H27</f>
        <v>0.156115879828326</v>
      </c>
      <c r="F24" s="87"/>
      <c r="G24" s="73">
        <f>('VMV Freg Lx'!P27-'VMV Freg Lx'!M27)/'VMV Freg Lx'!M27</f>
        <v>0.176589712434184</v>
      </c>
      <c r="H24" s="76"/>
      <c r="I24" s="73">
        <f>('VMV Freg Lx'!P27-'VMV Freg Lx'!F27)/'VMV Freg Lx'!F27</f>
        <v>0.57027027027027</v>
      </c>
      <c r="J24" s="97"/>
      <c r="K24" s="73">
        <f>('VMV Freg Lx'!U24-'VMV Freg Lx'!F24)/'VMV Freg Lx'!F24</f>
        <v>0.649743828598044</v>
      </c>
      <c r="L24" s="73">
        <f>('VMV Freg Lx'!Y25-'VMV Freg Lx'!F25)/'VMV Freg Lx'!F25</f>
        <v>0.640947752126367</v>
      </c>
    </row>
    <row r="25" ht="15" customHeight="1" spans="2:12">
      <c r="B25" s="24" t="s">
        <v>86</v>
      </c>
      <c r="C25" s="73">
        <f>('VMV Freg Lx'!F39-'VMV Freg Lx'!C39)/'VMV Freg Lx'!C39</f>
        <v>0.0861723446893788</v>
      </c>
      <c r="D25" s="86"/>
      <c r="E25" s="73">
        <f>('VMV Freg Lx'!K39-'VMV Freg Lx'!H39)/'VMV Freg Lx'!H39</f>
        <v>0.119909502262443</v>
      </c>
      <c r="F25" s="88"/>
      <c r="G25" s="73">
        <f>('VMV Freg Lx'!P39-'VMV Freg Lx'!M39)/'VMV Freg Lx'!M39</f>
        <v>0.127390971690895</v>
      </c>
      <c r="H25" s="89"/>
      <c r="I25" s="73">
        <f>('VMV Freg Lx'!P39-'VMV Freg Lx'!F39)/'VMV Freg Lx'!F39</f>
        <v>0.359317343173432</v>
      </c>
      <c r="J25" s="97"/>
      <c r="K25" s="73">
        <f>('VMV Freg Lx'!U25-'VMV Freg Lx'!F25)/'VMV Freg Lx'!F25</f>
        <v>0.650668286755772</v>
      </c>
      <c r="L25" s="73">
        <f>('VMV Freg Lx'!Y26-'VMV Freg Lx'!F26)/'VMV Freg Lx'!F26</f>
        <v>0.655774395702775</v>
      </c>
    </row>
    <row r="26" ht="15" customHeight="1" spans="2:12">
      <c r="B26" s="24" t="s">
        <v>70</v>
      </c>
      <c r="C26" s="73">
        <f>('VMV Freg Lx'!F23-'VMV Freg Lx'!C23)/'VMV Freg Lx'!C23</f>
        <v>0.168810289389068</v>
      </c>
      <c r="D26" s="86"/>
      <c r="E26" s="73">
        <f>('VMV Freg Lx'!K23-'VMV Freg Lx'!H23)/'VMV Freg Lx'!H23</f>
        <v>0.0383344348975545</v>
      </c>
      <c r="F26" s="87"/>
      <c r="G26" s="73">
        <f>('VMV Freg Lx'!P23-'VMV Freg Lx'!M23)/'VMV Freg Lx'!M23</f>
        <v>0.362941176470588</v>
      </c>
      <c r="H26" s="76"/>
      <c r="I26" s="73">
        <f>('VMV Freg Lx'!P23-'VMV Freg Lx'!F23)/'VMV Freg Lx'!F23</f>
        <v>0.59353507565337</v>
      </c>
      <c r="J26" s="97"/>
      <c r="K26" s="73">
        <f>('VMV Freg Lx'!U26-'VMV Freg Lx'!F26)/'VMV Freg Lx'!F26</f>
        <v>0.721575649059982</v>
      </c>
      <c r="L26" s="73">
        <f>('VMV Freg Lx'!Y27-'VMV Freg Lx'!F27)/'VMV Freg Lx'!F27</f>
        <v>0.801621621621622</v>
      </c>
    </row>
    <row r="27" ht="15" customHeight="1" spans="2:12">
      <c r="B27" s="24" t="s">
        <v>67</v>
      </c>
      <c r="C27" s="73">
        <f>('VMV Freg Lx'!F20-'VMV Freg Lx'!C20)/'VMV Freg Lx'!C20</f>
        <v>0.148641153632834</v>
      </c>
      <c r="D27" s="86"/>
      <c r="E27" s="73">
        <f>('VMV Freg Lx'!K20-'VMV Freg Lx'!H20)/'VMV Freg Lx'!H20</f>
        <v>0.0980392156862745</v>
      </c>
      <c r="F27" s="87"/>
      <c r="G27" s="73">
        <f>('VMV Freg Lx'!P20-'VMV Freg Lx'!M20)/'VMV Freg Lx'!M20</f>
        <v>0.13921568627451</v>
      </c>
      <c r="H27" s="76"/>
      <c r="I27" s="73">
        <f>('VMV Freg Lx'!P20-'VMV Freg Lx'!F20)/'VMV Freg Lx'!F20</f>
        <v>0.402704007725736</v>
      </c>
      <c r="J27" s="97"/>
      <c r="K27" s="73">
        <f>('VMV Freg Lx'!U27-'VMV Freg Lx'!F27)/'VMV Freg Lx'!F27</f>
        <v>0.638918918918919</v>
      </c>
      <c r="L27" s="73">
        <f>('VMV Freg Lx'!Y28-'VMV Freg Lx'!F28)/'VMV Freg Lx'!F28</f>
        <v>0.582096474953618</v>
      </c>
    </row>
    <row r="28" ht="15" customHeight="1" spans="2:12">
      <c r="B28" s="24" t="s">
        <v>65</v>
      </c>
      <c r="C28" s="73">
        <f>('VMV Freg Lx'!F18-'VMV Freg Lx'!C18)/'VMV Freg Lx'!C18</f>
        <v>0.166666666666667</v>
      </c>
      <c r="D28" s="86"/>
      <c r="E28" s="73">
        <f>('VMV Freg Lx'!K18-'VMV Freg Lx'!H18)/'VMV Freg Lx'!H18</f>
        <v>0.161099137931034</v>
      </c>
      <c r="F28" s="87"/>
      <c r="G28" s="73">
        <f>('VMV Freg Lx'!P18-'VMV Freg Lx'!M18)/'VMV Freg Lx'!M18</f>
        <v>0.21664464993395</v>
      </c>
      <c r="H28" s="76"/>
      <c r="I28" s="73">
        <f>('VMV Freg Lx'!P18-'VMV Freg Lx'!F18)/'VMV Freg Lx'!F18</f>
        <v>0.566326530612245</v>
      </c>
      <c r="J28" s="97"/>
      <c r="K28" s="73">
        <f>('VMV Freg Lx'!U28-'VMV Freg Lx'!F28)/'VMV Freg Lx'!F28</f>
        <v>0.337662337662338</v>
      </c>
      <c r="L28" s="73">
        <f>('VMV Freg Lx'!Y29-'VMV Freg Lx'!F29)/'VMV Freg Lx'!F29</f>
        <v>0.762520868113522</v>
      </c>
    </row>
    <row r="29" ht="15" customHeight="1" spans="2:12">
      <c r="B29" s="24" t="s">
        <v>85</v>
      </c>
      <c r="C29" s="73">
        <f>('VMV Freg Lx'!F38-'VMV Freg Lx'!C38)/'VMV Freg Lx'!C38</f>
        <v>0.159345794392523</v>
      </c>
      <c r="D29" s="86"/>
      <c r="E29" s="73">
        <f>('VMV Freg Lx'!K38-'VMV Freg Lx'!H38)/'VMV Freg Lx'!H38</f>
        <v>0.310616438356164</v>
      </c>
      <c r="F29" s="87"/>
      <c r="G29" s="73">
        <f>('VMV Freg Lx'!P38-'VMV Freg Lx'!M38)/'VMV Freg Lx'!M38</f>
        <v>0.11878520695567</v>
      </c>
      <c r="H29" s="76"/>
      <c r="I29" s="73">
        <f>('VMV Freg Lx'!P38-'VMV Freg Lx'!F38)/'VMV Freg Lx'!F38</f>
        <v>0.841193067311568</v>
      </c>
      <c r="J29" s="97"/>
      <c r="K29" s="73">
        <f>('VMV Freg Lx'!U29-'VMV Freg Lx'!F29)/'VMV Freg Lx'!F29</f>
        <v>0.605175292153589</v>
      </c>
      <c r="L29" s="73">
        <f>('VMV Freg Lx'!Y30-'VMV Freg Lx'!F30)/'VMV Freg Lx'!F30</f>
        <v>0.365902293120638</v>
      </c>
    </row>
    <row r="30" ht="15" customHeight="1" spans="2:12">
      <c r="B30" s="24" t="s">
        <v>81</v>
      </c>
      <c r="C30" s="73">
        <f>('VMV Freg Lx'!F34-'VMV Freg Lx'!C34)/'VMV Freg Lx'!C34</f>
        <v>0.0475524475524476</v>
      </c>
      <c r="D30" s="86"/>
      <c r="E30" s="73">
        <f>('VMV Freg Lx'!K34-'VMV Freg Lx'!H34)/'VMV Freg Lx'!H34</f>
        <v>0.0685695538057743</v>
      </c>
      <c r="F30" s="87"/>
      <c r="G30" s="73">
        <f>('VMV Freg Lx'!P34-'VMV Freg Lx'!M34)/'VMV Freg Lx'!M34</f>
        <v>-0.0310355117875261</v>
      </c>
      <c r="H30" s="76"/>
      <c r="I30" s="73">
        <f>('VMV Freg Lx'!P34-'VMV Freg Lx'!F34)/'VMV Freg Lx'!F34</f>
        <v>0.0837783711615487</v>
      </c>
      <c r="J30" s="97"/>
      <c r="K30" s="73">
        <f>('VMV Freg Lx'!U30-'VMV Freg Lx'!F30)/'VMV Freg Lx'!F30</f>
        <v>0.333000997008973</v>
      </c>
      <c r="L30" s="73">
        <f>('VMV Freg Lx'!Y31-'VMV Freg Lx'!F31)/'VMV Freg Lx'!F31</f>
        <v>0.59604190919674</v>
      </c>
    </row>
    <row r="31" ht="15" customHeight="1" spans="2:12">
      <c r="B31" s="24" t="s">
        <v>75</v>
      </c>
      <c r="C31" s="73">
        <f>('VMV Freg Lx'!F28-'VMV Freg Lx'!C28)/'VMV Freg Lx'!C28</f>
        <v>0.0517073170731707</v>
      </c>
      <c r="D31" s="86"/>
      <c r="E31" s="73">
        <f>('VMV Freg Lx'!K28-'VMV Freg Lx'!H28)/'VMV Freg Lx'!H28</f>
        <v>0.123631386861314</v>
      </c>
      <c r="F31" s="87"/>
      <c r="G31" s="73">
        <f>('VMV Freg Lx'!P28-'VMV Freg Lx'!M28)/'VMV Freg Lx'!M28</f>
        <v>0.160964230171073</v>
      </c>
      <c r="H31" s="76"/>
      <c r="I31" s="73">
        <f>('VMV Freg Lx'!P28-'VMV Freg Lx'!F28)/'VMV Freg Lx'!F28</f>
        <v>0.384972170686456</v>
      </c>
      <c r="J31" s="97"/>
      <c r="K31" s="73">
        <f>('VMV Freg Lx'!U31-'VMV Freg Lx'!F31)/'VMV Freg Lx'!F31</f>
        <v>0.632130384167637</v>
      </c>
      <c r="L31" s="73">
        <f>('VMV Freg Lx'!Y32-'VMV Freg Lx'!F32)/'VMV Freg Lx'!F32</f>
        <v>0.758786533481317</v>
      </c>
    </row>
    <row r="32" ht="15" customHeight="1" spans="2:12">
      <c r="B32" s="24" t="s">
        <v>79</v>
      </c>
      <c r="C32" s="73">
        <f>('VMV Freg Lx'!F32-'VMV Freg Lx'!C32)/'VMV Freg Lx'!C32</f>
        <v>0.16962353959325</v>
      </c>
      <c r="D32" s="86"/>
      <c r="E32" s="73">
        <f>('VMV Freg Lx'!K32-'VMV Freg Lx'!H32)/'VMV Freg Lx'!H32</f>
        <v>0.170212765957447</v>
      </c>
      <c r="F32" s="87"/>
      <c r="G32" s="73">
        <f>('VMV Freg Lx'!P32-'VMV Freg Lx'!M32)/'VMV Freg Lx'!M32</f>
        <v>0.125170439050995</v>
      </c>
      <c r="H32" s="76"/>
      <c r="I32" s="73">
        <f>('VMV Freg Lx'!P32-'VMV Freg Lx'!F32)/'VMV Freg Lx'!F32</f>
        <v>0.52645209027007</v>
      </c>
      <c r="J32" s="97"/>
      <c r="K32" s="73">
        <f>('VMV Freg Lx'!U32-'VMV Freg Lx'!F32)/'VMV Freg Lx'!F32</f>
        <v>0.780614132445431</v>
      </c>
      <c r="L32" s="73">
        <f>('VMV Freg Lx'!Y33-'VMV Freg Lx'!F33)/'VMV Freg Lx'!F33</f>
        <v>0.821917808219178</v>
      </c>
    </row>
    <row r="33" ht="15" customHeight="1" spans="2:12">
      <c r="B33" s="24" t="s">
        <v>73</v>
      </c>
      <c r="C33" s="73">
        <f>('VMV Freg Lx'!F26-'VMV Freg Lx'!C26)/'VMV Freg Lx'!C26</f>
        <v>0.141543178334185</v>
      </c>
      <c r="D33" s="86"/>
      <c r="E33" s="73">
        <f>('VMV Freg Lx'!K26-'VMV Freg Lx'!H26)/'VMV Freg Lx'!H26</f>
        <v>0.198856137263528</v>
      </c>
      <c r="F33" s="87"/>
      <c r="G33" s="73">
        <f>('VMV Freg Lx'!P26-'VMV Freg Lx'!M26)/'VMV Freg Lx'!M26</f>
        <v>0.172681281618887</v>
      </c>
      <c r="H33" s="76"/>
      <c r="I33" s="73">
        <f>('VMV Freg Lx'!P26-'VMV Freg Lx'!F26)/'VMV Freg Lx'!F26</f>
        <v>0.556401074306177</v>
      </c>
      <c r="J33" s="97"/>
      <c r="K33" s="73">
        <f>('VMV Freg Lx'!U33-'VMV Freg Lx'!F33)/'VMV Freg Lx'!F33</f>
        <v>0.751982696467195</v>
      </c>
      <c r="L33" s="73">
        <f>('VMV Freg Lx'!Y34-'VMV Freg Lx'!F34)/'VMV Freg Lx'!F34</f>
        <v>0.325767690253672</v>
      </c>
    </row>
    <row r="34" ht="15" customHeight="1" spans="2:12">
      <c r="B34" s="24" t="s">
        <v>69</v>
      </c>
      <c r="C34" s="73">
        <f>('VMV Freg Lx'!F22-'VMV Freg Lx'!C22)/'VMV Freg Lx'!C22</f>
        <v>0.0771734077173408</v>
      </c>
      <c r="D34" s="86"/>
      <c r="E34" s="73">
        <f>('VMV Freg Lx'!K22-'VMV Freg Lx'!H22)/'VMV Freg Lx'!H22</f>
        <v>0.174886033982594</v>
      </c>
      <c r="F34" s="87"/>
      <c r="G34" s="73">
        <f>('VMV Freg Lx'!P22-'VMV Freg Lx'!M22)/'VMV Freg Lx'!M22</f>
        <v>0.171009771986971</v>
      </c>
      <c r="H34" s="76"/>
      <c r="I34" s="73">
        <f>('VMV Freg Lx'!P22-'VMV Freg Lx'!F22)/'VMV Freg Lx'!F22</f>
        <v>0.551575312904618</v>
      </c>
      <c r="J34" s="97"/>
      <c r="K34" s="73">
        <f>('VMV Freg Lx'!U34-'VMV Freg Lx'!F34)/'VMV Freg Lx'!F34</f>
        <v>0.379172229639519</v>
      </c>
      <c r="L34" s="73">
        <f>('VMV Freg Lx'!Y35-'VMV Freg Lx'!F35)/'VMV Freg Lx'!F35</f>
        <v>0.934585492227979</v>
      </c>
    </row>
    <row r="35" ht="15" customHeight="1" spans="2:12">
      <c r="B35" s="24" t="s">
        <v>84</v>
      </c>
      <c r="C35" s="73">
        <f>('VMV Freg Lx'!F37-'VMV Freg Lx'!C37)/'VMV Freg Lx'!C37</f>
        <v>0.165445430003857</v>
      </c>
      <c r="D35" s="86"/>
      <c r="E35" s="73">
        <f>('VMV Freg Lx'!K37-'VMV Freg Lx'!H37)/'VMV Freg Lx'!H37</f>
        <v>0.0824943163364729</v>
      </c>
      <c r="F35" s="87"/>
      <c r="G35" s="73">
        <f>('VMV Freg Lx'!P37-'VMV Freg Lx'!M37)/'VMV Freg Lx'!M37</f>
        <v>0.21797052154195</v>
      </c>
      <c r="H35" s="76"/>
      <c r="I35" s="73">
        <f>('VMV Freg Lx'!P37-'VMV Freg Lx'!F37)/'VMV Freg Lx'!F37</f>
        <v>0.421906022501655</v>
      </c>
      <c r="J35" s="97"/>
      <c r="K35" s="73">
        <f>('VMV Freg Lx'!U35-'VMV Freg Lx'!F35)/'VMV Freg Lx'!F35</f>
        <v>0.901554404145078</v>
      </c>
      <c r="L35" s="73">
        <f>('VMV Freg Lx'!Y36-'VMV Freg Lx'!F36)/'VMV Freg Lx'!F36</f>
        <v>0.42027027027027</v>
      </c>
    </row>
    <row r="36" ht="15" customHeight="1" spans="2:12">
      <c r="B36" s="24" t="s">
        <v>77</v>
      </c>
      <c r="C36" s="73">
        <f>('VMV Freg Lx'!F30-'VMV Freg Lx'!C30)/'VMV Freg Lx'!C30</f>
        <v>0.00652282990466633</v>
      </c>
      <c r="D36" s="86"/>
      <c r="E36" s="73">
        <f>('VMV Freg Lx'!K30-'VMV Freg Lx'!H30)/'VMV Freg Lx'!H30</f>
        <v>0.101118133203695</v>
      </c>
      <c r="F36" s="87"/>
      <c r="G36" s="73">
        <f>('VMV Freg Lx'!P30-'VMV Freg Lx'!M30)/'VMV Freg Lx'!M30</f>
        <v>0.152636054421769</v>
      </c>
      <c r="H36" s="76"/>
      <c r="I36" s="73">
        <f>('VMV Freg Lx'!P30-'VMV Freg Lx'!F30)/'VMV Freg Lx'!F30</f>
        <v>0.351445663010967</v>
      </c>
      <c r="J36" s="97"/>
      <c r="K36" s="73">
        <f>('VMV Freg Lx'!U36-'VMV Freg Lx'!F36)/'VMV Freg Lx'!F36</f>
        <v>0.590540540540541</v>
      </c>
      <c r="L36" s="73">
        <f>('VMV Freg Lx'!Y37-'VMV Freg Lx'!F37)/'VMV Freg Lx'!F37</f>
        <v>0.956982131039047</v>
      </c>
    </row>
    <row r="37" ht="15" customHeight="1" spans="2:12">
      <c r="B37" s="24" t="s">
        <v>78</v>
      </c>
      <c r="C37" s="73">
        <f>('VMV Freg Lx'!F31-'VMV Freg Lx'!C31)/'VMV Freg Lx'!C31</f>
        <v>0.049480757483201</v>
      </c>
      <c r="D37" s="86"/>
      <c r="E37" s="73">
        <f>('VMV Freg Lx'!K31-'VMV Freg Lx'!H31)/'VMV Freg Lx'!H31</f>
        <v>-0.123522458628842</v>
      </c>
      <c r="F37" s="87"/>
      <c r="G37" s="73">
        <f>('VMV Freg Lx'!P31-'VMV Freg Lx'!M31)/'VMV Freg Lx'!M31</f>
        <v>0.797707349966285</v>
      </c>
      <c r="H37" s="76"/>
      <c r="I37" s="73">
        <f>('VMV Freg Lx'!P31-'VMV Freg Lx'!F31)/'VMV Freg Lx'!F31</f>
        <v>0.551804423748545</v>
      </c>
      <c r="J37" s="97"/>
      <c r="K37" s="73">
        <f>('VMV Freg Lx'!U37-'VMV Freg Lx'!F37)/'VMV Freg Lx'!F37</f>
        <v>0.483454665784249</v>
      </c>
      <c r="L37" s="73">
        <f>('VMV Freg Lx'!Y38-'VMV Freg Lx'!F38)/'VMV Freg Lx'!F38</f>
        <v>1.23458282950423</v>
      </c>
    </row>
    <row r="38" ht="15" customHeight="1" spans="2:12">
      <c r="B38" s="24" t="s">
        <v>87</v>
      </c>
      <c r="C38" s="73">
        <f>('VMV Freg Lx'!F40-'VMV Freg Lx'!C40)/'VMV Freg Lx'!C40</f>
        <v>0.205761316872428</v>
      </c>
      <c r="D38" s="86"/>
      <c r="E38" s="73">
        <f>('VMV Freg Lx'!K40-'VMV Freg Lx'!H40)/'VMV Freg Lx'!H40</f>
        <v>0.245679588977114</v>
      </c>
      <c r="F38" s="88"/>
      <c r="G38" s="73">
        <f>('VMV Freg Lx'!P40-'VMV Freg Lx'!M40)/'VMV Freg Lx'!M40</f>
        <v>0.18699780861943</v>
      </c>
      <c r="H38" s="89"/>
      <c r="I38" s="73">
        <f>('VMV Freg Lx'!P40-'VMV Freg Lx'!F40)/'VMV Freg Lx'!F40</f>
        <v>0.584592881521209</v>
      </c>
      <c r="J38" s="97"/>
      <c r="K38" s="73">
        <f>('VMV Freg Lx'!U38-'VMV Freg Lx'!F38)/'VMV Freg Lx'!F38</f>
        <v>0.987908101571947</v>
      </c>
      <c r="L38" s="73">
        <f>('VMV Freg Lx'!Y39-'VMV Freg Lx'!F39)/'VMV Freg Lx'!F39</f>
        <v>0.541051660516605</v>
      </c>
    </row>
    <row r="39" customHeight="1" spans="2:12">
      <c r="B39" s="24" t="s">
        <v>83</v>
      </c>
      <c r="C39" s="73">
        <f>('VMV Freg Lx'!F36-'VMV Freg Lx'!C36)/'VMV Freg Lx'!C36</f>
        <v>-0.0250329380764163</v>
      </c>
      <c r="D39" s="86"/>
      <c r="E39" s="73">
        <f>('VMV Freg Lx'!K36-'VMV Freg Lx'!H36)/'VMV Freg Lx'!H36</f>
        <v>0.121031746031746</v>
      </c>
      <c r="F39" s="87"/>
      <c r="G39" s="73">
        <f>('VMV Freg Lx'!P36-'VMV Freg Lx'!M36)/'VMV Freg Lx'!M36</f>
        <v>0.132259919493962</v>
      </c>
      <c r="H39" s="76"/>
      <c r="I39" s="73">
        <f>('VMV Freg Lx'!P36-'VMV Freg Lx'!F36)/'VMV Freg Lx'!F36</f>
        <v>0.330405405405405</v>
      </c>
      <c r="J39" s="97"/>
      <c r="K39" s="73">
        <f>('VMV Freg Lx'!U39-'VMV Freg Lx'!F39)/'VMV Freg Lx'!F39</f>
        <v>0.537361623616236</v>
      </c>
      <c r="L39" s="73">
        <f>('VMV Freg Lx'!Y40-'VMV Freg Lx'!F40)/'VMV Freg Lx'!F40</f>
        <v>0.691857630424183</v>
      </c>
    </row>
    <row r="40" customHeight="1" spans="2:12">
      <c r="B40" s="24" t="s">
        <v>72</v>
      </c>
      <c r="C40" s="90">
        <f>('VMV Freg Lx'!F25-'VMV Freg Lx'!C25)/'VMV Freg Lx'!C25</f>
        <v>0.0758169934640523</v>
      </c>
      <c r="D40" s="86"/>
      <c r="E40" s="90">
        <f>('VMV Freg Lx'!K25-'VMV Freg Lx'!H25)/'VMV Freg Lx'!H25</f>
        <v>0.132473622508792</v>
      </c>
      <c r="F40" s="87"/>
      <c r="G40" s="90">
        <f>('VMV Freg Lx'!P25-'VMV Freg Lx'!M25)/'VMV Freg Lx'!M25</f>
        <v>0.174307545367717</v>
      </c>
      <c r="H40" s="76"/>
      <c r="I40" s="90">
        <f>('VMV Freg Lx'!P25-'VMV Freg Lx'!F25)/'VMV Freg Lx'!F25</f>
        <v>0.493924665856622</v>
      </c>
      <c r="J40" s="97"/>
      <c r="K40" s="90">
        <f>('VMV Freg Lx'!U40-'VMV Freg Lx'!F40)/'VMV Freg Lx'!F40</f>
        <v>0.658703071672355</v>
      </c>
      <c r="L40" s="90" t="e">
        <f>('VMV Freg Lx'!Y41-'VMV Freg Lx'!F41)/'VMV Freg Lx'!F41</f>
        <v>#DIV/0!</v>
      </c>
    </row>
    <row r="41" spans="2:8">
      <c r="B41" s="86"/>
      <c r="C41" s="86"/>
      <c r="D41" s="86"/>
      <c r="E41" s="91"/>
      <c r="F41" s="88"/>
      <c r="G41" s="92"/>
      <c r="H41" s="89"/>
    </row>
    <row r="42" spans="5:8">
      <c r="E42" s="91"/>
      <c r="F42" s="88"/>
      <c r="G42" s="92"/>
      <c r="H42" s="89"/>
    </row>
  </sheetData>
  <autoFilter ref="B16:K40">
    <sortState ref="B16:K40">
      <sortCondition ref="K16" descending="1"/>
    </sortState>
    <extLst/>
  </autoFilter>
  <mergeCells count="1">
    <mergeCell ref="C10:K10"/>
  </mergeCells>
  <conditionalFormatting sqref="F13:F38">
    <cfRule type="cellIs" dxfId="0" priority="8" operator="equal">
      <formula>9999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CG31"/>
  <sheetViews>
    <sheetView showRowColHeaders="0" zoomScale="80" zoomScaleNormal="80" workbookViewId="0">
      <pane xSplit="2" topLeftCell="BN1" activePane="topRight" state="frozen"/>
      <selection/>
      <selection pane="topRight" activeCell="CD23" sqref="CD23"/>
    </sheetView>
  </sheetViews>
  <sheetFormatPr defaultColWidth="9.1047619047619" defaultRowHeight="12.75"/>
  <cols>
    <col min="1" max="1" width="13.552380952381" style="3" customWidth="1"/>
    <col min="2" max="2" width="27.3333333333333" style="3" customWidth="1"/>
    <col min="3" max="5" width="8.66666666666667" style="3" customWidth="1"/>
    <col min="6" max="18" width="9.88571428571429" style="3" customWidth="1"/>
    <col min="19" max="19" width="0.438095238095238" style="3" customWidth="1"/>
    <col min="20" max="35" width="9.88571428571429" style="3" customWidth="1"/>
    <col min="36" max="36" width="0.438095238095238" style="3" customWidth="1"/>
    <col min="37" max="52" width="9.88571428571429" style="3" customWidth="1"/>
    <col min="53" max="53" width="0.438095238095238" style="3" customWidth="1"/>
    <col min="54" max="57" width="9.88571428571429" style="3" customWidth="1"/>
    <col min="58" max="60" width="9.1047619047619" style="3"/>
    <col min="61" max="61" width="9.88571428571429" style="3" customWidth="1"/>
    <col min="62" max="64" width="9.1047619047619" style="3"/>
    <col min="65" max="65" width="9.88571428571429" style="3" customWidth="1"/>
    <col min="66" max="68" width="9.1047619047619" style="3"/>
    <col min="69" max="69" width="9.88571428571429" style="3" customWidth="1"/>
    <col min="70" max="16384" width="9.1047619047619" style="3"/>
  </cols>
  <sheetData>
    <row r="6" spans="1:2">
      <c r="A6" s="4" t="s">
        <v>14</v>
      </c>
      <c r="B6" s="5" t="s">
        <v>15</v>
      </c>
    </row>
    <row r="7" spans="2:2">
      <c r="B7" s="6" t="s">
        <v>26</v>
      </c>
    </row>
    <row r="8" spans="2:2">
      <c r="B8" s="29" t="s">
        <v>27</v>
      </c>
    </row>
    <row r="9" spans="2:2">
      <c r="B9" s="29" t="s">
        <v>28</v>
      </c>
    </row>
    <row r="11" ht="20.1" customHeight="1" spans="2:85">
      <c r="B11" s="7"/>
      <c r="C11" s="8" t="s">
        <v>92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ht="20.1" customHeight="1" spans="2:85">
      <c r="B12" s="7"/>
      <c r="C12" s="10">
        <v>2016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0">
        <v>2017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1"/>
      <c r="AK12" s="10">
        <v>2018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B12" s="10">
        <v>2019</v>
      </c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0">
        <v>2020</v>
      </c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</row>
    <row r="13" ht="20.1" customHeight="1" spans="2:85">
      <c r="B13" s="7"/>
      <c r="C13" s="13" t="s">
        <v>30</v>
      </c>
      <c r="D13" s="14"/>
      <c r="E13" s="14"/>
      <c r="F13" s="15"/>
      <c r="G13" s="13" t="s">
        <v>31</v>
      </c>
      <c r="H13" s="14"/>
      <c r="I13" s="14"/>
      <c r="J13" s="14"/>
      <c r="K13" s="13" t="s">
        <v>32</v>
      </c>
      <c r="L13" s="14"/>
      <c r="M13" s="14"/>
      <c r="N13" s="14"/>
      <c r="O13" s="13" t="s">
        <v>33</v>
      </c>
      <c r="P13" s="14"/>
      <c r="Q13" s="14"/>
      <c r="R13" s="14"/>
      <c r="S13" s="16"/>
      <c r="T13" s="13" t="s">
        <v>30</v>
      </c>
      <c r="U13" s="14"/>
      <c r="V13" s="14"/>
      <c r="W13" s="15"/>
      <c r="X13" s="13" t="s">
        <v>93</v>
      </c>
      <c r="Y13" s="13"/>
      <c r="Z13" s="13"/>
      <c r="AA13" s="13"/>
      <c r="AB13" s="13" t="s">
        <v>94</v>
      </c>
      <c r="AC13" s="14"/>
      <c r="AD13" s="14"/>
      <c r="AE13" s="15"/>
      <c r="AF13" s="13" t="s">
        <v>34</v>
      </c>
      <c r="AG13" s="13"/>
      <c r="AH13" s="13"/>
      <c r="AI13" s="13"/>
      <c r="AJ13" s="32"/>
      <c r="AK13" s="13" t="s">
        <v>30</v>
      </c>
      <c r="AL13" s="14"/>
      <c r="AM13" s="14"/>
      <c r="AN13" s="14"/>
      <c r="AO13" s="13" t="s">
        <v>31</v>
      </c>
      <c r="AP13" s="14"/>
      <c r="AQ13" s="14"/>
      <c r="AR13" s="15"/>
      <c r="AS13" s="13" t="s">
        <v>32</v>
      </c>
      <c r="AT13" s="14"/>
      <c r="AU13" s="14"/>
      <c r="AV13" s="15"/>
      <c r="AW13" s="13" t="s">
        <v>34</v>
      </c>
      <c r="AX13" s="14"/>
      <c r="AY13" s="14"/>
      <c r="AZ13" s="15"/>
      <c r="BB13" s="13" t="s">
        <v>30</v>
      </c>
      <c r="BC13" s="14"/>
      <c r="BD13" s="14"/>
      <c r="BE13" s="14"/>
      <c r="BF13" s="13" t="s">
        <v>31</v>
      </c>
      <c r="BG13" s="14"/>
      <c r="BH13" s="14"/>
      <c r="BI13" s="15"/>
      <c r="BJ13" s="13" t="s">
        <v>32</v>
      </c>
      <c r="BK13" s="14"/>
      <c r="BL13" s="14"/>
      <c r="BM13" s="15"/>
      <c r="BN13" s="13" t="s">
        <v>34</v>
      </c>
      <c r="BO13" s="14"/>
      <c r="BP13" s="14"/>
      <c r="BQ13" s="15"/>
      <c r="BR13" s="13" t="s">
        <v>30</v>
      </c>
      <c r="BS13" s="14"/>
      <c r="BT13" s="14"/>
      <c r="BU13" s="14"/>
      <c r="BV13" s="13" t="s">
        <v>31</v>
      </c>
      <c r="BW13" s="14"/>
      <c r="BX13" s="14"/>
      <c r="BY13" s="15"/>
      <c r="BZ13" s="13" t="s">
        <v>32</v>
      </c>
      <c r="CA13" s="14"/>
      <c r="CB13" s="14"/>
      <c r="CC13" s="15"/>
      <c r="CD13" s="13" t="s">
        <v>34</v>
      </c>
      <c r="CE13" s="14"/>
      <c r="CF13" s="14"/>
      <c r="CG13" s="15"/>
    </row>
    <row r="14" s="1" customFormat="1" ht="20.1" customHeight="1" spans="2:85">
      <c r="B14" s="7" t="s">
        <v>29</v>
      </c>
      <c r="C14" s="17" t="s">
        <v>95</v>
      </c>
      <c r="D14" s="18" t="s">
        <v>96</v>
      </c>
      <c r="E14" s="18" t="s">
        <v>97</v>
      </c>
      <c r="F14" s="19" t="s">
        <v>98</v>
      </c>
      <c r="G14" s="17" t="s">
        <v>95</v>
      </c>
      <c r="H14" s="18" t="s">
        <v>96</v>
      </c>
      <c r="I14" s="18" t="s">
        <v>97</v>
      </c>
      <c r="J14" s="19" t="s">
        <v>98</v>
      </c>
      <c r="K14" s="17" t="s">
        <v>95</v>
      </c>
      <c r="L14" s="18" t="s">
        <v>96</v>
      </c>
      <c r="M14" s="18" t="s">
        <v>97</v>
      </c>
      <c r="N14" s="19" t="s">
        <v>98</v>
      </c>
      <c r="O14" s="17" t="s">
        <v>95</v>
      </c>
      <c r="P14" s="18" t="s">
        <v>96</v>
      </c>
      <c r="Q14" s="18" t="s">
        <v>97</v>
      </c>
      <c r="R14" s="19" t="s">
        <v>98</v>
      </c>
      <c r="S14" s="20"/>
      <c r="T14" s="17" t="s">
        <v>95</v>
      </c>
      <c r="U14" s="18" t="s">
        <v>96</v>
      </c>
      <c r="V14" s="18" t="s">
        <v>97</v>
      </c>
      <c r="W14" s="19" t="s">
        <v>98</v>
      </c>
      <c r="X14" s="17" t="s">
        <v>95</v>
      </c>
      <c r="Y14" s="18" t="s">
        <v>96</v>
      </c>
      <c r="Z14" s="18" t="s">
        <v>97</v>
      </c>
      <c r="AA14" s="19" t="s">
        <v>98</v>
      </c>
      <c r="AB14" s="17" t="s">
        <v>95</v>
      </c>
      <c r="AC14" s="18" t="s">
        <v>96</v>
      </c>
      <c r="AD14" s="18" t="s">
        <v>97</v>
      </c>
      <c r="AE14" s="19" t="s">
        <v>98</v>
      </c>
      <c r="AF14" s="17" t="s">
        <v>95</v>
      </c>
      <c r="AG14" s="18" t="s">
        <v>96</v>
      </c>
      <c r="AH14" s="18" t="s">
        <v>97</v>
      </c>
      <c r="AI14" s="19" t="s">
        <v>98</v>
      </c>
      <c r="AJ14" s="20"/>
      <c r="AK14" s="17" t="s">
        <v>95</v>
      </c>
      <c r="AL14" s="18" t="s">
        <v>96</v>
      </c>
      <c r="AM14" s="18" t="s">
        <v>97</v>
      </c>
      <c r="AN14" s="19" t="s">
        <v>98</v>
      </c>
      <c r="AO14" s="17" t="s">
        <v>95</v>
      </c>
      <c r="AP14" s="18" t="s">
        <v>96</v>
      </c>
      <c r="AQ14" s="18" t="s">
        <v>97</v>
      </c>
      <c r="AR14" s="19" t="s">
        <v>98</v>
      </c>
      <c r="AS14" s="17" t="s">
        <v>95</v>
      </c>
      <c r="AT14" s="18" t="s">
        <v>96</v>
      </c>
      <c r="AU14" s="18" t="s">
        <v>97</v>
      </c>
      <c r="AV14" s="19" t="s">
        <v>98</v>
      </c>
      <c r="AW14" s="17" t="s">
        <v>95</v>
      </c>
      <c r="AX14" s="18" t="s">
        <v>96</v>
      </c>
      <c r="AY14" s="18" t="s">
        <v>97</v>
      </c>
      <c r="AZ14" s="19" t="s">
        <v>98</v>
      </c>
      <c r="BB14" s="17" t="s">
        <v>95</v>
      </c>
      <c r="BC14" s="18" t="s">
        <v>96</v>
      </c>
      <c r="BD14" s="18" t="s">
        <v>97</v>
      </c>
      <c r="BE14" s="19" t="s">
        <v>98</v>
      </c>
      <c r="BF14" s="17" t="s">
        <v>95</v>
      </c>
      <c r="BG14" s="18" t="s">
        <v>96</v>
      </c>
      <c r="BH14" s="18" t="s">
        <v>97</v>
      </c>
      <c r="BI14" s="19" t="s">
        <v>98</v>
      </c>
      <c r="BJ14" s="17" t="s">
        <v>95</v>
      </c>
      <c r="BK14" s="18" t="s">
        <v>96</v>
      </c>
      <c r="BL14" s="18" t="s">
        <v>97</v>
      </c>
      <c r="BM14" s="19" t="s">
        <v>98</v>
      </c>
      <c r="BN14" s="17" t="s">
        <v>95</v>
      </c>
      <c r="BO14" s="18" t="s">
        <v>96</v>
      </c>
      <c r="BP14" s="18" t="s">
        <v>97</v>
      </c>
      <c r="BQ14" s="19" t="s">
        <v>98</v>
      </c>
      <c r="BR14" s="17" t="s">
        <v>95</v>
      </c>
      <c r="BS14" s="18" t="s">
        <v>96</v>
      </c>
      <c r="BT14" s="18" t="s">
        <v>97</v>
      </c>
      <c r="BU14" s="19" t="s">
        <v>98</v>
      </c>
      <c r="BV14" s="17" t="s">
        <v>95</v>
      </c>
      <c r="BW14" s="18" t="s">
        <v>96</v>
      </c>
      <c r="BX14" s="18" t="s">
        <v>97</v>
      </c>
      <c r="BY14" s="19" t="s">
        <v>98</v>
      </c>
      <c r="BZ14" s="17" t="s">
        <v>95</v>
      </c>
      <c r="CA14" s="18" t="s">
        <v>96</v>
      </c>
      <c r="CB14" s="18" t="s">
        <v>97</v>
      </c>
      <c r="CC14" s="19" t="s">
        <v>98</v>
      </c>
      <c r="CD14" s="17" t="s">
        <v>95</v>
      </c>
      <c r="CE14" s="18" t="s">
        <v>96</v>
      </c>
      <c r="CF14" s="18" t="s">
        <v>97</v>
      </c>
      <c r="CG14" s="19" t="s">
        <v>98</v>
      </c>
    </row>
    <row r="15" s="2" customFormat="1" ht="15" customHeight="1" spans="2:85">
      <c r="B15" s="21" t="s">
        <v>99</v>
      </c>
      <c r="C15" s="50">
        <v>1398</v>
      </c>
      <c r="D15" s="51">
        <v>1233</v>
      </c>
      <c r="E15" s="51">
        <v>1207</v>
      </c>
      <c r="F15" s="51">
        <v>1333</v>
      </c>
      <c r="G15" s="51">
        <v>1435</v>
      </c>
      <c r="H15" s="51">
        <v>1246</v>
      </c>
      <c r="I15" s="51">
        <v>1207</v>
      </c>
      <c r="J15" s="51">
        <v>1362</v>
      </c>
      <c r="K15" s="51">
        <v>1465</v>
      </c>
      <c r="L15" s="51">
        <v>1246</v>
      </c>
      <c r="M15" s="51">
        <v>1208</v>
      </c>
      <c r="N15" s="51">
        <v>1400</v>
      </c>
      <c r="O15" s="51">
        <v>1500</v>
      </c>
      <c r="P15" s="51">
        <v>1254</v>
      </c>
      <c r="Q15" s="51">
        <v>1223</v>
      </c>
      <c r="R15" s="56">
        <v>1442</v>
      </c>
      <c r="S15" s="23"/>
      <c r="T15" s="50">
        <v>1533</v>
      </c>
      <c r="U15" s="51">
        <v>1290</v>
      </c>
      <c r="V15" s="51">
        <v>1230</v>
      </c>
      <c r="W15" s="51">
        <v>1490</v>
      </c>
      <c r="X15" s="51">
        <v>1599</v>
      </c>
      <c r="Y15" s="51">
        <v>1331</v>
      </c>
      <c r="Z15" s="51">
        <v>1229</v>
      </c>
      <c r="AA15" s="51">
        <v>1540</v>
      </c>
      <c r="AB15" s="51">
        <v>1645</v>
      </c>
      <c r="AC15" s="51">
        <v>1351</v>
      </c>
      <c r="AD15" s="51">
        <v>1250</v>
      </c>
      <c r="AE15" s="51">
        <v>1571</v>
      </c>
      <c r="AF15" s="51">
        <v>1681</v>
      </c>
      <c r="AG15" s="51">
        <v>1370</v>
      </c>
      <c r="AH15" s="51">
        <v>1270</v>
      </c>
      <c r="AI15" s="56">
        <v>1608</v>
      </c>
      <c r="AJ15" s="23"/>
      <c r="AK15" s="50">
        <v>1724</v>
      </c>
      <c r="AL15" s="51">
        <v>1408</v>
      </c>
      <c r="AM15" s="51">
        <v>1290</v>
      </c>
      <c r="AN15" s="51">
        <v>1633</v>
      </c>
      <c r="AO15" s="51">
        <v>1790</v>
      </c>
      <c r="AP15" s="51">
        <v>1432</v>
      </c>
      <c r="AQ15" s="51">
        <v>1320</v>
      </c>
      <c r="AR15" s="51">
        <v>1688</v>
      </c>
      <c r="AS15" s="51">
        <v>1831</v>
      </c>
      <c r="AT15" s="51">
        <v>1470</v>
      </c>
      <c r="AU15" s="51">
        <v>1341</v>
      </c>
      <c r="AV15" s="51">
        <v>1741</v>
      </c>
      <c r="AW15" s="51">
        <v>1889</v>
      </c>
      <c r="AX15" s="51">
        <v>1521</v>
      </c>
      <c r="AY15" s="51">
        <v>1340</v>
      </c>
      <c r="AZ15" s="56">
        <v>1733</v>
      </c>
      <c r="BB15" s="50">
        <v>1934</v>
      </c>
      <c r="BC15" s="51">
        <v>1539</v>
      </c>
      <c r="BD15" s="51">
        <v>1362</v>
      </c>
      <c r="BE15" s="51">
        <v>1778</v>
      </c>
      <c r="BF15" s="51">
        <v>1944</v>
      </c>
      <c r="BG15" s="51">
        <v>1595</v>
      </c>
      <c r="BH15" s="51">
        <v>1411</v>
      </c>
      <c r="BI15" s="51">
        <v>1779</v>
      </c>
      <c r="BJ15" s="51">
        <v>1986</v>
      </c>
      <c r="BK15" s="51">
        <v>1645</v>
      </c>
      <c r="BL15" s="51">
        <v>1429</v>
      </c>
      <c r="BM15" s="51">
        <v>1777</v>
      </c>
      <c r="BN15" s="51">
        <v>2007</v>
      </c>
      <c r="BO15" s="51">
        <v>1668</v>
      </c>
      <c r="BP15" s="51">
        <v>1460</v>
      </c>
      <c r="BQ15" s="56">
        <v>1823</v>
      </c>
      <c r="BR15" s="50">
        <v>2083</v>
      </c>
      <c r="BS15" s="51">
        <v>1714</v>
      </c>
      <c r="BT15" s="51">
        <v>1517</v>
      </c>
      <c r="BU15" s="51">
        <v>1913</v>
      </c>
      <c r="BV15" s="51">
        <v>2155</v>
      </c>
      <c r="BW15" s="51">
        <v>1752</v>
      </c>
      <c r="BX15" s="51">
        <v>1541</v>
      </c>
      <c r="BY15" s="51">
        <v>1923</v>
      </c>
      <c r="BZ15" s="51">
        <v>2247</v>
      </c>
      <c r="CA15" s="51">
        <v>1818</v>
      </c>
      <c r="CB15" s="51">
        <v>1593</v>
      </c>
      <c r="CC15" s="51">
        <v>1900</v>
      </c>
      <c r="CD15" s="51">
        <v>2368</v>
      </c>
      <c r="CE15" s="51">
        <v>1886</v>
      </c>
      <c r="CF15" s="51">
        <v>1656</v>
      </c>
      <c r="CG15" s="56">
        <v>1964</v>
      </c>
    </row>
    <row r="16" s="2" customFormat="1" ht="15" customHeight="1" spans="2:85">
      <c r="B16" s="24" t="s">
        <v>100</v>
      </c>
      <c r="C16" s="52">
        <v>636</v>
      </c>
      <c r="D16" s="23">
        <v>614</v>
      </c>
      <c r="E16" s="23">
        <v>647</v>
      </c>
      <c r="F16" s="23">
        <v>665</v>
      </c>
      <c r="G16" s="23">
        <v>690</v>
      </c>
      <c r="H16" s="23">
        <v>614</v>
      </c>
      <c r="I16" s="23">
        <v>647</v>
      </c>
      <c r="J16" s="23">
        <v>666</v>
      </c>
      <c r="K16" s="23">
        <v>706</v>
      </c>
      <c r="L16" s="23">
        <v>613</v>
      </c>
      <c r="M16" s="23">
        <v>641</v>
      </c>
      <c r="N16" s="23">
        <v>665</v>
      </c>
      <c r="O16" s="23">
        <v>706</v>
      </c>
      <c r="P16" s="23">
        <v>613</v>
      </c>
      <c r="Q16" s="23">
        <v>624</v>
      </c>
      <c r="R16" s="57">
        <v>667</v>
      </c>
      <c r="S16" s="23"/>
      <c r="T16" s="52">
        <v>720</v>
      </c>
      <c r="U16" s="23">
        <v>615</v>
      </c>
      <c r="V16" s="23">
        <v>630</v>
      </c>
      <c r="W16" s="23">
        <v>690</v>
      </c>
      <c r="X16" s="23">
        <v>731</v>
      </c>
      <c r="Y16" s="23">
        <v>617</v>
      </c>
      <c r="Z16" s="23">
        <v>625</v>
      </c>
      <c r="AA16" s="23">
        <v>722</v>
      </c>
      <c r="AB16" s="23">
        <v>754</v>
      </c>
      <c r="AC16" s="23">
        <v>627</v>
      </c>
      <c r="AD16" s="23">
        <v>648</v>
      </c>
      <c r="AE16" s="23">
        <v>761</v>
      </c>
      <c r="AF16" s="23">
        <v>769</v>
      </c>
      <c r="AG16" s="23">
        <v>631</v>
      </c>
      <c r="AH16" s="23">
        <v>654</v>
      </c>
      <c r="AI16" s="57">
        <v>765</v>
      </c>
      <c r="AJ16" s="23"/>
      <c r="AK16" s="52">
        <v>811</v>
      </c>
      <c r="AL16" s="23">
        <v>658</v>
      </c>
      <c r="AM16" s="23">
        <v>674</v>
      </c>
      <c r="AN16" s="23">
        <v>779</v>
      </c>
      <c r="AO16" s="23">
        <v>839</v>
      </c>
      <c r="AP16" s="23">
        <v>699</v>
      </c>
      <c r="AQ16" s="23">
        <v>714</v>
      </c>
      <c r="AR16" s="23">
        <v>776</v>
      </c>
      <c r="AS16" s="23">
        <v>835</v>
      </c>
      <c r="AT16" s="23">
        <v>734</v>
      </c>
      <c r="AU16" s="23">
        <v>730</v>
      </c>
      <c r="AV16" s="23">
        <v>777</v>
      </c>
      <c r="AW16" s="23">
        <v>894</v>
      </c>
      <c r="AX16" s="23">
        <v>798</v>
      </c>
      <c r="AY16" s="23">
        <v>774</v>
      </c>
      <c r="AZ16" s="57">
        <v>822</v>
      </c>
      <c r="BB16" s="52">
        <v>926</v>
      </c>
      <c r="BC16" s="23">
        <v>831</v>
      </c>
      <c r="BD16" s="23">
        <v>807</v>
      </c>
      <c r="BE16" s="23">
        <v>832</v>
      </c>
      <c r="BF16" s="23">
        <v>956</v>
      </c>
      <c r="BG16" s="23">
        <v>868</v>
      </c>
      <c r="BH16" s="23">
        <v>845</v>
      </c>
      <c r="BI16" s="23">
        <v>893</v>
      </c>
      <c r="BJ16" s="23">
        <v>1009</v>
      </c>
      <c r="BK16" s="23">
        <v>923</v>
      </c>
      <c r="BL16" s="23">
        <v>898</v>
      </c>
      <c r="BM16" s="23">
        <v>931</v>
      </c>
      <c r="BN16" s="23">
        <v>1076</v>
      </c>
      <c r="BO16" s="23">
        <v>946</v>
      </c>
      <c r="BP16" s="23">
        <v>921</v>
      </c>
      <c r="BQ16" s="57">
        <v>922</v>
      </c>
      <c r="BR16" s="52">
        <v>1137</v>
      </c>
      <c r="BS16" s="23">
        <v>962</v>
      </c>
      <c r="BT16" s="23">
        <v>953</v>
      </c>
      <c r="BU16" s="23">
        <v>936</v>
      </c>
      <c r="BV16" s="23">
        <v>1220</v>
      </c>
      <c r="BW16" s="23">
        <v>1012</v>
      </c>
      <c r="BX16" s="23">
        <v>998</v>
      </c>
      <c r="BY16" s="23">
        <v>904</v>
      </c>
      <c r="BZ16" s="23">
        <v>1247</v>
      </c>
      <c r="CA16" s="23">
        <v>1012</v>
      </c>
      <c r="CB16" s="23">
        <v>1000</v>
      </c>
      <c r="CC16" s="23">
        <v>923</v>
      </c>
      <c r="CD16" s="23">
        <v>1233</v>
      </c>
      <c r="CE16" s="23">
        <v>1036</v>
      </c>
      <c r="CF16" s="23">
        <v>1024</v>
      </c>
      <c r="CG16" s="57">
        <v>934</v>
      </c>
    </row>
    <row r="17" s="2" customFormat="1" ht="15" customHeight="1" spans="2:85">
      <c r="B17" s="24" t="s">
        <v>101</v>
      </c>
      <c r="C17" s="52">
        <v>1177</v>
      </c>
      <c r="D17" s="23">
        <v>1054</v>
      </c>
      <c r="E17" s="23">
        <v>1098</v>
      </c>
      <c r="F17" s="23">
        <v>988</v>
      </c>
      <c r="G17" s="23">
        <v>1200</v>
      </c>
      <c r="H17" s="23">
        <v>1059</v>
      </c>
      <c r="I17" s="23">
        <v>1096</v>
      </c>
      <c r="J17" s="23">
        <v>964</v>
      </c>
      <c r="K17" s="23">
        <v>1195</v>
      </c>
      <c r="L17" s="23">
        <v>1031</v>
      </c>
      <c r="M17" s="23">
        <v>1096</v>
      </c>
      <c r="N17" s="23">
        <v>1003</v>
      </c>
      <c r="O17" s="23">
        <v>1248</v>
      </c>
      <c r="P17" s="23">
        <v>1029</v>
      </c>
      <c r="Q17" s="23">
        <v>1080</v>
      </c>
      <c r="R17" s="57">
        <v>1025</v>
      </c>
      <c r="S17" s="23"/>
      <c r="T17" s="52">
        <v>1307</v>
      </c>
      <c r="U17" s="23">
        <v>1053</v>
      </c>
      <c r="V17" s="23">
        <v>1064</v>
      </c>
      <c r="W17" s="23">
        <v>1000</v>
      </c>
      <c r="X17" s="23">
        <v>1406</v>
      </c>
      <c r="Y17" s="23">
        <v>1077</v>
      </c>
      <c r="Z17" s="23">
        <v>1084</v>
      </c>
      <c r="AA17" s="23">
        <v>1067</v>
      </c>
      <c r="AB17" s="23">
        <v>1571</v>
      </c>
      <c r="AC17" s="23">
        <v>1156</v>
      </c>
      <c r="AD17" s="23">
        <v>1162</v>
      </c>
      <c r="AE17" s="23">
        <v>1103</v>
      </c>
      <c r="AF17" s="23">
        <v>1636</v>
      </c>
      <c r="AG17" s="23">
        <v>1198</v>
      </c>
      <c r="AH17" s="23">
        <v>1206</v>
      </c>
      <c r="AI17" s="57">
        <v>1111</v>
      </c>
      <c r="AJ17" s="23"/>
      <c r="AK17" s="52">
        <v>1691</v>
      </c>
      <c r="AL17" s="23">
        <v>1228</v>
      </c>
      <c r="AM17" s="23">
        <v>1273</v>
      </c>
      <c r="AN17" s="23">
        <v>1205</v>
      </c>
      <c r="AO17" s="23">
        <v>1758</v>
      </c>
      <c r="AP17" s="23">
        <v>1294</v>
      </c>
      <c r="AQ17" s="23">
        <v>1354</v>
      </c>
      <c r="AR17" s="23">
        <v>1314</v>
      </c>
      <c r="AS17" s="23">
        <v>1811</v>
      </c>
      <c r="AT17" s="23">
        <v>1351</v>
      </c>
      <c r="AU17" s="23">
        <v>1432</v>
      </c>
      <c r="AV17" s="23">
        <v>1363</v>
      </c>
      <c r="AW17" s="23">
        <v>1881</v>
      </c>
      <c r="AX17" s="23">
        <v>1477</v>
      </c>
      <c r="AY17" s="23">
        <v>1476</v>
      </c>
      <c r="AZ17" s="57">
        <v>1463</v>
      </c>
      <c r="BB17" s="52">
        <v>1973</v>
      </c>
      <c r="BC17" s="23">
        <v>1546</v>
      </c>
      <c r="BD17" s="23">
        <v>1527</v>
      </c>
      <c r="BE17" s="23">
        <v>1479</v>
      </c>
      <c r="BF17" s="23">
        <v>2092</v>
      </c>
      <c r="BG17" s="23">
        <v>1601</v>
      </c>
      <c r="BH17" s="23">
        <v>1579</v>
      </c>
      <c r="BI17" s="23">
        <v>1539</v>
      </c>
      <c r="BJ17" s="23">
        <v>2103</v>
      </c>
      <c r="BK17" s="23">
        <v>1618</v>
      </c>
      <c r="BL17" s="23">
        <v>1644</v>
      </c>
      <c r="BM17" s="23">
        <v>1556</v>
      </c>
      <c r="BN17" s="23">
        <v>2143</v>
      </c>
      <c r="BO17" s="23">
        <v>1648</v>
      </c>
      <c r="BP17" s="23">
        <v>1670</v>
      </c>
      <c r="BQ17" s="57">
        <v>1605</v>
      </c>
      <c r="BR17" s="52">
        <v>2155</v>
      </c>
      <c r="BS17" s="23">
        <v>1702</v>
      </c>
      <c r="BT17" s="23">
        <v>1714</v>
      </c>
      <c r="BU17" s="23">
        <v>1701</v>
      </c>
      <c r="BV17" s="23">
        <v>2155</v>
      </c>
      <c r="BW17" s="23">
        <v>1802</v>
      </c>
      <c r="BX17" s="23">
        <v>1750</v>
      </c>
      <c r="BY17" s="23">
        <v>1729</v>
      </c>
      <c r="BZ17" s="23">
        <v>2353</v>
      </c>
      <c r="CA17" s="23">
        <v>1875</v>
      </c>
      <c r="CB17" s="23">
        <v>1842</v>
      </c>
      <c r="CC17" s="23">
        <v>1790</v>
      </c>
      <c r="CD17" s="23">
        <v>2500</v>
      </c>
      <c r="CE17" s="23">
        <v>1952</v>
      </c>
      <c r="CF17" s="23">
        <v>1931</v>
      </c>
      <c r="CG17" s="57">
        <v>1820</v>
      </c>
    </row>
    <row r="18" s="2" customFormat="1" ht="15" customHeight="1" spans="2:85">
      <c r="B18" s="24" t="s">
        <v>102</v>
      </c>
      <c r="C18" s="52">
        <v>714</v>
      </c>
      <c r="D18" s="23">
        <v>758</v>
      </c>
      <c r="E18" s="23">
        <v>818</v>
      </c>
      <c r="F18" s="23">
        <v>760</v>
      </c>
      <c r="G18" s="23">
        <v>736</v>
      </c>
      <c r="H18" s="23">
        <v>767</v>
      </c>
      <c r="I18" s="23">
        <v>820</v>
      </c>
      <c r="J18" s="23">
        <v>764</v>
      </c>
      <c r="K18" s="23">
        <v>761</v>
      </c>
      <c r="L18" s="23">
        <v>757</v>
      </c>
      <c r="M18" s="23">
        <v>853</v>
      </c>
      <c r="N18" s="23">
        <v>772</v>
      </c>
      <c r="O18" s="23">
        <v>768</v>
      </c>
      <c r="P18" s="23">
        <v>769</v>
      </c>
      <c r="Q18" s="23">
        <v>843</v>
      </c>
      <c r="R18" s="57">
        <v>773</v>
      </c>
      <c r="S18" s="23"/>
      <c r="T18" s="52">
        <v>806</v>
      </c>
      <c r="U18" s="23">
        <v>785</v>
      </c>
      <c r="V18" s="23">
        <v>817</v>
      </c>
      <c r="W18" s="23">
        <v>781</v>
      </c>
      <c r="X18" s="23">
        <v>838</v>
      </c>
      <c r="Y18" s="23">
        <v>804</v>
      </c>
      <c r="Z18" s="23">
        <v>817</v>
      </c>
      <c r="AA18" s="23">
        <v>802</v>
      </c>
      <c r="AB18" s="23">
        <v>846</v>
      </c>
      <c r="AC18" s="23">
        <v>836</v>
      </c>
      <c r="AD18" s="23">
        <v>806</v>
      </c>
      <c r="AE18" s="23">
        <v>845</v>
      </c>
      <c r="AF18" s="23">
        <v>857</v>
      </c>
      <c r="AG18" s="23">
        <v>844</v>
      </c>
      <c r="AH18" s="23">
        <v>822</v>
      </c>
      <c r="AI18" s="57">
        <v>852</v>
      </c>
      <c r="AJ18" s="23"/>
      <c r="AK18" s="52">
        <v>897</v>
      </c>
      <c r="AL18" s="23">
        <v>873</v>
      </c>
      <c r="AM18" s="23">
        <v>877</v>
      </c>
      <c r="AN18" s="23">
        <v>868</v>
      </c>
      <c r="AO18" s="23">
        <v>929</v>
      </c>
      <c r="AP18" s="23">
        <v>896</v>
      </c>
      <c r="AQ18" s="23">
        <v>912</v>
      </c>
      <c r="AR18" s="23">
        <v>875</v>
      </c>
      <c r="AS18" s="23">
        <v>943</v>
      </c>
      <c r="AT18" s="23">
        <v>926</v>
      </c>
      <c r="AU18" s="23">
        <v>921</v>
      </c>
      <c r="AV18" s="23">
        <v>893</v>
      </c>
      <c r="AW18" s="23">
        <v>1000</v>
      </c>
      <c r="AX18" s="23">
        <v>959</v>
      </c>
      <c r="AY18" s="23">
        <v>969</v>
      </c>
      <c r="AZ18" s="57">
        <v>937</v>
      </c>
      <c r="BB18" s="52">
        <v>1043</v>
      </c>
      <c r="BC18" s="23">
        <v>993</v>
      </c>
      <c r="BD18" s="23">
        <v>983</v>
      </c>
      <c r="BE18" s="23">
        <v>1001</v>
      </c>
      <c r="BF18" s="23">
        <v>1102</v>
      </c>
      <c r="BG18" s="23">
        <v>1058</v>
      </c>
      <c r="BH18" s="23">
        <v>1026</v>
      </c>
      <c r="BI18" s="23">
        <v>1053</v>
      </c>
      <c r="BJ18" s="23">
        <v>1179</v>
      </c>
      <c r="BK18" s="23">
        <v>1111</v>
      </c>
      <c r="BL18" s="23">
        <v>1056</v>
      </c>
      <c r="BM18" s="23">
        <v>1105</v>
      </c>
      <c r="BN18" s="23">
        <v>1220</v>
      </c>
      <c r="BO18" s="23">
        <v>1162</v>
      </c>
      <c r="BP18" s="23">
        <v>1112</v>
      </c>
      <c r="BQ18" s="57">
        <v>1067</v>
      </c>
      <c r="BR18" s="52">
        <v>1250</v>
      </c>
      <c r="BS18" s="23">
        <v>1236</v>
      </c>
      <c r="BT18" s="23">
        <v>1156</v>
      </c>
      <c r="BU18" s="23">
        <v>1083</v>
      </c>
      <c r="BV18" s="23">
        <v>1301</v>
      </c>
      <c r="BW18" s="23">
        <v>1248</v>
      </c>
      <c r="BX18" s="23">
        <v>1168</v>
      </c>
      <c r="BY18" s="23">
        <v>1097</v>
      </c>
      <c r="BZ18" s="23">
        <v>1323</v>
      </c>
      <c r="CA18" s="23">
        <v>1267</v>
      </c>
      <c r="CB18" s="23">
        <v>1235</v>
      </c>
      <c r="CC18" s="23">
        <v>1121</v>
      </c>
      <c r="CD18" s="23">
        <v>1399</v>
      </c>
      <c r="CE18" s="23">
        <v>1313</v>
      </c>
      <c r="CF18" s="23">
        <v>1301</v>
      </c>
      <c r="CG18" s="57">
        <v>1163</v>
      </c>
    </row>
    <row r="19" s="2" customFormat="1" ht="15" customHeight="1" spans="2:85">
      <c r="B19" s="24" t="s">
        <v>103</v>
      </c>
      <c r="C19" s="52">
        <v>1199</v>
      </c>
      <c r="D19" s="23">
        <v>1103</v>
      </c>
      <c r="E19" s="23">
        <v>1033</v>
      </c>
      <c r="F19" s="23">
        <v>989</v>
      </c>
      <c r="G19" s="23">
        <v>1314</v>
      </c>
      <c r="H19" s="23">
        <v>1164</v>
      </c>
      <c r="I19" s="23">
        <v>1061</v>
      </c>
      <c r="J19" s="23">
        <v>992</v>
      </c>
      <c r="K19" s="23">
        <v>1334</v>
      </c>
      <c r="L19" s="23">
        <v>1170</v>
      </c>
      <c r="M19" s="23">
        <v>1050</v>
      </c>
      <c r="N19" s="23">
        <v>920</v>
      </c>
      <c r="O19" s="23">
        <v>1442</v>
      </c>
      <c r="P19" s="23">
        <v>1159</v>
      </c>
      <c r="Q19" s="23">
        <v>1056</v>
      </c>
      <c r="R19" s="57">
        <v>964</v>
      </c>
      <c r="S19" s="23"/>
      <c r="T19" s="52">
        <v>1468</v>
      </c>
      <c r="U19" s="23">
        <v>1208</v>
      </c>
      <c r="V19" s="23">
        <v>1056</v>
      </c>
      <c r="W19" s="23">
        <v>1009</v>
      </c>
      <c r="X19" s="23">
        <v>1453</v>
      </c>
      <c r="Y19" s="23">
        <v>1220</v>
      </c>
      <c r="Z19" s="23">
        <v>1060</v>
      </c>
      <c r="AA19" s="23">
        <v>984</v>
      </c>
      <c r="AB19" s="23">
        <v>1388</v>
      </c>
      <c r="AC19" s="23">
        <v>1231</v>
      </c>
      <c r="AD19" s="23">
        <v>1121</v>
      </c>
      <c r="AE19" s="23">
        <v>1010</v>
      </c>
      <c r="AF19" s="23">
        <v>1424</v>
      </c>
      <c r="AG19" s="23">
        <v>1294</v>
      </c>
      <c r="AH19" s="23">
        <v>1131</v>
      </c>
      <c r="AI19" s="57">
        <v>1046</v>
      </c>
      <c r="AJ19" s="23"/>
      <c r="AK19" s="52">
        <v>1422</v>
      </c>
      <c r="AL19" s="23">
        <v>1281</v>
      </c>
      <c r="AM19" s="23">
        <v>1154</v>
      </c>
      <c r="AN19" s="23">
        <v>1038</v>
      </c>
      <c r="AO19" s="23">
        <v>1426</v>
      </c>
      <c r="AP19" s="23">
        <v>1276</v>
      </c>
      <c r="AQ19" s="23">
        <v>1151</v>
      </c>
      <c r="AR19" s="23">
        <v>1101</v>
      </c>
      <c r="AS19" s="23">
        <v>1480</v>
      </c>
      <c r="AT19" s="23">
        <v>1267</v>
      </c>
      <c r="AU19" s="23">
        <v>1150</v>
      </c>
      <c r="AV19" s="23">
        <v>1143</v>
      </c>
      <c r="AW19" s="23">
        <v>1451</v>
      </c>
      <c r="AX19" s="23">
        <v>1258</v>
      </c>
      <c r="AY19" s="23">
        <v>1162</v>
      </c>
      <c r="AZ19" s="57">
        <v>1101</v>
      </c>
      <c r="BB19" s="52">
        <v>1460</v>
      </c>
      <c r="BC19" s="23">
        <v>1283</v>
      </c>
      <c r="BD19" s="23">
        <v>1152</v>
      </c>
      <c r="BE19" s="23">
        <v>1139</v>
      </c>
      <c r="BF19" s="23">
        <v>1470</v>
      </c>
      <c r="BG19" s="23">
        <v>1327</v>
      </c>
      <c r="BH19" s="23">
        <v>1207</v>
      </c>
      <c r="BI19" s="23">
        <v>1139</v>
      </c>
      <c r="BJ19" s="23">
        <v>1464</v>
      </c>
      <c r="BK19" s="23">
        <v>1371</v>
      </c>
      <c r="BL19" s="23">
        <v>1225</v>
      </c>
      <c r="BM19" s="23">
        <v>1143</v>
      </c>
      <c r="BN19" s="23">
        <v>1497</v>
      </c>
      <c r="BO19" s="23">
        <v>1402</v>
      </c>
      <c r="BP19" s="23">
        <v>1226</v>
      </c>
      <c r="BQ19" s="57">
        <v>1184</v>
      </c>
      <c r="BR19" s="52">
        <v>1533</v>
      </c>
      <c r="BS19" s="23">
        <v>1442</v>
      </c>
      <c r="BT19" s="23">
        <v>1266</v>
      </c>
      <c r="BU19" s="23">
        <v>1200</v>
      </c>
      <c r="BV19" s="23">
        <v>1559</v>
      </c>
      <c r="BW19" s="23">
        <v>1461</v>
      </c>
      <c r="BX19" s="23">
        <v>1237</v>
      </c>
      <c r="BY19" s="23">
        <v>1220</v>
      </c>
      <c r="BZ19" s="23">
        <v>1561</v>
      </c>
      <c r="CA19" s="23">
        <v>1514</v>
      </c>
      <c r="CB19" s="23">
        <v>1251</v>
      </c>
      <c r="CC19" s="23">
        <v>1259</v>
      </c>
      <c r="CD19" s="23">
        <v>1584</v>
      </c>
      <c r="CE19" s="23">
        <v>1528</v>
      </c>
      <c r="CF19" s="23">
        <v>1284</v>
      </c>
      <c r="CG19" s="57">
        <v>1236</v>
      </c>
    </row>
    <row r="20" s="2" customFormat="1" ht="15" customHeight="1" spans="2:85">
      <c r="B20" s="24" t="s">
        <v>39</v>
      </c>
      <c r="C20" s="52">
        <v>763</v>
      </c>
      <c r="D20" s="23">
        <v>807</v>
      </c>
      <c r="E20" s="23">
        <v>964</v>
      </c>
      <c r="F20" s="23">
        <v>803</v>
      </c>
      <c r="G20" s="23">
        <v>778</v>
      </c>
      <c r="H20" s="23">
        <v>836</v>
      </c>
      <c r="I20" s="23">
        <v>975</v>
      </c>
      <c r="J20" s="23">
        <v>818</v>
      </c>
      <c r="K20" s="23">
        <v>786</v>
      </c>
      <c r="L20" s="23">
        <v>841</v>
      </c>
      <c r="M20" s="23">
        <v>984</v>
      </c>
      <c r="N20" s="23">
        <v>815</v>
      </c>
      <c r="O20" s="23">
        <v>830</v>
      </c>
      <c r="P20" s="23">
        <v>867</v>
      </c>
      <c r="Q20" s="23">
        <v>1010</v>
      </c>
      <c r="R20" s="57">
        <v>866</v>
      </c>
      <c r="S20" s="23"/>
      <c r="T20" s="52">
        <v>903</v>
      </c>
      <c r="U20" s="23">
        <v>912</v>
      </c>
      <c r="V20" s="23">
        <v>1037</v>
      </c>
      <c r="W20" s="23">
        <v>979</v>
      </c>
      <c r="X20" s="23">
        <v>960</v>
      </c>
      <c r="Y20" s="23">
        <v>933</v>
      </c>
      <c r="Z20" s="23">
        <v>1056</v>
      </c>
      <c r="AA20" s="23">
        <v>992</v>
      </c>
      <c r="AB20" s="23">
        <v>994</v>
      </c>
      <c r="AC20" s="23">
        <v>961</v>
      </c>
      <c r="AD20" s="23">
        <v>1079</v>
      </c>
      <c r="AE20" s="23">
        <v>1035</v>
      </c>
      <c r="AF20" s="23">
        <v>1018</v>
      </c>
      <c r="AG20" s="23">
        <v>1004</v>
      </c>
      <c r="AH20" s="23">
        <v>1092</v>
      </c>
      <c r="AI20" s="57">
        <v>1060</v>
      </c>
      <c r="AJ20" s="23"/>
      <c r="AK20" s="52">
        <v>1057</v>
      </c>
      <c r="AL20" s="23">
        <v>1049</v>
      </c>
      <c r="AM20" s="23">
        <v>1110</v>
      </c>
      <c r="AN20" s="23">
        <v>1062</v>
      </c>
      <c r="AO20" s="23">
        <v>1104</v>
      </c>
      <c r="AP20" s="23">
        <v>1116</v>
      </c>
      <c r="AQ20" s="23">
        <v>1146</v>
      </c>
      <c r="AR20" s="23">
        <v>1096</v>
      </c>
      <c r="AS20" s="23">
        <v>1202</v>
      </c>
      <c r="AT20" s="23">
        <v>1165</v>
      </c>
      <c r="AU20" s="23">
        <v>1242</v>
      </c>
      <c r="AV20" s="23">
        <v>1152</v>
      </c>
      <c r="AW20" s="23">
        <v>1268</v>
      </c>
      <c r="AX20" s="23">
        <v>1212</v>
      </c>
      <c r="AY20" s="23">
        <v>1308</v>
      </c>
      <c r="AZ20" s="57">
        <v>1216</v>
      </c>
      <c r="BB20" s="52">
        <v>1320</v>
      </c>
      <c r="BC20" s="23">
        <v>1279</v>
      </c>
      <c r="BD20" s="23">
        <v>1330</v>
      </c>
      <c r="BE20" s="23">
        <v>1288</v>
      </c>
      <c r="BF20" s="23">
        <v>1391</v>
      </c>
      <c r="BG20" s="23">
        <v>1342</v>
      </c>
      <c r="BH20" s="23">
        <v>1426</v>
      </c>
      <c r="BI20" s="23">
        <v>1304</v>
      </c>
      <c r="BJ20" s="23">
        <v>1460</v>
      </c>
      <c r="BK20" s="23">
        <v>1434</v>
      </c>
      <c r="BL20" s="23">
        <v>1480</v>
      </c>
      <c r="BM20" s="23">
        <v>1297</v>
      </c>
      <c r="BN20" s="23">
        <v>1487</v>
      </c>
      <c r="BO20" s="23">
        <v>1475</v>
      </c>
      <c r="BP20" s="23">
        <v>1561</v>
      </c>
      <c r="BQ20" s="57">
        <v>1427</v>
      </c>
      <c r="BR20" s="52">
        <v>1556</v>
      </c>
      <c r="BS20" s="23">
        <v>1560</v>
      </c>
      <c r="BT20" s="23">
        <v>1597</v>
      </c>
      <c r="BU20" s="23">
        <v>1414</v>
      </c>
      <c r="BV20" s="23">
        <v>1619</v>
      </c>
      <c r="BW20" s="23">
        <v>1580</v>
      </c>
      <c r="BX20" s="23">
        <v>1627</v>
      </c>
      <c r="BY20" s="23">
        <v>1472</v>
      </c>
      <c r="BZ20" s="23">
        <v>1655</v>
      </c>
      <c r="CA20" s="23">
        <v>1597</v>
      </c>
      <c r="CB20" s="23">
        <v>1636</v>
      </c>
      <c r="CC20" s="23">
        <v>1524</v>
      </c>
      <c r="CD20" s="23">
        <v>1746</v>
      </c>
      <c r="CE20" s="23">
        <v>1666</v>
      </c>
      <c r="CF20" s="23">
        <v>1638</v>
      </c>
      <c r="CG20" s="57">
        <v>1516</v>
      </c>
    </row>
    <row r="21" s="2" customFormat="1" ht="15" customHeight="1" spans="2:85">
      <c r="B21" s="25" t="s">
        <v>42</v>
      </c>
      <c r="C21" s="53">
        <v>2067</v>
      </c>
      <c r="D21" s="27">
        <v>1846</v>
      </c>
      <c r="E21" s="27">
        <v>1861</v>
      </c>
      <c r="F21" s="27">
        <v>1735</v>
      </c>
      <c r="G21" s="27">
        <v>2119</v>
      </c>
      <c r="H21" s="27">
        <v>1895</v>
      </c>
      <c r="I21" s="27">
        <v>1933</v>
      </c>
      <c r="J21" s="27">
        <v>1812</v>
      </c>
      <c r="K21" s="27">
        <v>2199</v>
      </c>
      <c r="L21" s="27">
        <v>1966</v>
      </c>
      <c r="M21" s="27">
        <v>1981</v>
      </c>
      <c r="N21" s="27">
        <v>1924</v>
      </c>
      <c r="O21" s="27">
        <v>2222</v>
      </c>
      <c r="P21" s="27">
        <v>2035</v>
      </c>
      <c r="Q21" s="27">
        <v>2020</v>
      </c>
      <c r="R21" s="58">
        <v>2000</v>
      </c>
      <c r="S21" s="27"/>
      <c r="T21" s="53">
        <v>2322</v>
      </c>
      <c r="U21" s="27">
        <v>2111</v>
      </c>
      <c r="V21" s="27">
        <v>2075</v>
      </c>
      <c r="W21" s="27">
        <v>2085</v>
      </c>
      <c r="X21" s="27">
        <v>2438</v>
      </c>
      <c r="Y21" s="27">
        <v>2167</v>
      </c>
      <c r="Z21" s="27">
        <v>2122</v>
      </c>
      <c r="AA21" s="27">
        <v>2179</v>
      </c>
      <c r="AB21" s="27">
        <v>2523</v>
      </c>
      <c r="AC21" s="27">
        <v>2250</v>
      </c>
      <c r="AD21" s="27">
        <v>2215</v>
      </c>
      <c r="AE21" s="27">
        <v>2262</v>
      </c>
      <c r="AF21" s="27">
        <v>2723</v>
      </c>
      <c r="AG21" s="27">
        <v>2355</v>
      </c>
      <c r="AH21" s="27">
        <v>2372</v>
      </c>
      <c r="AI21" s="58">
        <v>2393</v>
      </c>
      <c r="AJ21" s="27"/>
      <c r="AK21" s="53">
        <v>2883</v>
      </c>
      <c r="AL21" s="27">
        <v>2500</v>
      </c>
      <c r="AM21" s="27">
        <v>2521</v>
      </c>
      <c r="AN21" s="27">
        <v>2500</v>
      </c>
      <c r="AO21" s="27">
        <v>3047</v>
      </c>
      <c r="AP21" s="27">
        <v>2665</v>
      </c>
      <c r="AQ21" s="27">
        <v>2651</v>
      </c>
      <c r="AR21" s="27">
        <v>2688</v>
      </c>
      <c r="AS21" s="27">
        <v>3111</v>
      </c>
      <c r="AT21" s="27">
        <v>2800</v>
      </c>
      <c r="AU21" s="27">
        <v>2746</v>
      </c>
      <c r="AV21" s="27">
        <v>2862</v>
      </c>
      <c r="AW21" s="27">
        <v>3283</v>
      </c>
      <c r="AX21" s="27">
        <v>2976</v>
      </c>
      <c r="AY21" s="27">
        <v>2882</v>
      </c>
      <c r="AZ21" s="58">
        <v>2944</v>
      </c>
      <c r="BB21" s="53">
        <v>3396</v>
      </c>
      <c r="BC21" s="27">
        <v>3065</v>
      </c>
      <c r="BD21" s="27">
        <v>3000</v>
      </c>
      <c r="BE21" s="27">
        <v>3048</v>
      </c>
      <c r="BF21" s="27">
        <v>3397</v>
      </c>
      <c r="BG21" s="27">
        <v>3121</v>
      </c>
      <c r="BH21" s="27">
        <v>3025</v>
      </c>
      <c r="BI21" s="27">
        <v>3125</v>
      </c>
      <c r="BJ21" s="27">
        <v>3536</v>
      </c>
      <c r="BK21" s="27">
        <v>3167</v>
      </c>
      <c r="BL21" s="27">
        <v>3050</v>
      </c>
      <c r="BM21" s="27">
        <v>3114</v>
      </c>
      <c r="BN21" s="27">
        <v>3702</v>
      </c>
      <c r="BO21" s="27">
        <v>3193</v>
      </c>
      <c r="BP21" s="27">
        <v>3085</v>
      </c>
      <c r="BQ21" s="58">
        <v>3103</v>
      </c>
      <c r="BR21" s="53">
        <v>3852</v>
      </c>
      <c r="BS21" s="27">
        <v>3281</v>
      </c>
      <c r="BT21" s="27">
        <v>3192</v>
      </c>
      <c r="BU21" s="27">
        <v>3128</v>
      </c>
      <c r="BV21" s="27">
        <v>3947</v>
      </c>
      <c r="BW21" s="27">
        <v>3315</v>
      </c>
      <c r="BX21" s="27">
        <v>3250</v>
      </c>
      <c r="BY21" s="27">
        <v>3080</v>
      </c>
      <c r="BZ21" s="27">
        <v>3907</v>
      </c>
      <c r="CA21" s="27">
        <v>3331</v>
      </c>
      <c r="CB21" s="27">
        <v>3237</v>
      </c>
      <c r="CC21" s="27">
        <v>3036</v>
      </c>
      <c r="CD21" s="27">
        <v>3794</v>
      </c>
      <c r="CE21" s="27">
        <v>3341</v>
      </c>
      <c r="CF21" s="27">
        <v>3259</v>
      </c>
      <c r="CG21" s="58">
        <v>3128</v>
      </c>
    </row>
    <row r="22" s="2" customFormat="1" ht="15" customHeight="1" spans="2:85">
      <c r="B22" s="24" t="s">
        <v>104</v>
      </c>
      <c r="C22" s="54">
        <v>1246</v>
      </c>
      <c r="D22" s="55">
        <v>1247</v>
      </c>
      <c r="E22" s="55">
        <v>1234</v>
      </c>
      <c r="F22" s="55">
        <v>1013</v>
      </c>
      <c r="G22" s="55">
        <v>1295</v>
      </c>
      <c r="H22" s="55">
        <v>1250</v>
      </c>
      <c r="I22" s="55">
        <v>1252</v>
      </c>
      <c r="J22" s="55">
        <v>1054</v>
      </c>
      <c r="K22" s="55">
        <v>1327</v>
      </c>
      <c r="L22" s="55">
        <v>1264</v>
      </c>
      <c r="M22" s="55">
        <v>1288</v>
      </c>
      <c r="N22" s="55">
        <v>1027</v>
      </c>
      <c r="O22" s="55">
        <v>1398</v>
      </c>
      <c r="P22" s="55">
        <v>1256</v>
      </c>
      <c r="Q22" s="55">
        <v>1296</v>
      </c>
      <c r="R22" s="59">
        <v>1092</v>
      </c>
      <c r="S22" s="23"/>
      <c r="T22" s="54">
        <v>1413</v>
      </c>
      <c r="U22" s="55">
        <v>1252</v>
      </c>
      <c r="V22" s="55">
        <v>1278</v>
      </c>
      <c r="W22" s="55">
        <v>1057</v>
      </c>
      <c r="X22" s="55">
        <v>1446</v>
      </c>
      <c r="Y22" s="55">
        <v>1276</v>
      </c>
      <c r="Z22" s="55">
        <v>1276</v>
      </c>
      <c r="AA22" s="55">
        <v>1035</v>
      </c>
      <c r="AB22" s="55">
        <v>1486</v>
      </c>
      <c r="AC22" s="55">
        <v>1281</v>
      </c>
      <c r="AD22" s="55">
        <v>1297</v>
      </c>
      <c r="AE22" s="55">
        <v>1069</v>
      </c>
      <c r="AF22" s="55">
        <v>1525</v>
      </c>
      <c r="AG22" s="55">
        <v>1323</v>
      </c>
      <c r="AH22" s="55">
        <v>1330</v>
      </c>
      <c r="AI22" s="59">
        <v>1068</v>
      </c>
      <c r="AJ22" s="23"/>
      <c r="AK22" s="54">
        <v>1574</v>
      </c>
      <c r="AL22" s="55">
        <v>1389</v>
      </c>
      <c r="AM22" s="55">
        <v>1352</v>
      </c>
      <c r="AN22" s="55">
        <v>1041</v>
      </c>
      <c r="AO22" s="55">
        <v>1587</v>
      </c>
      <c r="AP22" s="55">
        <v>1414</v>
      </c>
      <c r="AQ22" s="55">
        <v>1396</v>
      </c>
      <c r="AR22" s="55">
        <v>1153</v>
      </c>
      <c r="AS22" s="55">
        <v>1656</v>
      </c>
      <c r="AT22" s="55">
        <v>1500</v>
      </c>
      <c r="AU22" s="55">
        <v>1435</v>
      </c>
      <c r="AV22" s="55">
        <v>1203</v>
      </c>
      <c r="AW22" s="55">
        <v>1642</v>
      </c>
      <c r="AX22" s="55">
        <v>1566</v>
      </c>
      <c r="AY22" s="55">
        <v>1487</v>
      </c>
      <c r="AZ22" s="59">
        <v>1204</v>
      </c>
      <c r="BB22" s="54">
        <v>1667</v>
      </c>
      <c r="BC22" s="55">
        <v>1558</v>
      </c>
      <c r="BD22" s="55">
        <v>1488</v>
      </c>
      <c r="BE22" s="55">
        <v>1292</v>
      </c>
      <c r="BF22" s="55">
        <v>1685</v>
      </c>
      <c r="BG22" s="55">
        <v>1620</v>
      </c>
      <c r="BH22" s="55">
        <v>1499</v>
      </c>
      <c r="BI22" s="55">
        <v>1170</v>
      </c>
      <c r="BJ22" s="55">
        <v>1685</v>
      </c>
      <c r="BK22" s="55">
        <v>1625</v>
      </c>
      <c r="BL22" s="55">
        <v>1464</v>
      </c>
      <c r="BM22" s="55">
        <v>1115</v>
      </c>
      <c r="BN22" s="55">
        <v>1702</v>
      </c>
      <c r="BO22" s="55">
        <v>1622</v>
      </c>
      <c r="BP22" s="55">
        <v>1493</v>
      </c>
      <c r="BQ22" s="59">
        <v>1159</v>
      </c>
      <c r="BR22" s="54">
        <v>1766</v>
      </c>
      <c r="BS22" s="55">
        <v>1645</v>
      </c>
      <c r="BT22" s="55">
        <v>1553</v>
      </c>
      <c r="BU22" s="55">
        <v>1148</v>
      </c>
      <c r="BV22" s="55">
        <v>1815</v>
      </c>
      <c r="BW22" s="55">
        <v>1649</v>
      </c>
      <c r="BX22" s="55">
        <v>1601</v>
      </c>
      <c r="BY22" s="55">
        <v>1106</v>
      </c>
      <c r="BZ22" s="55">
        <v>1848</v>
      </c>
      <c r="CA22" s="55">
        <v>1703</v>
      </c>
      <c r="CB22" s="55">
        <v>1654</v>
      </c>
      <c r="CC22" s="55">
        <v>1238</v>
      </c>
      <c r="CD22" s="55">
        <v>1885</v>
      </c>
      <c r="CE22" s="55">
        <v>1753</v>
      </c>
      <c r="CF22" s="55">
        <v>1682</v>
      </c>
      <c r="CG22" s="59">
        <v>1330</v>
      </c>
    </row>
    <row r="23" s="2" customFormat="1" ht="12" spans="2:13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="2" customFormat="1" ht="12" spans="2:13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="2" customFormat="1" ht="12" spans="2:13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9" spans="2:28">
      <c r="B29" s="29" t="s">
        <v>105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Y29" s="60"/>
      <c r="Z29" s="60"/>
      <c r="AA29" s="60"/>
      <c r="AB29" s="60"/>
    </row>
    <row r="30" spans="2:13">
      <c r="B30" s="29" t="s">
        <v>106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2:13">
      <c r="B31" s="29" t="s">
        <v>90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</sheetData>
  <mergeCells count="27">
    <mergeCell ref="C11:CG11"/>
    <mergeCell ref="C12:R12"/>
    <mergeCell ref="T12:AI12"/>
    <mergeCell ref="AK12:AZ12"/>
    <mergeCell ref="BB12:BQ12"/>
    <mergeCell ref="BR12:CG12"/>
    <mergeCell ref="C13:F13"/>
    <mergeCell ref="G13:J13"/>
    <mergeCell ref="K13:N13"/>
    <mergeCell ref="O13:R13"/>
    <mergeCell ref="T13:W13"/>
    <mergeCell ref="X13:AA13"/>
    <mergeCell ref="AB13:AE13"/>
    <mergeCell ref="AF13:AI13"/>
    <mergeCell ref="AK13:AN13"/>
    <mergeCell ref="AO13:AR13"/>
    <mergeCell ref="AS13:AV13"/>
    <mergeCell ref="AW13:AZ13"/>
    <mergeCell ref="BB13:BE13"/>
    <mergeCell ref="BF13:BI13"/>
    <mergeCell ref="BJ13:BM13"/>
    <mergeCell ref="BN13:BQ13"/>
    <mergeCell ref="BR13:BU13"/>
    <mergeCell ref="BV13:BY13"/>
    <mergeCell ref="BZ13:CC13"/>
    <mergeCell ref="CD13:CG13"/>
    <mergeCell ref="Y29:AB29"/>
  </mergeCells>
  <pageMargins left="0.75" right="0.75" top="1" bottom="1" header="0.5" footer="0.5"/>
  <pageSetup paperSize="1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Índice</vt:lpstr>
      <vt:lpstr>Conceitos</vt:lpstr>
      <vt:lpstr>Valor mediano das vendas</vt:lpstr>
      <vt:lpstr>VMV Variação Nº</vt:lpstr>
      <vt:lpstr>VMV Variação %</vt:lpstr>
      <vt:lpstr>VMV Freg Lx</vt:lpstr>
      <vt:lpstr>VMV Freg Lx Variação Nº</vt:lpstr>
      <vt:lpstr>VMV Freg Lx Variação%</vt:lpstr>
      <vt:lpstr>VMV Tipologia</vt:lpstr>
      <vt:lpstr>VMV Tipologia Nº</vt:lpstr>
      <vt:lpstr>VMV Tipologia 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Observatorio</dc:creator>
  <cp:lastModifiedBy>Diogo Mazeron</cp:lastModifiedBy>
  <dcterms:created xsi:type="dcterms:W3CDTF">2019-06-28T10:51:00Z</dcterms:created>
  <dcterms:modified xsi:type="dcterms:W3CDTF">2021-05-05T13:17:26Z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2070-11.2.0.10101</vt:lpwstr>
  </property>
</Properties>
</file>