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6450" tabRatio="601"/>
  </bookViews>
  <sheets>
    <sheet name="Índice" sheetId="1" r:id="rId1"/>
    <sheet name="Conceitos" sheetId="2" r:id="rId2"/>
    <sheet name="Índice_2008" sheetId="460" r:id="rId3"/>
    <sheet name="Beneficiarios RSI_genero (08)" sheetId="465" r:id="rId4"/>
    <sheet name="Beneficiarios RSI_genero %(08)" sheetId="466" r:id="rId5"/>
    <sheet name="Índice_2009" sheetId="461" r:id="rId6"/>
    <sheet name="Beneficiarios RSI_genero (09)" sheetId="467" r:id="rId7"/>
    <sheet name="Beneficiarios RSI_genero % (09)" sheetId="468" r:id="rId8"/>
    <sheet name="Índice_2010" sheetId="462" r:id="rId9"/>
    <sheet name="Beneficiarios RSI_genero (10)" sheetId="469" r:id="rId10"/>
    <sheet name="Beneficiarios RSI_genero %(10)" sheetId="470" r:id="rId11"/>
    <sheet name="Índice_2011" sheetId="463" r:id="rId12"/>
    <sheet name="RSI_genero (11)" sheetId="473" r:id="rId13"/>
    <sheet name="RSI_genero % (11)" sheetId="474" r:id="rId14"/>
    <sheet name="Ev.Nº 1ºtrim-4ºtrim_genero (11)" sheetId="475" r:id="rId15"/>
    <sheet name="Ev.%1º-4º trim_genero (11)" sheetId="476" r:id="rId16"/>
    <sheet name="Índice_2012" sheetId="102" r:id="rId17"/>
    <sheet name="RSI_genero (12)" sheetId="103" r:id="rId18"/>
    <sheet name="RSI_genero % (12)" sheetId="234" r:id="rId19"/>
    <sheet name="Ev.Nº 1ºtrim-4ºtrim_genero (12)" sheetId="238" r:id="rId20"/>
    <sheet name="Ev.%1º-4º trim_genero (12)" sheetId="104" r:id="rId21"/>
    <sheet name="RSI_idade (12)" sheetId="105" r:id="rId22"/>
    <sheet name="RSI_idade %(12)" sheetId="359" r:id="rId23"/>
    <sheet name="Ev.Nº_1º-4ºtrim_idade  (12)" sheetId="270" r:id="rId24"/>
    <sheet name="Ev.%1º-4ºtrim_idade (12) " sheetId="106" r:id="rId25"/>
    <sheet name="RSI_VMM€ (12)" sheetId="107" r:id="rId26"/>
    <sheet name="Ev. 1ºtrim-4º trim_VMM€(12)" sheetId="272" r:id="rId27"/>
    <sheet name="RSI_VM_AF€ (12)" sheetId="353" r:id="rId28"/>
    <sheet name="Ev.Nº 1ºtrim-4º trim_VM_AF(12)" sheetId="362" r:id="rId29"/>
    <sheet name="RSI_AF (12)" sheetId="355" r:id="rId30"/>
    <sheet name="Ev.Nº 1ºtrim-4º trim_AF(12)" sheetId="365" r:id="rId31"/>
    <sheet name="Ev.%1º-4ºtrim_AF1(12)" sheetId="366" r:id="rId32"/>
    <sheet name="RSI_AFM (12)" sheetId="356" r:id="rId33"/>
    <sheet name="Ev.Nº 1ºtrim-4º trim_AFM(12)" sheetId="369" r:id="rId34"/>
    <sheet name="Ev.% 1ºtrim-4º trim_AFM(12)" sheetId="370" r:id="rId35"/>
    <sheet name="RSI_AFI(12)" sheetId="357" r:id="rId36"/>
    <sheet name="Ev.Nº 1ºtrim-4º trim_AFI(12)" sheetId="371" r:id="rId37"/>
    <sheet name="Ev.% 1ºtrim-4º trim_AFI(12)" sheetId="372" r:id="rId38"/>
    <sheet name="Índice 2013" sheetId="121" r:id="rId39"/>
    <sheet name="RSI_genero (13)" sheetId="392" r:id="rId40"/>
    <sheet name="RSI_genero % (13)" sheetId="393" r:id="rId41"/>
    <sheet name="Ev.Nº 1ºtrim-4ºtrim_genero (13)" sheetId="394" r:id="rId42"/>
    <sheet name="Ev.%1º-4º trim_genero (13)" sheetId="395" r:id="rId43"/>
    <sheet name="RSI_idade (13)" sheetId="396" r:id="rId44"/>
    <sheet name="RSI_idades%(13)" sheetId="397" r:id="rId45"/>
    <sheet name="Ev.Nº_1º-4ºtrim_idade  (13)" sheetId="414" r:id="rId46"/>
    <sheet name="Ev.%1º-4ºtrim_idade (13)" sheetId="415" r:id="rId47"/>
    <sheet name="RSI_VMM€ (13)" sheetId="400" r:id="rId48"/>
    <sheet name="Ev. 1ºtrim-4º trim_VMM(13)" sheetId="401" r:id="rId49"/>
    <sheet name="RSI_VMP_AF€ (13)" sheetId="403" r:id="rId50"/>
    <sheet name="Ev.Nº 1ºtrim-4º trim_VMMAF(13)" sheetId="404" r:id="rId51"/>
    <sheet name="RSI_AF (13)" sheetId="406" r:id="rId52"/>
    <sheet name="Ev.Nº 1ºtrim-4º trim_AF(13)" sheetId="407" r:id="rId53"/>
    <sheet name="Ev.%1º-4ºtrim_AF1(13)" sheetId="418" r:id="rId54"/>
    <sheet name="RSI_AFM(13)" sheetId="408" r:id="rId55"/>
    <sheet name="Ev.Nº 1ºtrim-4º trim_AFM(13)" sheetId="409" r:id="rId56"/>
    <sheet name="Ev.% 1ºtrim-4º trim_AFM(13)" sheetId="410" r:id="rId57"/>
    <sheet name="RSI_AFI (13)" sheetId="411" r:id="rId58"/>
    <sheet name="Ev.Nº 1ºtrim-4º trim_AFI(13)" sheetId="412" r:id="rId59"/>
    <sheet name="Ev.% 1ºtrim-4º trim_AFI(13)" sheetId="413" r:id="rId60"/>
    <sheet name="Índice 2014" sheetId="158" r:id="rId61"/>
    <sheet name="RSI_genero (14)" sheetId="122" r:id="rId62"/>
    <sheet name="RSI_genero % (14)" sheetId="123" r:id="rId63"/>
    <sheet name="Ev.Nº 1ºtrim-4ºtrim_genero (14)" sheetId="335" r:id="rId64"/>
    <sheet name="Ev.%1º-4º trim_genero (14)" sheetId="336" r:id="rId65"/>
    <sheet name="RSI_idade (14)" sheetId="373" r:id="rId66"/>
    <sheet name="RSI_idade %(14)" sheetId="374" r:id="rId67"/>
    <sheet name="Ev.Nº_1º-4ºtrim_idade  (14)" sheetId="419" r:id="rId68"/>
    <sheet name="Ev.%1º-4ºtrim_idade (14)" sheetId="420" r:id="rId69"/>
    <sheet name="RSI_VMM € (14)" sheetId="421" r:id="rId70"/>
    <sheet name="Ev. 1ºtrim-4º trim_VMM €(14)" sheetId="422" r:id="rId71"/>
    <sheet name="RSI_VMP_AF€ (14)" sheetId="424" r:id="rId72"/>
    <sheet name="Ev.Nº 1ºtrim-4º trim_VMM_AF(14)" sheetId="425" r:id="rId73"/>
    <sheet name="RSI_AF (14)" sheetId="427" r:id="rId74"/>
    <sheet name="Ev.Nº 1ºtrim-4º trim_AF(14)" sheetId="428" r:id="rId75"/>
    <sheet name="Ev.%1º-4ºtrim_AF1(14)" sheetId="429" r:id="rId76"/>
    <sheet name="RSI_AFM (14)" sheetId="430" r:id="rId77"/>
    <sheet name="Ev.Nº 1ºtrim-4º trim_AFM(14)" sheetId="431" r:id="rId78"/>
    <sheet name="Ev.% 1ºtrim-4º trim_AFM(14)" sheetId="432" r:id="rId79"/>
    <sheet name="RSI_AFI (14)" sheetId="433" r:id="rId80"/>
    <sheet name="Ev.Nº 1ºtrim-4º trim_AFI(14)" sheetId="434" r:id="rId81"/>
    <sheet name="Ev.% 1ºtrim-4º trim_AFI(14)" sheetId="435" r:id="rId82"/>
    <sheet name="Índice 2015" sheetId="177" r:id="rId83"/>
    <sheet name="RSI_genero (15)" sheetId="437" r:id="rId84"/>
    <sheet name="RSI_genero % (15)" sheetId="438" r:id="rId85"/>
    <sheet name="Ev.Nº 1ºtrim-4ºtrim_genero (15)" sheetId="439" r:id="rId86"/>
    <sheet name="Ev.%1º-4º trim_genero (15)" sheetId="440" r:id="rId87"/>
    <sheet name="RSI_idade (15)" sheetId="441" r:id="rId88"/>
    <sheet name="RSI_idade %(15)" sheetId="442" r:id="rId89"/>
    <sheet name="Ev.Nº_1º-4ºtrim_idade  (15)" sheetId="443" r:id="rId90"/>
    <sheet name="Ev.%1º-4ºtrim_idade (15)" sheetId="444" r:id="rId91"/>
    <sheet name="RSI_VMM € (15)" sheetId="445" r:id="rId92"/>
    <sheet name="Ev. 1ºtrim-4º trim_VMM€ (15)" sheetId="446" r:id="rId93"/>
    <sheet name="RSI_VMP_AF€ (15)" sheetId="448" r:id="rId94"/>
    <sheet name="Ev.Nº 1ºtrim-4º trim_VMM_AF(15)" sheetId="449" r:id="rId95"/>
    <sheet name="RSI_AF (15)" sheetId="451" r:id="rId96"/>
    <sheet name="Ev.Nº 1ºtrim-4º trim_AF(15)" sheetId="452" r:id="rId97"/>
    <sheet name="Ev.%1º-4ºtrim_AF1(15)" sheetId="453" r:id="rId98"/>
    <sheet name="RSI_AFM (15)" sheetId="454" r:id="rId99"/>
    <sheet name="Ev.Nº 1ºtrim-4º trim_AFM(15)" sheetId="455" r:id="rId100"/>
    <sheet name="Ev.% 1ºtrim-4º trim_AFM(15)" sheetId="456" r:id="rId101"/>
    <sheet name="RSI_AFI (15)" sheetId="457" r:id="rId102"/>
    <sheet name="Ev.Nº 1ºtrim-4º trim_AFI(15)" sheetId="458" r:id="rId103"/>
    <sheet name="Ev.% 1ºtrim-4º trim_AFI(15)" sheetId="459" r:id="rId104"/>
    <sheet name="Índice 2016" sheetId="477" r:id="rId105"/>
    <sheet name="RSI_genero (16)" sheetId="478" r:id="rId106"/>
    <sheet name="RSI_genero % (16)" sheetId="479" r:id="rId107"/>
    <sheet name="Ev.Nº 1ºtrim-4ºtrim_genero (16" sheetId="480" r:id="rId108"/>
    <sheet name="Ev.%1º-4º trim_genero (16)" sheetId="481" r:id="rId109"/>
    <sheet name="RSI_idade (16)" sheetId="482" r:id="rId110"/>
    <sheet name="RSI_idade %(16)" sheetId="483" r:id="rId111"/>
    <sheet name="Ev.Nº_1º-4ºtrim_idade  (16)" sheetId="484" r:id="rId112"/>
    <sheet name="Ev.%1º-4ºtrim_idade (16)" sheetId="485" r:id="rId113"/>
    <sheet name="RSI_VMM € (16)" sheetId="486" r:id="rId114"/>
    <sheet name="Ev. 1ºtrim-4º trim_VMM€ (16)" sheetId="487" r:id="rId115"/>
    <sheet name="RSI_VMP_AF€ (16)" sheetId="488" r:id="rId116"/>
    <sheet name="Ev.Nº 1ºtrim-4º trim_VMM_AF(16" sheetId="489" r:id="rId117"/>
    <sheet name="RSI_AF (16)" sheetId="490" r:id="rId118"/>
    <sheet name="Ev.Nº 1ºtrim-4º trim_AF(16)" sheetId="491" r:id="rId119"/>
    <sheet name="Ev.%1º-4ºtrim_AF1(16)" sheetId="492" r:id="rId120"/>
    <sheet name="RSI_AFM (16)" sheetId="493" r:id="rId121"/>
    <sheet name="Ev.Nº 1ºtrim-4º trim_AFM(16)" sheetId="494" r:id="rId122"/>
    <sheet name="Ev.% 1ºtrim-4º trim_AFM(16)" sheetId="495" r:id="rId123"/>
    <sheet name="RSI_AFI (16)" sheetId="496" r:id="rId124"/>
    <sheet name="Ev.Nº 1ºtrim-4º trim_AFI(16)" sheetId="497" r:id="rId125"/>
    <sheet name="Ev.% 1ºtrim-4º trim_AFI(16)" sheetId="498" r:id="rId126"/>
    <sheet name="Índice 2017" sheetId="499" r:id="rId127"/>
    <sheet name="RSI_genero (17)" sheetId="500" r:id="rId128"/>
    <sheet name="RSI_genero % (17)" sheetId="501" r:id="rId129"/>
    <sheet name="Ev.Nº 1ºtrim-4ºtrim_genero  (2" sheetId="502" r:id="rId130"/>
    <sheet name="Ev.%1º-4º trim_genero (17)" sheetId="503" r:id="rId131"/>
    <sheet name="RSI_idade (17)" sheetId="504" r:id="rId132"/>
    <sheet name="RSI_idade %(17)" sheetId="505" r:id="rId133"/>
    <sheet name="Ev.Nº_1º-4ºtrim_idade  (17)" sheetId="506" r:id="rId134"/>
    <sheet name="Ev.%1º-4ºtrim_idade (17)" sheetId="507" r:id="rId135"/>
    <sheet name="RSI_VMM € (17)" sheetId="508" r:id="rId136"/>
    <sheet name="Ev. 1ºtrim-4º trim_VMM€ (17)" sheetId="509" r:id="rId137"/>
    <sheet name="RSI_VMP_AF€ (17)" sheetId="510" r:id="rId138"/>
    <sheet name="Ev.Nº 1ºtrim-4º trim_VMM_AF (2" sheetId="511" r:id="rId139"/>
    <sheet name="RSI_AF (17)" sheetId="512" r:id="rId140"/>
    <sheet name="Ev.Nº 1ºtrim-4º trim_AF(17)" sheetId="513" r:id="rId141"/>
    <sheet name="Ev.%1º-4ºtrim_AF1(17)" sheetId="514" r:id="rId142"/>
    <sheet name="RSI_AFM (17)" sheetId="515" r:id="rId143"/>
    <sheet name="Ev.Nº 1ºtrim-4º trim_AFM(17)" sheetId="516" r:id="rId144"/>
    <sheet name="Ev.% 1ºtrim-4º trim_AFM(17)" sheetId="517" r:id="rId145"/>
    <sheet name="RSI_AFI (17)" sheetId="518" r:id="rId146"/>
    <sheet name="Ev.Nº 1ºtrim-4º trim_AFI(17)" sheetId="519" r:id="rId147"/>
    <sheet name="Ev.% 1ºtrim-4º trim_AFI(17)" sheetId="520" r:id="rId148"/>
  </sheets>
  <externalReferences>
    <externalReference r:id="rId149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C38" i="520" l="1"/>
  <c r="C37" i="520"/>
  <c r="C36" i="520"/>
  <c r="C35" i="520"/>
  <c r="C34" i="520"/>
  <c r="C33" i="520"/>
  <c r="C32" i="520"/>
  <c r="C31" i="520"/>
  <c r="C30" i="520"/>
  <c r="C29" i="520"/>
  <c r="C28" i="520"/>
  <c r="C27" i="520"/>
  <c r="C26" i="520"/>
  <c r="C25" i="520"/>
  <c r="C24" i="520"/>
  <c r="C23" i="520"/>
  <c r="C22" i="520"/>
  <c r="C21" i="520"/>
  <c r="C20" i="520"/>
  <c r="C19" i="520"/>
  <c r="C18" i="520"/>
  <c r="C17" i="520"/>
  <c r="C16" i="520"/>
  <c r="C15" i="520"/>
  <c r="C14" i="520"/>
  <c r="C13" i="520"/>
  <c r="C12" i="520"/>
  <c r="C11" i="520"/>
  <c r="C38" i="519"/>
  <c r="C37" i="519"/>
  <c r="C36" i="519"/>
  <c r="C35" i="519"/>
  <c r="C34" i="519"/>
  <c r="C33" i="519"/>
  <c r="C32" i="519"/>
  <c r="C31" i="519"/>
  <c r="C30" i="519"/>
  <c r="C29" i="519"/>
  <c r="C28" i="519"/>
  <c r="C27" i="519"/>
  <c r="C26" i="519"/>
  <c r="C25" i="519"/>
  <c r="C24" i="519"/>
  <c r="C23" i="519"/>
  <c r="C22" i="519"/>
  <c r="C21" i="519"/>
  <c r="C20" i="519"/>
  <c r="C19" i="519"/>
  <c r="C18" i="519"/>
  <c r="C17" i="519"/>
  <c r="C16" i="519"/>
  <c r="C15" i="519"/>
  <c r="C14" i="519"/>
  <c r="C13" i="519"/>
  <c r="C12" i="519"/>
  <c r="C11" i="519"/>
  <c r="C38" i="517"/>
  <c r="C37" i="517"/>
  <c r="C36" i="517"/>
  <c r="C35" i="517"/>
  <c r="C34" i="517"/>
  <c r="C33" i="517"/>
  <c r="C32" i="517"/>
  <c r="C31" i="517"/>
  <c r="C30" i="517"/>
  <c r="C29" i="517"/>
  <c r="C28" i="517"/>
  <c r="C27" i="517"/>
  <c r="C26" i="517"/>
  <c r="C25" i="517"/>
  <c r="C24" i="517"/>
  <c r="C23" i="517"/>
  <c r="C22" i="517"/>
  <c r="C21" i="517"/>
  <c r="C20" i="517"/>
  <c r="C19" i="517"/>
  <c r="C18" i="517"/>
  <c r="C17" i="517"/>
  <c r="C16" i="517"/>
  <c r="C15" i="517"/>
  <c r="C14" i="517"/>
  <c r="C13" i="517"/>
  <c r="C12" i="517"/>
  <c r="C11" i="517"/>
  <c r="C38" i="516"/>
  <c r="C37" i="516"/>
  <c r="C36" i="516"/>
  <c r="C35" i="516"/>
  <c r="C34" i="516"/>
  <c r="C33" i="516"/>
  <c r="C32" i="516"/>
  <c r="C31" i="516"/>
  <c r="C30" i="516"/>
  <c r="C29" i="516"/>
  <c r="C28" i="516"/>
  <c r="C27" i="516"/>
  <c r="C26" i="516"/>
  <c r="C25" i="516"/>
  <c r="C24" i="516"/>
  <c r="C23" i="516"/>
  <c r="C22" i="516"/>
  <c r="C21" i="516"/>
  <c r="C20" i="516"/>
  <c r="C19" i="516"/>
  <c r="C18" i="516"/>
  <c r="C17" i="516"/>
  <c r="C16" i="516"/>
  <c r="C15" i="516"/>
  <c r="C14" i="516"/>
  <c r="C13" i="516"/>
  <c r="C12" i="516"/>
  <c r="C11" i="516"/>
  <c r="C38" i="514"/>
  <c r="C37" i="514"/>
  <c r="C36" i="514"/>
  <c r="C35" i="514"/>
  <c r="C34" i="514"/>
  <c r="C33" i="514"/>
  <c r="C32" i="514"/>
  <c r="C31" i="514"/>
  <c r="C30" i="514"/>
  <c r="C29" i="514"/>
  <c r="C28" i="514"/>
  <c r="C27" i="514"/>
  <c r="C26" i="514"/>
  <c r="C25" i="514"/>
  <c r="C24" i="514"/>
  <c r="C23" i="514"/>
  <c r="C22" i="514"/>
  <c r="C21" i="514"/>
  <c r="C20" i="514"/>
  <c r="C19" i="514"/>
  <c r="C18" i="514"/>
  <c r="C17" i="514"/>
  <c r="C16" i="514"/>
  <c r="C15" i="514"/>
  <c r="C14" i="514"/>
  <c r="C13" i="514"/>
  <c r="C12" i="514"/>
  <c r="C11" i="514"/>
  <c r="C38" i="513"/>
  <c r="C37" i="513"/>
  <c r="C36" i="513"/>
  <c r="C35" i="513"/>
  <c r="C34" i="513"/>
  <c r="C33" i="513"/>
  <c r="C32" i="513"/>
  <c r="C31" i="513"/>
  <c r="C30" i="513"/>
  <c r="C29" i="513"/>
  <c r="C28" i="513"/>
  <c r="C27" i="513"/>
  <c r="C26" i="513"/>
  <c r="C25" i="513"/>
  <c r="C24" i="513"/>
  <c r="C23" i="513"/>
  <c r="C22" i="513"/>
  <c r="C21" i="513"/>
  <c r="C20" i="513"/>
  <c r="C19" i="513"/>
  <c r="C18" i="513"/>
  <c r="C17" i="513"/>
  <c r="C16" i="513"/>
  <c r="C15" i="513"/>
  <c r="C14" i="513"/>
  <c r="C13" i="513"/>
  <c r="C12" i="513"/>
  <c r="C11" i="513"/>
  <c r="C38" i="511"/>
  <c r="C37" i="511"/>
  <c r="C36" i="511"/>
  <c r="C35" i="511"/>
  <c r="C34" i="511"/>
  <c r="C33" i="511"/>
  <c r="C32" i="511"/>
  <c r="C31" i="511"/>
  <c r="C30" i="511"/>
  <c r="C29" i="511"/>
  <c r="C28" i="511"/>
  <c r="C27" i="511"/>
  <c r="C26" i="511"/>
  <c r="C25" i="511"/>
  <c r="C24" i="511"/>
  <c r="C23" i="511"/>
  <c r="C22" i="511"/>
  <c r="C21" i="511"/>
  <c r="C20" i="511"/>
  <c r="C19" i="511"/>
  <c r="C18" i="511"/>
  <c r="C17" i="511"/>
  <c r="C16" i="511"/>
  <c r="C15" i="511"/>
  <c r="C14" i="511"/>
  <c r="C13" i="511"/>
  <c r="C12" i="511"/>
  <c r="C11" i="511"/>
  <c r="C37" i="509"/>
  <c r="C36" i="509"/>
  <c r="C35" i="509"/>
  <c r="C34" i="509"/>
  <c r="C33" i="509"/>
  <c r="C32" i="509"/>
  <c r="C31" i="509"/>
  <c r="C30" i="509"/>
  <c r="C29" i="509"/>
  <c r="C28" i="509"/>
  <c r="C27" i="509"/>
  <c r="C26" i="509"/>
  <c r="C25" i="509"/>
  <c r="C24" i="509"/>
  <c r="C23" i="509"/>
  <c r="C22" i="509"/>
  <c r="C21" i="509"/>
  <c r="C20" i="509"/>
  <c r="C19" i="509"/>
  <c r="C18" i="509"/>
  <c r="C17" i="509"/>
  <c r="C16" i="509"/>
  <c r="C15" i="509"/>
  <c r="C14" i="509"/>
  <c r="C13" i="509"/>
  <c r="C12" i="509"/>
  <c r="C11" i="509"/>
  <c r="H38" i="507"/>
  <c r="G38" i="507"/>
  <c r="F38" i="507"/>
  <c r="E38" i="507"/>
  <c r="D38" i="507"/>
  <c r="C38" i="507"/>
  <c r="H37" i="507"/>
  <c r="G37" i="507"/>
  <c r="F37" i="507"/>
  <c r="E37" i="507"/>
  <c r="D37" i="507"/>
  <c r="C37" i="507"/>
  <c r="H36" i="507"/>
  <c r="G36" i="507"/>
  <c r="F36" i="507"/>
  <c r="E36" i="507"/>
  <c r="D36" i="507"/>
  <c r="C36" i="507"/>
  <c r="H35" i="507"/>
  <c r="G35" i="507"/>
  <c r="F35" i="507"/>
  <c r="E35" i="507"/>
  <c r="D35" i="507"/>
  <c r="C35" i="507"/>
  <c r="H34" i="507"/>
  <c r="G34" i="507"/>
  <c r="F34" i="507"/>
  <c r="E34" i="507"/>
  <c r="D34" i="507"/>
  <c r="C34" i="507"/>
  <c r="H33" i="507"/>
  <c r="G33" i="507"/>
  <c r="F33" i="507"/>
  <c r="E33" i="507"/>
  <c r="D33" i="507"/>
  <c r="C33" i="507"/>
  <c r="H32" i="507"/>
  <c r="G32" i="507"/>
  <c r="F32" i="507"/>
  <c r="E32" i="507"/>
  <c r="D32" i="507"/>
  <c r="C32" i="507"/>
  <c r="H31" i="507"/>
  <c r="G31" i="507"/>
  <c r="F31" i="507"/>
  <c r="E31" i="507"/>
  <c r="D31" i="507"/>
  <c r="C31" i="507"/>
  <c r="H30" i="507"/>
  <c r="G30" i="507"/>
  <c r="F30" i="507"/>
  <c r="E30" i="507"/>
  <c r="D30" i="507"/>
  <c r="C30" i="507"/>
  <c r="H29" i="507"/>
  <c r="G29" i="507"/>
  <c r="F29" i="507"/>
  <c r="E29" i="507"/>
  <c r="D29" i="507"/>
  <c r="C29" i="507"/>
  <c r="H28" i="507"/>
  <c r="G28" i="507"/>
  <c r="F28" i="507"/>
  <c r="E28" i="507"/>
  <c r="D28" i="507"/>
  <c r="C28" i="507"/>
  <c r="H27" i="507"/>
  <c r="G27" i="507"/>
  <c r="F27" i="507"/>
  <c r="E27" i="507"/>
  <c r="D27" i="507"/>
  <c r="C27" i="507"/>
  <c r="H26" i="507"/>
  <c r="G26" i="507"/>
  <c r="F26" i="507"/>
  <c r="E26" i="507"/>
  <c r="D26" i="507"/>
  <c r="C26" i="507"/>
  <c r="H25" i="507"/>
  <c r="G25" i="507"/>
  <c r="F25" i="507"/>
  <c r="E25" i="507"/>
  <c r="D25" i="507"/>
  <c r="C25" i="507"/>
  <c r="H24" i="507"/>
  <c r="G24" i="507"/>
  <c r="F24" i="507"/>
  <c r="E24" i="507"/>
  <c r="D24" i="507"/>
  <c r="C24" i="507"/>
  <c r="H23" i="507"/>
  <c r="G23" i="507"/>
  <c r="F23" i="507"/>
  <c r="E23" i="507"/>
  <c r="D23" i="507"/>
  <c r="C23" i="507"/>
  <c r="H22" i="507"/>
  <c r="G22" i="507"/>
  <c r="F22" i="507"/>
  <c r="E22" i="507"/>
  <c r="D22" i="507"/>
  <c r="C22" i="507"/>
  <c r="H21" i="507"/>
  <c r="G21" i="507"/>
  <c r="F21" i="507"/>
  <c r="E21" i="507"/>
  <c r="D21" i="507"/>
  <c r="C21" i="507"/>
  <c r="H20" i="507"/>
  <c r="G20" i="507"/>
  <c r="F20" i="507"/>
  <c r="E20" i="507"/>
  <c r="D20" i="507"/>
  <c r="C20" i="507"/>
  <c r="H19" i="507"/>
  <c r="G19" i="507"/>
  <c r="F19" i="507"/>
  <c r="E19" i="507"/>
  <c r="D19" i="507"/>
  <c r="C19" i="507"/>
  <c r="H18" i="507"/>
  <c r="G18" i="507"/>
  <c r="F18" i="507"/>
  <c r="E18" i="507"/>
  <c r="D18" i="507"/>
  <c r="C18" i="507"/>
  <c r="H17" i="507"/>
  <c r="G17" i="507"/>
  <c r="F17" i="507"/>
  <c r="E17" i="507"/>
  <c r="D17" i="507"/>
  <c r="C17" i="507"/>
  <c r="H16" i="507"/>
  <c r="G16" i="507"/>
  <c r="F16" i="507"/>
  <c r="E16" i="507"/>
  <c r="D16" i="507"/>
  <c r="C16" i="507"/>
  <c r="H15" i="507"/>
  <c r="G15" i="507"/>
  <c r="F15" i="507"/>
  <c r="E15" i="507"/>
  <c r="D15" i="507"/>
  <c r="C15" i="507"/>
  <c r="H14" i="507"/>
  <c r="G14" i="507"/>
  <c r="F14" i="507"/>
  <c r="E14" i="507"/>
  <c r="D14" i="507"/>
  <c r="C14" i="507"/>
  <c r="H13" i="507"/>
  <c r="G13" i="507"/>
  <c r="F13" i="507"/>
  <c r="E13" i="507"/>
  <c r="D13" i="507"/>
  <c r="C13" i="507"/>
  <c r="H12" i="507"/>
  <c r="G12" i="507"/>
  <c r="F12" i="507"/>
  <c r="E12" i="507"/>
  <c r="D12" i="507"/>
  <c r="C12" i="507"/>
  <c r="H11" i="507"/>
  <c r="G11" i="507"/>
  <c r="F11" i="507"/>
  <c r="E11" i="507"/>
  <c r="D11" i="507"/>
  <c r="C11" i="507"/>
  <c r="H38" i="506"/>
  <c r="G38" i="506"/>
  <c r="F38" i="506"/>
  <c r="E38" i="506"/>
  <c r="D38" i="506"/>
  <c r="C38" i="506"/>
  <c r="H37" i="506"/>
  <c r="G37" i="506"/>
  <c r="F37" i="506"/>
  <c r="E37" i="506"/>
  <c r="D37" i="506"/>
  <c r="C37" i="506"/>
  <c r="H36" i="506"/>
  <c r="G36" i="506"/>
  <c r="F36" i="506"/>
  <c r="E36" i="506"/>
  <c r="D36" i="506"/>
  <c r="C36" i="506"/>
  <c r="H35" i="506"/>
  <c r="G35" i="506"/>
  <c r="F35" i="506"/>
  <c r="E35" i="506"/>
  <c r="D35" i="506"/>
  <c r="C35" i="506"/>
  <c r="H34" i="506"/>
  <c r="G34" i="506"/>
  <c r="F34" i="506"/>
  <c r="E34" i="506"/>
  <c r="D34" i="506"/>
  <c r="C34" i="506"/>
  <c r="H33" i="506"/>
  <c r="G33" i="506"/>
  <c r="F33" i="506"/>
  <c r="E33" i="506"/>
  <c r="D33" i="506"/>
  <c r="C33" i="506"/>
  <c r="H32" i="506"/>
  <c r="G32" i="506"/>
  <c r="F32" i="506"/>
  <c r="E32" i="506"/>
  <c r="D32" i="506"/>
  <c r="C32" i="506"/>
  <c r="H31" i="506"/>
  <c r="G31" i="506"/>
  <c r="F31" i="506"/>
  <c r="E31" i="506"/>
  <c r="D31" i="506"/>
  <c r="C31" i="506"/>
  <c r="H30" i="506"/>
  <c r="G30" i="506"/>
  <c r="F30" i="506"/>
  <c r="E30" i="506"/>
  <c r="D30" i="506"/>
  <c r="C30" i="506"/>
  <c r="H29" i="506"/>
  <c r="G29" i="506"/>
  <c r="F29" i="506"/>
  <c r="E29" i="506"/>
  <c r="D29" i="506"/>
  <c r="C29" i="506"/>
  <c r="H28" i="506"/>
  <c r="G28" i="506"/>
  <c r="F28" i="506"/>
  <c r="E28" i="506"/>
  <c r="D28" i="506"/>
  <c r="C28" i="506"/>
  <c r="H27" i="506"/>
  <c r="G27" i="506"/>
  <c r="F27" i="506"/>
  <c r="E27" i="506"/>
  <c r="D27" i="506"/>
  <c r="C27" i="506"/>
  <c r="H26" i="506"/>
  <c r="G26" i="506"/>
  <c r="F26" i="506"/>
  <c r="E26" i="506"/>
  <c r="D26" i="506"/>
  <c r="C26" i="506"/>
  <c r="H25" i="506"/>
  <c r="G25" i="506"/>
  <c r="F25" i="506"/>
  <c r="E25" i="506"/>
  <c r="D25" i="506"/>
  <c r="C25" i="506"/>
  <c r="H24" i="506"/>
  <c r="G24" i="506"/>
  <c r="F24" i="506"/>
  <c r="E24" i="506"/>
  <c r="D24" i="506"/>
  <c r="C24" i="506"/>
  <c r="H23" i="506"/>
  <c r="G23" i="506"/>
  <c r="F23" i="506"/>
  <c r="E23" i="506"/>
  <c r="D23" i="506"/>
  <c r="C23" i="506"/>
  <c r="H22" i="506"/>
  <c r="G22" i="506"/>
  <c r="F22" i="506"/>
  <c r="E22" i="506"/>
  <c r="D22" i="506"/>
  <c r="C22" i="506"/>
  <c r="H21" i="506"/>
  <c r="G21" i="506"/>
  <c r="F21" i="506"/>
  <c r="E21" i="506"/>
  <c r="D21" i="506"/>
  <c r="C21" i="506"/>
  <c r="H20" i="506"/>
  <c r="G20" i="506"/>
  <c r="F20" i="506"/>
  <c r="E20" i="506"/>
  <c r="D20" i="506"/>
  <c r="C20" i="506"/>
  <c r="H19" i="506"/>
  <c r="G19" i="506"/>
  <c r="F19" i="506"/>
  <c r="E19" i="506"/>
  <c r="D19" i="506"/>
  <c r="C19" i="506"/>
  <c r="H18" i="506"/>
  <c r="G18" i="506"/>
  <c r="F18" i="506"/>
  <c r="E18" i="506"/>
  <c r="D18" i="506"/>
  <c r="C18" i="506"/>
  <c r="H17" i="506"/>
  <c r="G17" i="506"/>
  <c r="F17" i="506"/>
  <c r="E17" i="506"/>
  <c r="D17" i="506"/>
  <c r="C17" i="506"/>
  <c r="H16" i="506"/>
  <c r="G16" i="506"/>
  <c r="F16" i="506"/>
  <c r="E16" i="506"/>
  <c r="D16" i="506"/>
  <c r="C16" i="506"/>
  <c r="H15" i="506"/>
  <c r="G15" i="506"/>
  <c r="F15" i="506"/>
  <c r="E15" i="506"/>
  <c r="D15" i="506"/>
  <c r="C15" i="506"/>
  <c r="H14" i="506"/>
  <c r="G14" i="506"/>
  <c r="F14" i="506"/>
  <c r="E14" i="506"/>
  <c r="D14" i="506"/>
  <c r="C14" i="506"/>
  <c r="H13" i="506"/>
  <c r="G13" i="506"/>
  <c r="F13" i="506"/>
  <c r="E13" i="506"/>
  <c r="D13" i="506"/>
  <c r="C13" i="506"/>
  <c r="H12" i="506"/>
  <c r="G12" i="506"/>
  <c r="F12" i="506"/>
  <c r="E12" i="506"/>
  <c r="D12" i="506"/>
  <c r="C12" i="506"/>
  <c r="H11" i="506"/>
  <c r="G11" i="506"/>
  <c r="F11" i="506"/>
  <c r="E11" i="506"/>
  <c r="D11" i="506"/>
  <c r="C11" i="506"/>
  <c r="AJ39" i="505"/>
  <c r="AI39" i="505"/>
  <c r="AH39" i="505"/>
  <c r="AG39" i="505"/>
  <c r="AF39" i="505"/>
  <c r="AE39" i="505"/>
  <c r="AC39" i="505"/>
  <c r="AB39" i="505"/>
  <c r="AA39" i="505"/>
  <c r="Z39" i="505"/>
  <c r="Y39" i="505"/>
  <c r="X39" i="505"/>
  <c r="V39" i="505"/>
  <c r="U39" i="505"/>
  <c r="T39" i="505"/>
  <c r="S39" i="505"/>
  <c r="R39" i="505"/>
  <c r="Q39" i="505"/>
  <c r="O39" i="505"/>
  <c r="N39" i="505"/>
  <c r="M39" i="505"/>
  <c r="L39" i="505"/>
  <c r="K39" i="505"/>
  <c r="J39" i="505"/>
  <c r="H39" i="505"/>
  <c r="G39" i="505"/>
  <c r="F39" i="505"/>
  <c r="E39" i="505"/>
  <c r="D39" i="505"/>
  <c r="C39" i="505"/>
  <c r="AJ38" i="505"/>
  <c r="AI38" i="505"/>
  <c r="AH38" i="505"/>
  <c r="AG38" i="505"/>
  <c r="AF38" i="505"/>
  <c r="AE38" i="505"/>
  <c r="AC38" i="505"/>
  <c r="AB38" i="505"/>
  <c r="AA38" i="505"/>
  <c r="Z38" i="505"/>
  <c r="Y38" i="505"/>
  <c r="X38" i="505"/>
  <c r="V38" i="505"/>
  <c r="U38" i="505"/>
  <c r="T38" i="505"/>
  <c r="S38" i="505"/>
  <c r="R38" i="505"/>
  <c r="Q38" i="505"/>
  <c r="O38" i="505"/>
  <c r="N38" i="505"/>
  <c r="M38" i="505"/>
  <c r="L38" i="505"/>
  <c r="K38" i="505"/>
  <c r="J38" i="505"/>
  <c r="H38" i="505"/>
  <c r="G38" i="505"/>
  <c r="F38" i="505"/>
  <c r="E38" i="505"/>
  <c r="D38" i="505"/>
  <c r="C38" i="505"/>
  <c r="AJ37" i="505"/>
  <c r="AI37" i="505"/>
  <c r="AH37" i="505"/>
  <c r="AG37" i="505"/>
  <c r="AF37" i="505"/>
  <c r="AE37" i="505"/>
  <c r="AC37" i="505"/>
  <c r="AB37" i="505"/>
  <c r="AA37" i="505"/>
  <c r="Z37" i="505"/>
  <c r="Y37" i="505"/>
  <c r="X37" i="505"/>
  <c r="V37" i="505"/>
  <c r="U37" i="505"/>
  <c r="T37" i="505"/>
  <c r="S37" i="505"/>
  <c r="R37" i="505"/>
  <c r="Q37" i="505"/>
  <c r="O37" i="505"/>
  <c r="N37" i="505"/>
  <c r="M37" i="505"/>
  <c r="L37" i="505"/>
  <c r="K37" i="505"/>
  <c r="J37" i="505"/>
  <c r="H37" i="505"/>
  <c r="G37" i="505"/>
  <c r="F37" i="505"/>
  <c r="E37" i="505"/>
  <c r="D37" i="505"/>
  <c r="C37" i="505"/>
  <c r="AJ36" i="505"/>
  <c r="AI36" i="505"/>
  <c r="AH36" i="505"/>
  <c r="AG36" i="505"/>
  <c r="AF36" i="505"/>
  <c r="AE36" i="505"/>
  <c r="AC36" i="505"/>
  <c r="AB36" i="505"/>
  <c r="AA36" i="505"/>
  <c r="Z36" i="505"/>
  <c r="Y36" i="505"/>
  <c r="X36" i="505"/>
  <c r="V36" i="505"/>
  <c r="U36" i="505"/>
  <c r="T36" i="505"/>
  <c r="S36" i="505"/>
  <c r="R36" i="505"/>
  <c r="Q36" i="505"/>
  <c r="O36" i="505"/>
  <c r="N36" i="505"/>
  <c r="M36" i="505"/>
  <c r="L36" i="505"/>
  <c r="K36" i="505"/>
  <c r="J36" i="505"/>
  <c r="H36" i="505"/>
  <c r="G36" i="505"/>
  <c r="F36" i="505"/>
  <c r="E36" i="505"/>
  <c r="D36" i="505"/>
  <c r="C36" i="505"/>
  <c r="AJ35" i="505"/>
  <c r="AI35" i="505"/>
  <c r="AH35" i="505"/>
  <c r="AG35" i="505"/>
  <c r="AF35" i="505"/>
  <c r="AE35" i="505"/>
  <c r="AC35" i="505"/>
  <c r="AB35" i="505"/>
  <c r="AA35" i="505"/>
  <c r="Z35" i="505"/>
  <c r="Y35" i="505"/>
  <c r="X35" i="505"/>
  <c r="V35" i="505"/>
  <c r="U35" i="505"/>
  <c r="T35" i="505"/>
  <c r="S35" i="505"/>
  <c r="R35" i="505"/>
  <c r="Q35" i="505"/>
  <c r="O35" i="505"/>
  <c r="N35" i="505"/>
  <c r="M35" i="505"/>
  <c r="L35" i="505"/>
  <c r="K35" i="505"/>
  <c r="J35" i="505"/>
  <c r="H35" i="505"/>
  <c r="G35" i="505"/>
  <c r="F35" i="505"/>
  <c r="E35" i="505"/>
  <c r="D35" i="505"/>
  <c r="C35" i="505"/>
  <c r="AJ34" i="505"/>
  <c r="AI34" i="505"/>
  <c r="AH34" i="505"/>
  <c r="AG34" i="505"/>
  <c r="AF34" i="505"/>
  <c r="AE34" i="505"/>
  <c r="AC34" i="505"/>
  <c r="AB34" i="505"/>
  <c r="AA34" i="505"/>
  <c r="Z34" i="505"/>
  <c r="Y34" i="505"/>
  <c r="X34" i="505"/>
  <c r="V34" i="505"/>
  <c r="U34" i="505"/>
  <c r="T34" i="505"/>
  <c r="S34" i="505"/>
  <c r="R34" i="505"/>
  <c r="Q34" i="505"/>
  <c r="O34" i="505"/>
  <c r="N34" i="505"/>
  <c r="M34" i="505"/>
  <c r="L34" i="505"/>
  <c r="K34" i="505"/>
  <c r="J34" i="505"/>
  <c r="H34" i="505"/>
  <c r="G34" i="505"/>
  <c r="F34" i="505"/>
  <c r="E34" i="505"/>
  <c r="D34" i="505"/>
  <c r="C34" i="505"/>
  <c r="AJ33" i="505"/>
  <c r="AI33" i="505"/>
  <c r="AH33" i="505"/>
  <c r="AG33" i="505"/>
  <c r="AF33" i="505"/>
  <c r="AE33" i="505"/>
  <c r="AC33" i="505"/>
  <c r="AB33" i="505"/>
  <c r="AA33" i="505"/>
  <c r="Z33" i="505"/>
  <c r="Y33" i="505"/>
  <c r="X33" i="505"/>
  <c r="V33" i="505"/>
  <c r="U33" i="505"/>
  <c r="T33" i="505"/>
  <c r="S33" i="505"/>
  <c r="R33" i="505"/>
  <c r="Q33" i="505"/>
  <c r="O33" i="505"/>
  <c r="N33" i="505"/>
  <c r="M33" i="505"/>
  <c r="L33" i="505"/>
  <c r="K33" i="505"/>
  <c r="J33" i="505"/>
  <c r="H33" i="505"/>
  <c r="G33" i="505"/>
  <c r="F33" i="505"/>
  <c r="E33" i="505"/>
  <c r="D33" i="505"/>
  <c r="C33" i="505"/>
  <c r="AJ32" i="505"/>
  <c r="AI32" i="505"/>
  <c r="AH32" i="505"/>
  <c r="AG32" i="505"/>
  <c r="AF32" i="505"/>
  <c r="AE32" i="505"/>
  <c r="AC32" i="505"/>
  <c r="AB32" i="505"/>
  <c r="AA32" i="505"/>
  <c r="Z32" i="505"/>
  <c r="Y32" i="505"/>
  <c r="X32" i="505"/>
  <c r="V32" i="505"/>
  <c r="U32" i="505"/>
  <c r="T32" i="505"/>
  <c r="S32" i="505"/>
  <c r="R32" i="505"/>
  <c r="Q32" i="505"/>
  <c r="O32" i="505"/>
  <c r="N32" i="505"/>
  <c r="M32" i="505"/>
  <c r="L32" i="505"/>
  <c r="K32" i="505"/>
  <c r="J32" i="505"/>
  <c r="H32" i="505"/>
  <c r="G32" i="505"/>
  <c r="F32" i="505"/>
  <c r="E32" i="505"/>
  <c r="D32" i="505"/>
  <c r="C32" i="505"/>
  <c r="AJ31" i="505"/>
  <c r="AI31" i="505"/>
  <c r="AH31" i="505"/>
  <c r="AG31" i="505"/>
  <c r="AF31" i="505"/>
  <c r="AE31" i="505"/>
  <c r="AC31" i="505"/>
  <c r="AB31" i="505"/>
  <c r="AA31" i="505"/>
  <c r="Z31" i="505"/>
  <c r="Y31" i="505"/>
  <c r="X31" i="505"/>
  <c r="V31" i="505"/>
  <c r="U31" i="505"/>
  <c r="T31" i="505"/>
  <c r="S31" i="505"/>
  <c r="R31" i="505"/>
  <c r="Q31" i="505"/>
  <c r="O31" i="505"/>
  <c r="N31" i="505"/>
  <c r="M31" i="505"/>
  <c r="L31" i="505"/>
  <c r="K31" i="505"/>
  <c r="J31" i="505"/>
  <c r="H31" i="505"/>
  <c r="G31" i="505"/>
  <c r="F31" i="505"/>
  <c r="E31" i="505"/>
  <c r="D31" i="505"/>
  <c r="C31" i="505"/>
  <c r="AJ30" i="505"/>
  <c r="AI30" i="505"/>
  <c r="AH30" i="505"/>
  <c r="AG30" i="505"/>
  <c r="AF30" i="505"/>
  <c r="AE30" i="505"/>
  <c r="AC30" i="505"/>
  <c r="AB30" i="505"/>
  <c r="AA30" i="505"/>
  <c r="Z30" i="505"/>
  <c r="Y30" i="505"/>
  <c r="X30" i="505"/>
  <c r="V30" i="505"/>
  <c r="U30" i="505"/>
  <c r="T30" i="505"/>
  <c r="S30" i="505"/>
  <c r="R30" i="505"/>
  <c r="Q30" i="505"/>
  <c r="O30" i="505"/>
  <c r="N30" i="505"/>
  <c r="M30" i="505"/>
  <c r="L30" i="505"/>
  <c r="K30" i="505"/>
  <c r="J30" i="505"/>
  <c r="H30" i="505"/>
  <c r="G30" i="505"/>
  <c r="F30" i="505"/>
  <c r="E30" i="505"/>
  <c r="D30" i="505"/>
  <c r="C30" i="505"/>
  <c r="AJ29" i="505"/>
  <c r="AI29" i="505"/>
  <c r="AH29" i="505"/>
  <c r="AG29" i="505"/>
  <c r="AF29" i="505"/>
  <c r="AE29" i="505"/>
  <c r="AC29" i="505"/>
  <c r="AB29" i="505"/>
  <c r="AA29" i="505"/>
  <c r="Z29" i="505"/>
  <c r="Y29" i="505"/>
  <c r="X29" i="505"/>
  <c r="V29" i="505"/>
  <c r="U29" i="505"/>
  <c r="T29" i="505"/>
  <c r="S29" i="505"/>
  <c r="R29" i="505"/>
  <c r="Q29" i="505"/>
  <c r="O29" i="505"/>
  <c r="N29" i="505"/>
  <c r="M29" i="505"/>
  <c r="L29" i="505"/>
  <c r="K29" i="505"/>
  <c r="J29" i="505"/>
  <c r="H29" i="505"/>
  <c r="G29" i="505"/>
  <c r="F29" i="505"/>
  <c r="E29" i="505"/>
  <c r="D29" i="505"/>
  <c r="C29" i="505"/>
  <c r="AJ28" i="505"/>
  <c r="AI28" i="505"/>
  <c r="AH28" i="505"/>
  <c r="AG28" i="505"/>
  <c r="AF28" i="505"/>
  <c r="AE28" i="505"/>
  <c r="AC28" i="505"/>
  <c r="AB28" i="505"/>
  <c r="AA28" i="505"/>
  <c r="Z28" i="505"/>
  <c r="Y28" i="505"/>
  <c r="X28" i="505"/>
  <c r="V28" i="505"/>
  <c r="U28" i="505"/>
  <c r="T28" i="505"/>
  <c r="S28" i="505"/>
  <c r="R28" i="505"/>
  <c r="Q28" i="505"/>
  <c r="O28" i="505"/>
  <c r="N28" i="505"/>
  <c r="M28" i="505"/>
  <c r="L28" i="505"/>
  <c r="K28" i="505"/>
  <c r="J28" i="505"/>
  <c r="H28" i="505"/>
  <c r="G28" i="505"/>
  <c r="F28" i="505"/>
  <c r="E28" i="505"/>
  <c r="D28" i="505"/>
  <c r="C28" i="505"/>
  <c r="AJ27" i="505"/>
  <c r="AI27" i="505"/>
  <c r="AH27" i="505"/>
  <c r="AG27" i="505"/>
  <c r="AF27" i="505"/>
  <c r="AE27" i="505"/>
  <c r="AC27" i="505"/>
  <c r="AB27" i="505"/>
  <c r="AA27" i="505"/>
  <c r="Z27" i="505"/>
  <c r="Y27" i="505"/>
  <c r="X27" i="505"/>
  <c r="V27" i="505"/>
  <c r="U27" i="505"/>
  <c r="T27" i="505"/>
  <c r="S27" i="505"/>
  <c r="R27" i="505"/>
  <c r="Q27" i="505"/>
  <c r="O27" i="505"/>
  <c r="N27" i="505"/>
  <c r="M27" i="505"/>
  <c r="L27" i="505"/>
  <c r="K27" i="505"/>
  <c r="J27" i="505"/>
  <c r="H27" i="505"/>
  <c r="G27" i="505"/>
  <c r="F27" i="505"/>
  <c r="E27" i="505"/>
  <c r="D27" i="505"/>
  <c r="C27" i="505"/>
  <c r="AJ26" i="505"/>
  <c r="AI26" i="505"/>
  <c r="AH26" i="505"/>
  <c r="AG26" i="505"/>
  <c r="AF26" i="505"/>
  <c r="AE26" i="505"/>
  <c r="AC26" i="505"/>
  <c r="AB26" i="505"/>
  <c r="AA26" i="505"/>
  <c r="Z26" i="505"/>
  <c r="Y26" i="505"/>
  <c r="X26" i="505"/>
  <c r="V26" i="505"/>
  <c r="U26" i="505"/>
  <c r="T26" i="505"/>
  <c r="S26" i="505"/>
  <c r="R26" i="505"/>
  <c r="Q26" i="505"/>
  <c r="O26" i="505"/>
  <c r="N26" i="505"/>
  <c r="M26" i="505"/>
  <c r="L26" i="505"/>
  <c r="K26" i="505"/>
  <c r="J26" i="505"/>
  <c r="H26" i="505"/>
  <c r="G26" i="505"/>
  <c r="F26" i="505"/>
  <c r="E26" i="505"/>
  <c r="D26" i="505"/>
  <c r="C26" i="505"/>
  <c r="AJ25" i="505"/>
  <c r="AI25" i="505"/>
  <c r="AH25" i="505"/>
  <c r="AG25" i="505"/>
  <c r="AF25" i="505"/>
  <c r="AE25" i="505"/>
  <c r="AC25" i="505"/>
  <c r="AB25" i="505"/>
  <c r="AA25" i="505"/>
  <c r="Z25" i="505"/>
  <c r="Y25" i="505"/>
  <c r="X25" i="505"/>
  <c r="V25" i="505"/>
  <c r="U25" i="505"/>
  <c r="T25" i="505"/>
  <c r="S25" i="505"/>
  <c r="R25" i="505"/>
  <c r="Q25" i="505"/>
  <c r="O25" i="505"/>
  <c r="N25" i="505"/>
  <c r="M25" i="505"/>
  <c r="L25" i="505"/>
  <c r="K25" i="505"/>
  <c r="J25" i="505"/>
  <c r="H25" i="505"/>
  <c r="G25" i="505"/>
  <c r="F25" i="505"/>
  <c r="E25" i="505"/>
  <c r="D25" i="505"/>
  <c r="C25" i="505"/>
  <c r="AJ24" i="505"/>
  <c r="AI24" i="505"/>
  <c r="AH24" i="505"/>
  <c r="AG24" i="505"/>
  <c r="AF24" i="505"/>
  <c r="AE24" i="505"/>
  <c r="AC24" i="505"/>
  <c r="AB24" i="505"/>
  <c r="AA24" i="505"/>
  <c r="Z24" i="505"/>
  <c r="Y24" i="505"/>
  <c r="X24" i="505"/>
  <c r="V24" i="505"/>
  <c r="U24" i="505"/>
  <c r="T24" i="505"/>
  <c r="S24" i="505"/>
  <c r="R24" i="505"/>
  <c r="Q24" i="505"/>
  <c r="O24" i="505"/>
  <c r="N24" i="505"/>
  <c r="M24" i="505"/>
  <c r="L24" i="505"/>
  <c r="K24" i="505"/>
  <c r="J24" i="505"/>
  <c r="H24" i="505"/>
  <c r="G24" i="505"/>
  <c r="F24" i="505"/>
  <c r="E24" i="505"/>
  <c r="D24" i="505"/>
  <c r="C24" i="505"/>
  <c r="AJ23" i="505"/>
  <c r="AI23" i="505"/>
  <c r="AH23" i="505"/>
  <c r="AG23" i="505"/>
  <c r="AF23" i="505"/>
  <c r="AE23" i="505"/>
  <c r="AC23" i="505"/>
  <c r="AB23" i="505"/>
  <c r="AA23" i="505"/>
  <c r="Z23" i="505"/>
  <c r="Y23" i="505"/>
  <c r="X23" i="505"/>
  <c r="V23" i="505"/>
  <c r="U23" i="505"/>
  <c r="T23" i="505"/>
  <c r="S23" i="505"/>
  <c r="R23" i="505"/>
  <c r="Q23" i="505"/>
  <c r="O23" i="505"/>
  <c r="N23" i="505"/>
  <c r="M23" i="505"/>
  <c r="L23" i="505"/>
  <c r="K23" i="505"/>
  <c r="J23" i="505"/>
  <c r="H23" i="505"/>
  <c r="G23" i="505"/>
  <c r="F23" i="505"/>
  <c r="E23" i="505"/>
  <c r="D23" i="505"/>
  <c r="C23" i="505"/>
  <c r="AJ22" i="505"/>
  <c r="AI22" i="505"/>
  <c r="AH22" i="505"/>
  <c r="AG22" i="505"/>
  <c r="AF22" i="505"/>
  <c r="AE22" i="505"/>
  <c r="AC22" i="505"/>
  <c r="AB22" i="505"/>
  <c r="AA22" i="505"/>
  <c r="Z22" i="505"/>
  <c r="Y22" i="505"/>
  <c r="X22" i="505"/>
  <c r="V22" i="505"/>
  <c r="U22" i="505"/>
  <c r="T22" i="505"/>
  <c r="S22" i="505"/>
  <c r="R22" i="505"/>
  <c r="Q22" i="505"/>
  <c r="O22" i="505"/>
  <c r="N22" i="505"/>
  <c r="M22" i="505"/>
  <c r="L22" i="505"/>
  <c r="K22" i="505"/>
  <c r="J22" i="505"/>
  <c r="H22" i="505"/>
  <c r="G22" i="505"/>
  <c r="F22" i="505"/>
  <c r="E22" i="505"/>
  <c r="D22" i="505"/>
  <c r="C22" i="505"/>
  <c r="AJ21" i="505"/>
  <c r="AI21" i="505"/>
  <c r="AH21" i="505"/>
  <c r="AG21" i="505"/>
  <c r="AF21" i="505"/>
  <c r="AE21" i="505"/>
  <c r="AC21" i="505"/>
  <c r="AB21" i="505"/>
  <c r="AA21" i="505"/>
  <c r="Z21" i="505"/>
  <c r="Y21" i="505"/>
  <c r="X21" i="505"/>
  <c r="V21" i="505"/>
  <c r="U21" i="505"/>
  <c r="T21" i="505"/>
  <c r="S21" i="505"/>
  <c r="R21" i="505"/>
  <c r="Q21" i="505"/>
  <c r="O21" i="505"/>
  <c r="N21" i="505"/>
  <c r="M21" i="505"/>
  <c r="L21" i="505"/>
  <c r="K21" i="505"/>
  <c r="J21" i="505"/>
  <c r="H21" i="505"/>
  <c r="G21" i="505"/>
  <c r="F21" i="505"/>
  <c r="E21" i="505"/>
  <c r="D21" i="505"/>
  <c r="C21" i="505"/>
  <c r="AJ20" i="505"/>
  <c r="AI20" i="505"/>
  <c r="AH20" i="505"/>
  <c r="AG20" i="505"/>
  <c r="AF20" i="505"/>
  <c r="AE20" i="505"/>
  <c r="AC20" i="505"/>
  <c r="AB20" i="505"/>
  <c r="AA20" i="505"/>
  <c r="Z20" i="505"/>
  <c r="Y20" i="505"/>
  <c r="X20" i="505"/>
  <c r="V20" i="505"/>
  <c r="U20" i="505"/>
  <c r="T20" i="505"/>
  <c r="S20" i="505"/>
  <c r="R20" i="505"/>
  <c r="Q20" i="505"/>
  <c r="O20" i="505"/>
  <c r="N20" i="505"/>
  <c r="M20" i="505"/>
  <c r="L20" i="505"/>
  <c r="K20" i="505"/>
  <c r="J20" i="505"/>
  <c r="H20" i="505"/>
  <c r="G20" i="505"/>
  <c r="F20" i="505"/>
  <c r="E20" i="505"/>
  <c r="D20" i="505"/>
  <c r="C20" i="505"/>
  <c r="AJ19" i="505"/>
  <c r="AI19" i="505"/>
  <c r="AH19" i="505"/>
  <c r="AG19" i="505"/>
  <c r="AF19" i="505"/>
  <c r="AE19" i="505"/>
  <c r="AC19" i="505"/>
  <c r="AB19" i="505"/>
  <c r="AA19" i="505"/>
  <c r="Z19" i="505"/>
  <c r="Y19" i="505"/>
  <c r="X19" i="505"/>
  <c r="V19" i="505"/>
  <c r="U19" i="505"/>
  <c r="T19" i="505"/>
  <c r="S19" i="505"/>
  <c r="R19" i="505"/>
  <c r="Q19" i="505"/>
  <c r="O19" i="505"/>
  <c r="N19" i="505"/>
  <c r="M19" i="505"/>
  <c r="L19" i="505"/>
  <c r="K19" i="505"/>
  <c r="J19" i="505"/>
  <c r="H19" i="505"/>
  <c r="G19" i="505"/>
  <c r="F19" i="505"/>
  <c r="E19" i="505"/>
  <c r="D19" i="505"/>
  <c r="C19" i="505"/>
  <c r="AJ18" i="505"/>
  <c r="AI18" i="505"/>
  <c r="AH18" i="505"/>
  <c r="AG18" i="505"/>
  <c r="AF18" i="505"/>
  <c r="AE18" i="505"/>
  <c r="AC18" i="505"/>
  <c r="AB18" i="505"/>
  <c r="AA18" i="505"/>
  <c r="Z18" i="505"/>
  <c r="Y18" i="505"/>
  <c r="X18" i="505"/>
  <c r="V18" i="505"/>
  <c r="U18" i="505"/>
  <c r="T18" i="505"/>
  <c r="S18" i="505"/>
  <c r="R18" i="505"/>
  <c r="Q18" i="505"/>
  <c r="O18" i="505"/>
  <c r="N18" i="505"/>
  <c r="M18" i="505"/>
  <c r="L18" i="505"/>
  <c r="K18" i="505"/>
  <c r="J18" i="505"/>
  <c r="H18" i="505"/>
  <c r="G18" i="505"/>
  <c r="F18" i="505"/>
  <c r="E18" i="505"/>
  <c r="D18" i="505"/>
  <c r="C18" i="505"/>
  <c r="AJ17" i="505"/>
  <c r="AI17" i="505"/>
  <c r="AH17" i="505"/>
  <c r="AG17" i="505"/>
  <c r="AF17" i="505"/>
  <c r="AE17" i="505"/>
  <c r="AC17" i="505"/>
  <c r="AB17" i="505"/>
  <c r="AA17" i="505"/>
  <c r="Z17" i="505"/>
  <c r="Y17" i="505"/>
  <c r="X17" i="505"/>
  <c r="V17" i="505"/>
  <c r="U17" i="505"/>
  <c r="T17" i="505"/>
  <c r="S17" i="505"/>
  <c r="R17" i="505"/>
  <c r="Q17" i="505"/>
  <c r="O17" i="505"/>
  <c r="N17" i="505"/>
  <c r="M17" i="505"/>
  <c r="L17" i="505"/>
  <c r="K17" i="505"/>
  <c r="J17" i="505"/>
  <c r="H17" i="505"/>
  <c r="G17" i="505"/>
  <c r="F17" i="505"/>
  <c r="E17" i="505"/>
  <c r="D17" i="505"/>
  <c r="C17" i="505"/>
  <c r="AJ16" i="505"/>
  <c r="AI16" i="505"/>
  <c r="AH16" i="505"/>
  <c r="AG16" i="505"/>
  <c r="AF16" i="505"/>
  <c r="AE16" i="505"/>
  <c r="AC16" i="505"/>
  <c r="AB16" i="505"/>
  <c r="AA16" i="505"/>
  <c r="Z16" i="505"/>
  <c r="Y16" i="505"/>
  <c r="X16" i="505"/>
  <c r="V16" i="505"/>
  <c r="U16" i="505"/>
  <c r="T16" i="505"/>
  <c r="S16" i="505"/>
  <c r="R16" i="505"/>
  <c r="Q16" i="505"/>
  <c r="O16" i="505"/>
  <c r="N16" i="505"/>
  <c r="M16" i="505"/>
  <c r="L16" i="505"/>
  <c r="K16" i="505"/>
  <c r="J16" i="505"/>
  <c r="H16" i="505"/>
  <c r="G16" i="505"/>
  <c r="F16" i="505"/>
  <c r="E16" i="505"/>
  <c r="D16" i="505"/>
  <c r="C16" i="505"/>
  <c r="AJ15" i="505"/>
  <c r="AI15" i="505"/>
  <c r="AH15" i="505"/>
  <c r="AG15" i="505"/>
  <c r="AF15" i="505"/>
  <c r="AE15" i="505"/>
  <c r="AC15" i="505"/>
  <c r="AB15" i="505"/>
  <c r="AA15" i="505"/>
  <c r="Z15" i="505"/>
  <c r="Y15" i="505"/>
  <c r="X15" i="505"/>
  <c r="V15" i="505"/>
  <c r="U15" i="505"/>
  <c r="T15" i="505"/>
  <c r="S15" i="505"/>
  <c r="R15" i="505"/>
  <c r="Q15" i="505"/>
  <c r="O15" i="505"/>
  <c r="N15" i="505"/>
  <c r="M15" i="505"/>
  <c r="L15" i="505"/>
  <c r="K15" i="505"/>
  <c r="J15" i="505"/>
  <c r="H15" i="505"/>
  <c r="G15" i="505"/>
  <c r="F15" i="505"/>
  <c r="E15" i="505"/>
  <c r="D15" i="505"/>
  <c r="C15" i="505"/>
  <c r="AJ14" i="505"/>
  <c r="AI14" i="505"/>
  <c r="AH14" i="505"/>
  <c r="AG14" i="505"/>
  <c r="AF14" i="505"/>
  <c r="AE14" i="505"/>
  <c r="AC14" i="505"/>
  <c r="AB14" i="505"/>
  <c r="AA14" i="505"/>
  <c r="Z14" i="505"/>
  <c r="Y14" i="505"/>
  <c r="X14" i="505"/>
  <c r="V14" i="505"/>
  <c r="U14" i="505"/>
  <c r="T14" i="505"/>
  <c r="S14" i="505"/>
  <c r="R14" i="505"/>
  <c r="Q14" i="505"/>
  <c r="O14" i="505"/>
  <c r="N14" i="505"/>
  <c r="M14" i="505"/>
  <c r="L14" i="505"/>
  <c r="K14" i="505"/>
  <c r="J14" i="505"/>
  <c r="H14" i="505"/>
  <c r="G14" i="505"/>
  <c r="F14" i="505"/>
  <c r="E14" i="505"/>
  <c r="D14" i="505"/>
  <c r="C14" i="505"/>
  <c r="AJ13" i="505"/>
  <c r="AI13" i="505"/>
  <c r="AH13" i="505"/>
  <c r="AG13" i="505"/>
  <c r="AF13" i="505"/>
  <c r="AE13" i="505"/>
  <c r="AC13" i="505"/>
  <c r="AB13" i="505"/>
  <c r="AA13" i="505"/>
  <c r="Z13" i="505"/>
  <c r="Y13" i="505"/>
  <c r="X13" i="505"/>
  <c r="V13" i="505"/>
  <c r="U13" i="505"/>
  <c r="T13" i="505"/>
  <c r="S13" i="505"/>
  <c r="R13" i="505"/>
  <c r="Q13" i="505"/>
  <c r="O13" i="505"/>
  <c r="N13" i="505"/>
  <c r="M13" i="505"/>
  <c r="L13" i="505"/>
  <c r="K13" i="505"/>
  <c r="J13" i="505"/>
  <c r="H13" i="505"/>
  <c r="G13" i="505"/>
  <c r="F13" i="505"/>
  <c r="E13" i="505"/>
  <c r="D13" i="505"/>
  <c r="C13" i="505"/>
  <c r="AJ12" i="505"/>
  <c r="AI12" i="505"/>
  <c r="AH12" i="505"/>
  <c r="AG12" i="505"/>
  <c r="AF12" i="505"/>
  <c r="AE12" i="505"/>
  <c r="AC12" i="505"/>
  <c r="AB12" i="505"/>
  <c r="AA12" i="505"/>
  <c r="Z12" i="505"/>
  <c r="Y12" i="505"/>
  <c r="X12" i="505"/>
  <c r="V12" i="505"/>
  <c r="U12" i="505"/>
  <c r="T12" i="505"/>
  <c r="S12" i="505"/>
  <c r="R12" i="505"/>
  <c r="Q12" i="505"/>
  <c r="O12" i="505"/>
  <c r="N12" i="505"/>
  <c r="M12" i="505"/>
  <c r="L12" i="505"/>
  <c r="K12" i="505"/>
  <c r="J12" i="505"/>
  <c r="H12" i="505"/>
  <c r="G12" i="505"/>
  <c r="F12" i="505"/>
  <c r="E12" i="505"/>
  <c r="D12" i="505"/>
  <c r="C12" i="505"/>
  <c r="E38" i="503"/>
  <c r="D38" i="503"/>
  <c r="C38" i="503"/>
  <c r="B38" i="503"/>
  <c r="E37" i="503"/>
  <c r="D37" i="503"/>
  <c r="C37" i="503"/>
  <c r="B37" i="503"/>
  <c r="E36" i="503"/>
  <c r="D36" i="503"/>
  <c r="C36" i="503"/>
  <c r="B36" i="503"/>
  <c r="E35" i="503"/>
  <c r="D35" i="503"/>
  <c r="C35" i="503"/>
  <c r="B35" i="503"/>
  <c r="E34" i="503"/>
  <c r="D34" i="503"/>
  <c r="C34" i="503"/>
  <c r="B34" i="503"/>
  <c r="E33" i="503"/>
  <c r="D33" i="503"/>
  <c r="C33" i="503"/>
  <c r="B33" i="503"/>
  <c r="E32" i="503"/>
  <c r="D32" i="503"/>
  <c r="C32" i="503"/>
  <c r="B32" i="503"/>
  <c r="E31" i="503"/>
  <c r="D31" i="503"/>
  <c r="C31" i="503"/>
  <c r="B31" i="503"/>
  <c r="E30" i="503"/>
  <c r="D30" i="503"/>
  <c r="C30" i="503"/>
  <c r="B30" i="503"/>
  <c r="E29" i="503"/>
  <c r="D29" i="503"/>
  <c r="C29" i="503"/>
  <c r="B29" i="503"/>
  <c r="E28" i="503"/>
  <c r="D28" i="503"/>
  <c r="C28" i="503"/>
  <c r="B28" i="503"/>
  <c r="E27" i="503"/>
  <c r="D27" i="503"/>
  <c r="C27" i="503"/>
  <c r="B27" i="503"/>
  <c r="E26" i="503"/>
  <c r="D26" i="503"/>
  <c r="C26" i="503"/>
  <c r="B26" i="503"/>
  <c r="E25" i="503"/>
  <c r="D25" i="503"/>
  <c r="C25" i="503"/>
  <c r="B25" i="503"/>
  <c r="E24" i="503"/>
  <c r="D24" i="503"/>
  <c r="C24" i="503"/>
  <c r="B24" i="503"/>
  <c r="E23" i="503"/>
  <c r="D23" i="503"/>
  <c r="C23" i="503"/>
  <c r="B23" i="503"/>
  <c r="E22" i="503"/>
  <c r="D22" i="503"/>
  <c r="C22" i="503"/>
  <c r="B22" i="503"/>
  <c r="E21" i="503"/>
  <c r="D21" i="503"/>
  <c r="C21" i="503"/>
  <c r="B21" i="503"/>
  <c r="E20" i="503"/>
  <c r="D20" i="503"/>
  <c r="C20" i="503"/>
  <c r="B20" i="503"/>
  <c r="E19" i="503"/>
  <c r="D19" i="503"/>
  <c r="C19" i="503"/>
  <c r="B19" i="503"/>
  <c r="E18" i="503"/>
  <c r="D18" i="503"/>
  <c r="C18" i="503"/>
  <c r="B18" i="503"/>
  <c r="E17" i="503"/>
  <c r="D17" i="503"/>
  <c r="C17" i="503"/>
  <c r="B17" i="503"/>
  <c r="E16" i="503"/>
  <c r="D16" i="503"/>
  <c r="C16" i="503"/>
  <c r="B16" i="503"/>
  <c r="E15" i="503"/>
  <c r="D15" i="503"/>
  <c r="C15" i="503"/>
  <c r="B15" i="503"/>
  <c r="E14" i="503"/>
  <c r="D14" i="503"/>
  <c r="C14" i="503"/>
  <c r="E13" i="503"/>
  <c r="D13" i="503"/>
  <c r="C13" i="503"/>
  <c r="E12" i="503"/>
  <c r="D12" i="503"/>
  <c r="C12" i="503"/>
  <c r="E11" i="503"/>
  <c r="D11" i="503"/>
  <c r="C11" i="503"/>
  <c r="E38" i="502"/>
  <c r="D38" i="502"/>
  <c r="C38" i="502"/>
  <c r="B38" i="502"/>
  <c r="E37" i="502"/>
  <c r="D37" i="502"/>
  <c r="C37" i="502"/>
  <c r="B37" i="502"/>
  <c r="E36" i="502"/>
  <c r="D36" i="502"/>
  <c r="C36" i="502"/>
  <c r="B36" i="502"/>
  <c r="E35" i="502"/>
  <c r="D35" i="502"/>
  <c r="C35" i="502"/>
  <c r="B35" i="502"/>
  <c r="E34" i="502"/>
  <c r="D34" i="502"/>
  <c r="C34" i="502"/>
  <c r="B34" i="502"/>
  <c r="E33" i="502"/>
  <c r="D33" i="502"/>
  <c r="C33" i="502"/>
  <c r="B33" i="502"/>
  <c r="E32" i="502"/>
  <c r="D32" i="502"/>
  <c r="C32" i="502"/>
  <c r="B32" i="502"/>
  <c r="E31" i="502"/>
  <c r="D31" i="502"/>
  <c r="C31" i="502"/>
  <c r="B31" i="502"/>
  <c r="E30" i="502"/>
  <c r="D30" i="502"/>
  <c r="C30" i="502"/>
  <c r="B30" i="502"/>
  <c r="E29" i="502"/>
  <c r="D29" i="502"/>
  <c r="C29" i="502"/>
  <c r="B29" i="502"/>
  <c r="E28" i="502"/>
  <c r="D28" i="502"/>
  <c r="C28" i="502"/>
  <c r="B28" i="502"/>
  <c r="E27" i="502"/>
  <c r="D27" i="502"/>
  <c r="C27" i="502"/>
  <c r="B27" i="502"/>
  <c r="E26" i="502"/>
  <c r="D26" i="502"/>
  <c r="C26" i="502"/>
  <c r="B26" i="502"/>
  <c r="E25" i="502"/>
  <c r="D25" i="502"/>
  <c r="C25" i="502"/>
  <c r="B25" i="502"/>
  <c r="E24" i="502"/>
  <c r="D24" i="502"/>
  <c r="C24" i="502"/>
  <c r="B24" i="502"/>
  <c r="E23" i="502"/>
  <c r="D23" i="502"/>
  <c r="C23" i="502"/>
  <c r="B23" i="502"/>
  <c r="E22" i="502"/>
  <c r="D22" i="502"/>
  <c r="C22" i="502"/>
  <c r="B22" i="502"/>
  <c r="E21" i="502"/>
  <c r="D21" i="502"/>
  <c r="C21" i="502"/>
  <c r="B21" i="502"/>
  <c r="E20" i="502"/>
  <c r="D20" i="502"/>
  <c r="C20" i="502"/>
  <c r="B20" i="502"/>
  <c r="E19" i="502"/>
  <c r="D19" i="502"/>
  <c r="C19" i="502"/>
  <c r="B19" i="502"/>
  <c r="E18" i="502"/>
  <c r="D18" i="502"/>
  <c r="C18" i="502"/>
  <c r="B18" i="502"/>
  <c r="E17" i="502"/>
  <c r="D17" i="502"/>
  <c r="C17" i="502"/>
  <c r="B17" i="502"/>
  <c r="E16" i="502"/>
  <c r="D16" i="502"/>
  <c r="C16" i="502"/>
  <c r="B16" i="502"/>
  <c r="E15" i="502"/>
  <c r="D15" i="502"/>
  <c r="C15" i="502"/>
  <c r="B15" i="502"/>
  <c r="E14" i="502"/>
  <c r="D14" i="502"/>
  <c r="C14" i="502"/>
  <c r="E13" i="502"/>
  <c r="D13" i="502"/>
  <c r="C13" i="502"/>
  <c r="E12" i="502"/>
  <c r="D12" i="502"/>
  <c r="C12" i="502"/>
  <c r="E11" i="502"/>
  <c r="D11" i="502"/>
  <c r="C11" i="502"/>
  <c r="P39" i="501"/>
  <c r="O39" i="501"/>
  <c r="M39" i="501"/>
  <c r="L39" i="501"/>
  <c r="J39" i="501"/>
  <c r="I39" i="501"/>
  <c r="G39" i="501"/>
  <c r="F39" i="501"/>
  <c r="D39" i="501"/>
  <c r="C39" i="501"/>
  <c r="P38" i="501"/>
  <c r="O38" i="501"/>
  <c r="M38" i="501"/>
  <c r="L38" i="501"/>
  <c r="J38" i="501"/>
  <c r="I38" i="501"/>
  <c r="G38" i="501"/>
  <c r="F38" i="501"/>
  <c r="D38" i="501"/>
  <c r="C38" i="501"/>
  <c r="P37" i="501"/>
  <c r="O37" i="501"/>
  <c r="M37" i="501"/>
  <c r="L37" i="501"/>
  <c r="J37" i="501"/>
  <c r="I37" i="501"/>
  <c r="G37" i="501"/>
  <c r="F37" i="501"/>
  <c r="D37" i="501"/>
  <c r="C37" i="501"/>
  <c r="P36" i="501"/>
  <c r="O36" i="501"/>
  <c r="M36" i="501"/>
  <c r="L36" i="501"/>
  <c r="J36" i="501"/>
  <c r="I36" i="501"/>
  <c r="G36" i="501"/>
  <c r="F36" i="501"/>
  <c r="D36" i="501"/>
  <c r="C36" i="501"/>
  <c r="P35" i="501"/>
  <c r="O35" i="501"/>
  <c r="M35" i="501"/>
  <c r="L35" i="501"/>
  <c r="J35" i="501"/>
  <c r="I35" i="501"/>
  <c r="G35" i="501"/>
  <c r="F35" i="501"/>
  <c r="D35" i="501"/>
  <c r="C35" i="501"/>
  <c r="P34" i="501"/>
  <c r="O34" i="501"/>
  <c r="M34" i="501"/>
  <c r="L34" i="501"/>
  <c r="J34" i="501"/>
  <c r="I34" i="501"/>
  <c r="G34" i="501"/>
  <c r="F34" i="501"/>
  <c r="D34" i="501"/>
  <c r="C34" i="501"/>
  <c r="P33" i="501"/>
  <c r="O33" i="501"/>
  <c r="M33" i="501"/>
  <c r="L33" i="501"/>
  <c r="J33" i="501"/>
  <c r="I33" i="501"/>
  <c r="G33" i="501"/>
  <c r="F33" i="501"/>
  <c r="D33" i="501"/>
  <c r="C33" i="501"/>
  <c r="P32" i="501"/>
  <c r="O32" i="501"/>
  <c r="M32" i="501"/>
  <c r="L32" i="501"/>
  <c r="J32" i="501"/>
  <c r="I32" i="501"/>
  <c r="G32" i="501"/>
  <c r="F32" i="501"/>
  <c r="D32" i="501"/>
  <c r="C32" i="501"/>
  <c r="P31" i="501"/>
  <c r="O31" i="501"/>
  <c r="M31" i="501"/>
  <c r="L31" i="501"/>
  <c r="J31" i="501"/>
  <c r="I31" i="501"/>
  <c r="G31" i="501"/>
  <c r="F31" i="501"/>
  <c r="D31" i="501"/>
  <c r="C31" i="501"/>
  <c r="P30" i="501"/>
  <c r="O30" i="501"/>
  <c r="M30" i="501"/>
  <c r="L30" i="501"/>
  <c r="J30" i="501"/>
  <c r="I30" i="501"/>
  <c r="G30" i="501"/>
  <c r="F30" i="501"/>
  <c r="D30" i="501"/>
  <c r="C30" i="501"/>
  <c r="P29" i="501"/>
  <c r="O29" i="501"/>
  <c r="M29" i="501"/>
  <c r="L29" i="501"/>
  <c r="J29" i="501"/>
  <c r="I29" i="501"/>
  <c r="G29" i="501"/>
  <c r="F29" i="501"/>
  <c r="D29" i="501"/>
  <c r="C29" i="501"/>
  <c r="P28" i="501"/>
  <c r="O28" i="501"/>
  <c r="M28" i="501"/>
  <c r="L28" i="501"/>
  <c r="J28" i="501"/>
  <c r="I28" i="501"/>
  <c r="G28" i="501"/>
  <c r="F28" i="501"/>
  <c r="D28" i="501"/>
  <c r="C28" i="501"/>
  <c r="P27" i="501"/>
  <c r="O27" i="501"/>
  <c r="M27" i="501"/>
  <c r="L27" i="501"/>
  <c r="J27" i="501"/>
  <c r="I27" i="501"/>
  <c r="G27" i="501"/>
  <c r="F27" i="501"/>
  <c r="D27" i="501"/>
  <c r="C27" i="501"/>
  <c r="P26" i="501"/>
  <c r="O26" i="501"/>
  <c r="M26" i="501"/>
  <c r="L26" i="501"/>
  <c r="J26" i="501"/>
  <c r="I26" i="501"/>
  <c r="G26" i="501"/>
  <c r="F26" i="501"/>
  <c r="D26" i="501"/>
  <c r="C26" i="501"/>
  <c r="P25" i="501"/>
  <c r="O25" i="501"/>
  <c r="M25" i="501"/>
  <c r="L25" i="501"/>
  <c r="J25" i="501"/>
  <c r="I25" i="501"/>
  <c r="G25" i="501"/>
  <c r="F25" i="501"/>
  <c r="D25" i="501"/>
  <c r="C25" i="501"/>
  <c r="P24" i="501"/>
  <c r="O24" i="501"/>
  <c r="M24" i="501"/>
  <c r="L24" i="501"/>
  <c r="J24" i="501"/>
  <c r="I24" i="501"/>
  <c r="G24" i="501"/>
  <c r="F24" i="501"/>
  <c r="D24" i="501"/>
  <c r="C24" i="501"/>
  <c r="P23" i="501"/>
  <c r="O23" i="501"/>
  <c r="M23" i="501"/>
  <c r="L23" i="501"/>
  <c r="J23" i="501"/>
  <c r="I23" i="501"/>
  <c r="G23" i="501"/>
  <c r="F23" i="501"/>
  <c r="D23" i="501"/>
  <c r="C23" i="501"/>
  <c r="P22" i="501"/>
  <c r="O22" i="501"/>
  <c r="M22" i="501"/>
  <c r="L22" i="501"/>
  <c r="J22" i="501"/>
  <c r="I22" i="501"/>
  <c r="G22" i="501"/>
  <c r="F22" i="501"/>
  <c r="D22" i="501"/>
  <c r="C22" i="501"/>
  <c r="P21" i="501"/>
  <c r="O21" i="501"/>
  <c r="M21" i="501"/>
  <c r="L21" i="501"/>
  <c r="J21" i="501"/>
  <c r="I21" i="501"/>
  <c r="G21" i="501"/>
  <c r="F21" i="501"/>
  <c r="D21" i="501"/>
  <c r="C21" i="501"/>
  <c r="P20" i="501"/>
  <c r="O20" i="501"/>
  <c r="M20" i="501"/>
  <c r="L20" i="501"/>
  <c r="J20" i="501"/>
  <c r="I20" i="501"/>
  <c r="G20" i="501"/>
  <c r="F20" i="501"/>
  <c r="D20" i="501"/>
  <c r="C20" i="501"/>
  <c r="P19" i="501"/>
  <c r="O19" i="501"/>
  <c r="M19" i="501"/>
  <c r="L19" i="501"/>
  <c r="J19" i="501"/>
  <c r="I19" i="501"/>
  <c r="G19" i="501"/>
  <c r="F19" i="501"/>
  <c r="D19" i="501"/>
  <c r="C19" i="501"/>
  <c r="P18" i="501"/>
  <c r="O18" i="501"/>
  <c r="M18" i="501"/>
  <c r="L18" i="501"/>
  <c r="J18" i="501"/>
  <c r="I18" i="501"/>
  <c r="G18" i="501"/>
  <c r="F18" i="501"/>
  <c r="D18" i="501"/>
  <c r="C18" i="501"/>
  <c r="P17" i="501"/>
  <c r="O17" i="501"/>
  <c r="M17" i="501"/>
  <c r="L17" i="501"/>
  <c r="J17" i="501"/>
  <c r="I17" i="501"/>
  <c r="G17" i="501"/>
  <c r="F17" i="501"/>
  <c r="D17" i="501"/>
  <c r="C17" i="501"/>
  <c r="P16" i="501"/>
  <c r="O16" i="501"/>
  <c r="M16" i="501"/>
  <c r="L16" i="501"/>
  <c r="J16" i="501"/>
  <c r="I16" i="501"/>
  <c r="G16" i="501"/>
  <c r="F16" i="501"/>
  <c r="D16" i="501"/>
  <c r="C16" i="501"/>
  <c r="P15" i="501"/>
  <c r="O15" i="501"/>
  <c r="M15" i="501"/>
  <c r="L15" i="501"/>
  <c r="J15" i="501"/>
  <c r="I15" i="501"/>
  <c r="G15" i="501"/>
  <c r="F15" i="501"/>
  <c r="D15" i="501"/>
  <c r="C15" i="501"/>
  <c r="P14" i="501"/>
  <c r="O14" i="501"/>
  <c r="M14" i="501"/>
  <c r="L14" i="501"/>
  <c r="J14" i="501"/>
  <c r="I14" i="501"/>
  <c r="G14" i="501"/>
  <c r="F14" i="501"/>
  <c r="D14" i="501"/>
  <c r="C14" i="501"/>
  <c r="P13" i="501"/>
  <c r="O13" i="501"/>
  <c r="M13" i="501"/>
  <c r="L13" i="501"/>
  <c r="J13" i="501"/>
  <c r="I13" i="501"/>
  <c r="G13" i="501"/>
  <c r="F13" i="501"/>
  <c r="D13" i="501"/>
  <c r="C13" i="501"/>
  <c r="P12" i="501"/>
  <c r="O12" i="501"/>
  <c r="M12" i="501"/>
  <c r="L12" i="501"/>
  <c r="J12" i="501"/>
  <c r="I12" i="501"/>
  <c r="G12" i="501"/>
  <c r="F12" i="501"/>
  <c r="D12" i="501"/>
  <c r="C12" i="501"/>
  <c r="E12" i="481"/>
  <c r="E13" i="481"/>
  <c r="E14" i="481"/>
  <c r="E15" i="481"/>
  <c r="E16" i="481"/>
  <c r="E17" i="481"/>
  <c r="E18" i="481"/>
  <c r="E19" i="481"/>
  <c r="E20" i="481"/>
  <c r="E21" i="481"/>
  <c r="E22" i="481"/>
  <c r="E23" i="481"/>
  <c r="E24" i="481"/>
  <c r="E25" i="481"/>
  <c r="E26" i="481"/>
  <c r="E27" i="481"/>
  <c r="E28" i="481"/>
  <c r="E29" i="481"/>
  <c r="E30" i="481"/>
  <c r="E31" i="481"/>
  <c r="E32" i="481"/>
  <c r="E33" i="481"/>
  <c r="E34" i="481"/>
  <c r="E35" i="481"/>
  <c r="E36" i="481"/>
  <c r="E37" i="481"/>
  <c r="E38" i="481"/>
  <c r="E11" i="481"/>
  <c r="D12" i="481"/>
  <c r="D13" i="481"/>
  <c r="D14" i="481"/>
  <c r="D15" i="481"/>
  <c r="D16" i="481"/>
  <c r="D17" i="481"/>
  <c r="D18" i="481"/>
  <c r="D19" i="481"/>
  <c r="D20" i="481"/>
  <c r="D21" i="481"/>
  <c r="D22" i="481"/>
  <c r="D23" i="481"/>
  <c r="D24" i="481"/>
  <c r="D25" i="481"/>
  <c r="D26" i="481"/>
  <c r="D27" i="481"/>
  <c r="D28" i="481"/>
  <c r="D29" i="481"/>
  <c r="D30" i="481"/>
  <c r="D31" i="481"/>
  <c r="D32" i="481"/>
  <c r="D33" i="481"/>
  <c r="D34" i="481"/>
  <c r="D35" i="481"/>
  <c r="D36" i="481"/>
  <c r="D37" i="481"/>
  <c r="D38" i="481"/>
  <c r="D11" i="481"/>
  <c r="C12" i="481"/>
  <c r="C13" i="481"/>
  <c r="C14" i="481"/>
  <c r="C15" i="481"/>
  <c r="C16" i="481"/>
  <c r="C17" i="481"/>
  <c r="C18" i="481"/>
  <c r="C19" i="481"/>
  <c r="C20" i="481"/>
  <c r="C21" i="481"/>
  <c r="C22" i="481"/>
  <c r="C23" i="481"/>
  <c r="C24" i="481"/>
  <c r="C25" i="481"/>
  <c r="C26" i="481"/>
  <c r="C27" i="481"/>
  <c r="C28" i="481"/>
  <c r="C29" i="481"/>
  <c r="C30" i="481"/>
  <c r="C31" i="481"/>
  <c r="C32" i="481"/>
  <c r="C33" i="481"/>
  <c r="C34" i="481"/>
  <c r="C35" i="481"/>
  <c r="C36" i="481"/>
  <c r="C37" i="481"/>
  <c r="C38" i="481"/>
  <c r="C11" i="481"/>
  <c r="E12" i="480"/>
  <c r="E13" i="480"/>
  <c r="E14" i="480"/>
  <c r="E15" i="480"/>
  <c r="E16" i="480"/>
  <c r="E17" i="480"/>
  <c r="E18" i="480"/>
  <c r="E19" i="480"/>
  <c r="E20" i="480"/>
  <c r="E21" i="480"/>
  <c r="E22" i="480"/>
  <c r="E23" i="480"/>
  <c r="E24" i="480"/>
  <c r="E25" i="480"/>
  <c r="E26" i="480"/>
  <c r="E27" i="480"/>
  <c r="E28" i="480"/>
  <c r="E29" i="480"/>
  <c r="E30" i="480"/>
  <c r="E31" i="480"/>
  <c r="E32" i="480"/>
  <c r="E33" i="480"/>
  <c r="E34" i="480"/>
  <c r="E35" i="480"/>
  <c r="E36" i="480"/>
  <c r="E37" i="480"/>
  <c r="E38" i="480"/>
  <c r="E11" i="480"/>
  <c r="D12" i="480"/>
  <c r="D13" i="480"/>
  <c r="D14" i="480"/>
  <c r="D15" i="480"/>
  <c r="D16" i="480"/>
  <c r="D17" i="480"/>
  <c r="D18" i="480"/>
  <c r="D19" i="480"/>
  <c r="D20" i="480"/>
  <c r="D21" i="480"/>
  <c r="D22" i="480"/>
  <c r="D23" i="480"/>
  <c r="D24" i="480"/>
  <c r="D25" i="480"/>
  <c r="D26" i="480"/>
  <c r="D27" i="480"/>
  <c r="D28" i="480"/>
  <c r="D29" i="480"/>
  <c r="D30" i="480"/>
  <c r="D31" i="480"/>
  <c r="D32" i="480"/>
  <c r="D33" i="480"/>
  <c r="D34" i="480"/>
  <c r="D35" i="480"/>
  <c r="D36" i="480"/>
  <c r="D37" i="480"/>
  <c r="D38" i="480"/>
  <c r="D11" i="480"/>
  <c r="C12" i="480"/>
  <c r="C13" i="480"/>
  <c r="C14" i="480"/>
  <c r="C15" i="480"/>
  <c r="C16" i="480"/>
  <c r="C17" i="480"/>
  <c r="C18" i="480"/>
  <c r="C19" i="480"/>
  <c r="C20" i="480"/>
  <c r="C21" i="480"/>
  <c r="C22" i="480"/>
  <c r="C23" i="480"/>
  <c r="C24" i="480"/>
  <c r="C25" i="480"/>
  <c r="C26" i="480"/>
  <c r="C27" i="480"/>
  <c r="C28" i="480"/>
  <c r="C29" i="480"/>
  <c r="C30" i="480"/>
  <c r="C31" i="480"/>
  <c r="C32" i="480"/>
  <c r="C33" i="480"/>
  <c r="C34" i="480"/>
  <c r="C35" i="480"/>
  <c r="C36" i="480"/>
  <c r="C37" i="480"/>
  <c r="C38" i="480"/>
  <c r="C11" i="480"/>
  <c r="C12" i="479" l="1"/>
  <c r="C38" i="498" l="1"/>
  <c r="C37" i="498"/>
  <c r="C36" i="498"/>
  <c r="C35" i="498"/>
  <c r="C34" i="498"/>
  <c r="C33" i="498"/>
  <c r="C32" i="498"/>
  <c r="C31" i="498"/>
  <c r="C30" i="498"/>
  <c r="C29" i="498"/>
  <c r="C28" i="498"/>
  <c r="C27" i="498"/>
  <c r="C26" i="498"/>
  <c r="C25" i="498"/>
  <c r="C24" i="498"/>
  <c r="C23" i="498"/>
  <c r="C22" i="498"/>
  <c r="C21" i="498"/>
  <c r="C20" i="498"/>
  <c r="C19" i="498"/>
  <c r="C18" i="498"/>
  <c r="C17" i="498"/>
  <c r="C16" i="498"/>
  <c r="C15" i="498"/>
  <c r="C14" i="498"/>
  <c r="C13" i="498"/>
  <c r="C12" i="498"/>
  <c r="C11" i="498"/>
  <c r="C38" i="497"/>
  <c r="C37" i="497"/>
  <c r="C36" i="497"/>
  <c r="C35" i="497"/>
  <c r="C34" i="497"/>
  <c r="C33" i="497"/>
  <c r="C32" i="497"/>
  <c r="C31" i="497"/>
  <c r="C30" i="497"/>
  <c r="C29" i="497"/>
  <c r="C28" i="497"/>
  <c r="C27" i="497"/>
  <c r="C26" i="497"/>
  <c r="C25" i="497"/>
  <c r="C24" i="497"/>
  <c r="C23" i="497"/>
  <c r="C22" i="497"/>
  <c r="C21" i="497"/>
  <c r="C20" i="497"/>
  <c r="C19" i="497"/>
  <c r="C18" i="497"/>
  <c r="C17" i="497"/>
  <c r="C16" i="497"/>
  <c r="C15" i="497"/>
  <c r="C14" i="497"/>
  <c r="C13" i="497"/>
  <c r="C12" i="497"/>
  <c r="C11" i="497"/>
  <c r="C38" i="495"/>
  <c r="C37" i="495"/>
  <c r="C36" i="495"/>
  <c r="C35" i="495"/>
  <c r="C34" i="495"/>
  <c r="C33" i="495"/>
  <c r="C32" i="495"/>
  <c r="C31" i="495"/>
  <c r="C30" i="495"/>
  <c r="C29" i="495"/>
  <c r="C28" i="495"/>
  <c r="C27" i="495"/>
  <c r="C26" i="495"/>
  <c r="C25" i="495"/>
  <c r="C24" i="495"/>
  <c r="C23" i="495"/>
  <c r="C22" i="495"/>
  <c r="C21" i="495"/>
  <c r="C20" i="495"/>
  <c r="C19" i="495"/>
  <c r="C18" i="495"/>
  <c r="C17" i="495"/>
  <c r="C16" i="495"/>
  <c r="C15" i="495"/>
  <c r="C14" i="495"/>
  <c r="C13" i="495"/>
  <c r="C12" i="495"/>
  <c r="C11" i="495"/>
  <c r="C38" i="494"/>
  <c r="C37" i="494"/>
  <c r="C36" i="494"/>
  <c r="C35" i="494"/>
  <c r="C34" i="494"/>
  <c r="C33" i="494"/>
  <c r="C32" i="494"/>
  <c r="C31" i="494"/>
  <c r="C30" i="494"/>
  <c r="C29" i="494"/>
  <c r="C28" i="494"/>
  <c r="C27" i="494"/>
  <c r="C26" i="494"/>
  <c r="C25" i="494"/>
  <c r="C24" i="494"/>
  <c r="C23" i="494"/>
  <c r="C22" i="494"/>
  <c r="C21" i="494"/>
  <c r="C20" i="494"/>
  <c r="C19" i="494"/>
  <c r="C18" i="494"/>
  <c r="C17" i="494"/>
  <c r="C16" i="494"/>
  <c r="C15" i="494"/>
  <c r="C14" i="494"/>
  <c r="C13" i="494"/>
  <c r="C12" i="494"/>
  <c r="C11" i="494"/>
  <c r="C38" i="492"/>
  <c r="C37" i="492"/>
  <c r="C36" i="492"/>
  <c r="C35" i="492"/>
  <c r="C34" i="492"/>
  <c r="C33" i="492"/>
  <c r="C32" i="492"/>
  <c r="C31" i="492"/>
  <c r="C30" i="492"/>
  <c r="C29" i="492"/>
  <c r="C28" i="492"/>
  <c r="C27" i="492"/>
  <c r="C26" i="492"/>
  <c r="C25" i="492"/>
  <c r="C24" i="492"/>
  <c r="C23" i="492"/>
  <c r="C22" i="492"/>
  <c r="C21" i="492"/>
  <c r="C20" i="492"/>
  <c r="C19" i="492"/>
  <c r="C18" i="492"/>
  <c r="C17" i="492"/>
  <c r="C16" i="492"/>
  <c r="C15" i="492"/>
  <c r="C14" i="492"/>
  <c r="C13" i="492"/>
  <c r="C12" i="492"/>
  <c r="C11" i="492"/>
  <c r="C38" i="491"/>
  <c r="C37" i="491"/>
  <c r="C36" i="491"/>
  <c r="C35" i="491"/>
  <c r="C34" i="491"/>
  <c r="C33" i="491"/>
  <c r="C32" i="491"/>
  <c r="C31" i="491"/>
  <c r="C30" i="491"/>
  <c r="C29" i="491"/>
  <c r="C28" i="491"/>
  <c r="C27" i="491"/>
  <c r="C26" i="491"/>
  <c r="C25" i="491"/>
  <c r="C24" i="491"/>
  <c r="C23" i="491"/>
  <c r="C22" i="491"/>
  <c r="C21" i="491"/>
  <c r="C20" i="491"/>
  <c r="C19" i="491"/>
  <c r="C18" i="491"/>
  <c r="C17" i="491"/>
  <c r="C16" i="491"/>
  <c r="C15" i="491"/>
  <c r="C14" i="491"/>
  <c r="C13" i="491"/>
  <c r="C12" i="491"/>
  <c r="C11" i="491"/>
  <c r="C38" i="489"/>
  <c r="C37" i="489"/>
  <c r="C36" i="489"/>
  <c r="C35" i="489"/>
  <c r="C34" i="489"/>
  <c r="C33" i="489"/>
  <c r="C32" i="489"/>
  <c r="C31" i="489"/>
  <c r="C30" i="489"/>
  <c r="C29" i="489"/>
  <c r="C28" i="489"/>
  <c r="C27" i="489"/>
  <c r="C26" i="489"/>
  <c r="C25" i="489"/>
  <c r="C24" i="489"/>
  <c r="C23" i="489"/>
  <c r="C22" i="489"/>
  <c r="C21" i="489"/>
  <c r="C20" i="489"/>
  <c r="C19" i="489"/>
  <c r="C18" i="489"/>
  <c r="C17" i="489"/>
  <c r="C16" i="489"/>
  <c r="C15" i="489"/>
  <c r="C14" i="489"/>
  <c r="C13" i="489"/>
  <c r="C12" i="489"/>
  <c r="C11" i="489"/>
  <c r="C37" i="487"/>
  <c r="C36" i="487"/>
  <c r="C35" i="487"/>
  <c r="C34" i="487"/>
  <c r="C33" i="487"/>
  <c r="C32" i="487"/>
  <c r="C31" i="487"/>
  <c r="C30" i="487"/>
  <c r="C29" i="487"/>
  <c r="C28" i="487"/>
  <c r="C27" i="487"/>
  <c r="C26" i="487"/>
  <c r="C25" i="487"/>
  <c r="C24" i="487"/>
  <c r="C23" i="487"/>
  <c r="C22" i="487"/>
  <c r="C21" i="487"/>
  <c r="C20" i="487"/>
  <c r="C19" i="487"/>
  <c r="C18" i="487"/>
  <c r="C17" i="487"/>
  <c r="C16" i="487"/>
  <c r="C15" i="487"/>
  <c r="C14" i="487"/>
  <c r="C13" i="487"/>
  <c r="C12" i="487"/>
  <c r="C11" i="487"/>
  <c r="H38" i="485"/>
  <c r="G38" i="485"/>
  <c r="F38" i="485"/>
  <c r="E38" i="485"/>
  <c r="D38" i="485"/>
  <c r="C38" i="485"/>
  <c r="H37" i="485"/>
  <c r="G37" i="485"/>
  <c r="F37" i="485"/>
  <c r="E37" i="485"/>
  <c r="D37" i="485"/>
  <c r="C37" i="485"/>
  <c r="H36" i="485"/>
  <c r="G36" i="485"/>
  <c r="F36" i="485"/>
  <c r="E36" i="485"/>
  <c r="D36" i="485"/>
  <c r="C36" i="485"/>
  <c r="H35" i="485"/>
  <c r="G35" i="485"/>
  <c r="F35" i="485"/>
  <c r="E35" i="485"/>
  <c r="D35" i="485"/>
  <c r="C35" i="485"/>
  <c r="H34" i="485"/>
  <c r="G34" i="485"/>
  <c r="F34" i="485"/>
  <c r="E34" i="485"/>
  <c r="D34" i="485"/>
  <c r="C34" i="485"/>
  <c r="H33" i="485"/>
  <c r="G33" i="485"/>
  <c r="F33" i="485"/>
  <c r="E33" i="485"/>
  <c r="D33" i="485"/>
  <c r="C33" i="485"/>
  <c r="H32" i="485"/>
  <c r="G32" i="485"/>
  <c r="F32" i="485"/>
  <c r="E32" i="485"/>
  <c r="D32" i="485"/>
  <c r="C32" i="485"/>
  <c r="H31" i="485"/>
  <c r="G31" i="485"/>
  <c r="F31" i="485"/>
  <c r="E31" i="485"/>
  <c r="D31" i="485"/>
  <c r="C31" i="485"/>
  <c r="H30" i="485"/>
  <c r="G30" i="485"/>
  <c r="F30" i="485"/>
  <c r="E30" i="485"/>
  <c r="D30" i="485"/>
  <c r="C30" i="485"/>
  <c r="H29" i="485"/>
  <c r="G29" i="485"/>
  <c r="F29" i="485"/>
  <c r="E29" i="485"/>
  <c r="D29" i="485"/>
  <c r="C29" i="485"/>
  <c r="H28" i="485"/>
  <c r="G28" i="485"/>
  <c r="F28" i="485"/>
  <c r="E28" i="485"/>
  <c r="D28" i="485"/>
  <c r="C28" i="485"/>
  <c r="H27" i="485"/>
  <c r="G27" i="485"/>
  <c r="F27" i="485"/>
  <c r="E27" i="485"/>
  <c r="D27" i="485"/>
  <c r="C27" i="485"/>
  <c r="H26" i="485"/>
  <c r="G26" i="485"/>
  <c r="F26" i="485"/>
  <c r="E26" i="485"/>
  <c r="D26" i="485"/>
  <c r="C26" i="485"/>
  <c r="H25" i="485"/>
  <c r="G25" i="485"/>
  <c r="F25" i="485"/>
  <c r="E25" i="485"/>
  <c r="D25" i="485"/>
  <c r="C25" i="485"/>
  <c r="H24" i="485"/>
  <c r="G24" i="485"/>
  <c r="F24" i="485"/>
  <c r="E24" i="485"/>
  <c r="D24" i="485"/>
  <c r="C24" i="485"/>
  <c r="H23" i="485"/>
  <c r="G23" i="485"/>
  <c r="F23" i="485"/>
  <c r="E23" i="485"/>
  <c r="D23" i="485"/>
  <c r="C23" i="485"/>
  <c r="H22" i="485"/>
  <c r="G22" i="485"/>
  <c r="F22" i="485"/>
  <c r="E22" i="485"/>
  <c r="D22" i="485"/>
  <c r="C22" i="485"/>
  <c r="H21" i="485"/>
  <c r="G21" i="485"/>
  <c r="F21" i="485"/>
  <c r="E21" i="485"/>
  <c r="D21" i="485"/>
  <c r="C21" i="485"/>
  <c r="H20" i="485"/>
  <c r="G20" i="485"/>
  <c r="F20" i="485"/>
  <c r="E20" i="485"/>
  <c r="D20" i="485"/>
  <c r="C20" i="485"/>
  <c r="H19" i="485"/>
  <c r="G19" i="485"/>
  <c r="F19" i="485"/>
  <c r="E19" i="485"/>
  <c r="D19" i="485"/>
  <c r="C19" i="485"/>
  <c r="H18" i="485"/>
  <c r="G18" i="485"/>
  <c r="F18" i="485"/>
  <c r="E18" i="485"/>
  <c r="D18" i="485"/>
  <c r="C18" i="485"/>
  <c r="H17" i="485"/>
  <c r="G17" i="485"/>
  <c r="F17" i="485"/>
  <c r="E17" i="485"/>
  <c r="D17" i="485"/>
  <c r="C17" i="485"/>
  <c r="H16" i="485"/>
  <c r="G16" i="485"/>
  <c r="F16" i="485"/>
  <c r="E16" i="485"/>
  <c r="D16" i="485"/>
  <c r="C16" i="485"/>
  <c r="H15" i="485"/>
  <c r="G15" i="485"/>
  <c r="F15" i="485"/>
  <c r="E15" i="485"/>
  <c r="D15" i="485"/>
  <c r="C15" i="485"/>
  <c r="H14" i="485"/>
  <c r="G14" i="485"/>
  <c r="F14" i="485"/>
  <c r="E14" i="485"/>
  <c r="D14" i="485"/>
  <c r="C14" i="485"/>
  <c r="H13" i="485"/>
  <c r="G13" i="485"/>
  <c r="F13" i="485"/>
  <c r="E13" i="485"/>
  <c r="D13" i="485"/>
  <c r="C13" i="485"/>
  <c r="H12" i="485"/>
  <c r="G12" i="485"/>
  <c r="F12" i="485"/>
  <c r="E12" i="485"/>
  <c r="D12" i="485"/>
  <c r="C12" i="485"/>
  <c r="H11" i="485"/>
  <c r="G11" i="485"/>
  <c r="F11" i="485"/>
  <c r="E11" i="485"/>
  <c r="D11" i="485"/>
  <c r="C11" i="485"/>
  <c r="H38" i="484"/>
  <c r="G38" i="484"/>
  <c r="F38" i="484"/>
  <c r="E38" i="484"/>
  <c r="D38" i="484"/>
  <c r="C38" i="484"/>
  <c r="H37" i="484"/>
  <c r="G37" i="484"/>
  <c r="F37" i="484"/>
  <c r="E37" i="484"/>
  <c r="D37" i="484"/>
  <c r="C37" i="484"/>
  <c r="H36" i="484"/>
  <c r="G36" i="484"/>
  <c r="F36" i="484"/>
  <c r="E36" i="484"/>
  <c r="D36" i="484"/>
  <c r="C36" i="484"/>
  <c r="H35" i="484"/>
  <c r="G35" i="484"/>
  <c r="F35" i="484"/>
  <c r="E35" i="484"/>
  <c r="D35" i="484"/>
  <c r="C35" i="484"/>
  <c r="H34" i="484"/>
  <c r="G34" i="484"/>
  <c r="F34" i="484"/>
  <c r="E34" i="484"/>
  <c r="D34" i="484"/>
  <c r="C34" i="484"/>
  <c r="H33" i="484"/>
  <c r="G33" i="484"/>
  <c r="F33" i="484"/>
  <c r="E33" i="484"/>
  <c r="D33" i="484"/>
  <c r="C33" i="484"/>
  <c r="H32" i="484"/>
  <c r="G32" i="484"/>
  <c r="F32" i="484"/>
  <c r="E32" i="484"/>
  <c r="D32" i="484"/>
  <c r="C32" i="484"/>
  <c r="H31" i="484"/>
  <c r="G31" i="484"/>
  <c r="F31" i="484"/>
  <c r="E31" i="484"/>
  <c r="D31" i="484"/>
  <c r="C31" i="484"/>
  <c r="H30" i="484"/>
  <c r="G30" i="484"/>
  <c r="F30" i="484"/>
  <c r="E30" i="484"/>
  <c r="D30" i="484"/>
  <c r="C30" i="484"/>
  <c r="H29" i="484"/>
  <c r="G29" i="484"/>
  <c r="F29" i="484"/>
  <c r="E29" i="484"/>
  <c r="D29" i="484"/>
  <c r="C29" i="484"/>
  <c r="H28" i="484"/>
  <c r="G28" i="484"/>
  <c r="F28" i="484"/>
  <c r="E28" i="484"/>
  <c r="D28" i="484"/>
  <c r="C28" i="484"/>
  <c r="H27" i="484"/>
  <c r="G27" i="484"/>
  <c r="F27" i="484"/>
  <c r="E27" i="484"/>
  <c r="D27" i="484"/>
  <c r="C27" i="484"/>
  <c r="H26" i="484"/>
  <c r="G26" i="484"/>
  <c r="F26" i="484"/>
  <c r="E26" i="484"/>
  <c r="D26" i="484"/>
  <c r="C26" i="484"/>
  <c r="H25" i="484"/>
  <c r="G25" i="484"/>
  <c r="F25" i="484"/>
  <c r="E25" i="484"/>
  <c r="D25" i="484"/>
  <c r="C25" i="484"/>
  <c r="H24" i="484"/>
  <c r="G24" i="484"/>
  <c r="F24" i="484"/>
  <c r="E24" i="484"/>
  <c r="D24" i="484"/>
  <c r="C24" i="484"/>
  <c r="H23" i="484"/>
  <c r="G23" i="484"/>
  <c r="F23" i="484"/>
  <c r="E23" i="484"/>
  <c r="D23" i="484"/>
  <c r="C23" i="484"/>
  <c r="H22" i="484"/>
  <c r="G22" i="484"/>
  <c r="F22" i="484"/>
  <c r="E22" i="484"/>
  <c r="D22" i="484"/>
  <c r="C22" i="484"/>
  <c r="H21" i="484"/>
  <c r="G21" i="484"/>
  <c r="F21" i="484"/>
  <c r="E21" i="484"/>
  <c r="D21" i="484"/>
  <c r="C21" i="484"/>
  <c r="H20" i="484"/>
  <c r="G20" i="484"/>
  <c r="F20" i="484"/>
  <c r="E20" i="484"/>
  <c r="D20" i="484"/>
  <c r="C20" i="484"/>
  <c r="H19" i="484"/>
  <c r="G19" i="484"/>
  <c r="F19" i="484"/>
  <c r="E19" i="484"/>
  <c r="D19" i="484"/>
  <c r="C19" i="484"/>
  <c r="H18" i="484"/>
  <c r="G18" i="484"/>
  <c r="F18" i="484"/>
  <c r="E18" i="484"/>
  <c r="D18" i="484"/>
  <c r="C18" i="484"/>
  <c r="H17" i="484"/>
  <c r="G17" i="484"/>
  <c r="F17" i="484"/>
  <c r="E17" i="484"/>
  <c r="D17" i="484"/>
  <c r="C17" i="484"/>
  <c r="H16" i="484"/>
  <c r="G16" i="484"/>
  <c r="F16" i="484"/>
  <c r="E16" i="484"/>
  <c r="D16" i="484"/>
  <c r="C16" i="484"/>
  <c r="H15" i="484"/>
  <c r="G15" i="484"/>
  <c r="F15" i="484"/>
  <c r="E15" i="484"/>
  <c r="D15" i="484"/>
  <c r="C15" i="484"/>
  <c r="H14" i="484"/>
  <c r="G14" i="484"/>
  <c r="F14" i="484"/>
  <c r="E14" i="484"/>
  <c r="D14" i="484"/>
  <c r="C14" i="484"/>
  <c r="H13" i="484"/>
  <c r="G13" i="484"/>
  <c r="F13" i="484"/>
  <c r="E13" i="484"/>
  <c r="D13" i="484"/>
  <c r="C13" i="484"/>
  <c r="H12" i="484"/>
  <c r="G12" i="484"/>
  <c r="F12" i="484"/>
  <c r="E12" i="484"/>
  <c r="D12" i="484"/>
  <c r="C12" i="484"/>
  <c r="H11" i="484"/>
  <c r="G11" i="484"/>
  <c r="F11" i="484"/>
  <c r="E11" i="484"/>
  <c r="D11" i="484"/>
  <c r="C11" i="484"/>
  <c r="AJ39" i="483"/>
  <c r="AI39" i="483"/>
  <c r="AH39" i="483"/>
  <c r="AG39" i="483"/>
  <c r="AF39" i="483"/>
  <c r="AE39" i="483"/>
  <c r="AC39" i="483"/>
  <c r="AB39" i="483"/>
  <c r="AA39" i="483"/>
  <c r="Z39" i="483"/>
  <c r="Y39" i="483"/>
  <c r="X39" i="483"/>
  <c r="V39" i="483"/>
  <c r="U39" i="483"/>
  <c r="T39" i="483"/>
  <c r="S39" i="483"/>
  <c r="R39" i="483"/>
  <c r="Q39" i="483"/>
  <c r="O39" i="483"/>
  <c r="N39" i="483"/>
  <c r="M39" i="483"/>
  <c r="L39" i="483"/>
  <c r="K39" i="483"/>
  <c r="J39" i="483"/>
  <c r="H39" i="483"/>
  <c r="G39" i="483"/>
  <c r="F39" i="483"/>
  <c r="E39" i="483"/>
  <c r="D39" i="483"/>
  <c r="C39" i="483"/>
  <c r="AJ38" i="483"/>
  <c r="AI38" i="483"/>
  <c r="AH38" i="483"/>
  <c r="AG38" i="483"/>
  <c r="AF38" i="483"/>
  <c r="AE38" i="483"/>
  <c r="AC38" i="483"/>
  <c r="AB38" i="483"/>
  <c r="AA38" i="483"/>
  <c r="Z38" i="483"/>
  <c r="Y38" i="483"/>
  <c r="X38" i="483"/>
  <c r="V38" i="483"/>
  <c r="U38" i="483"/>
  <c r="T38" i="483"/>
  <c r="S38" i="483"/>
  <c r="R38" i="483"/>
  <c r="Q38" i="483"/>
  <c r="O38" i="483"/>
  <c r="N38" i="483"/>
  <c r="M38" i="483"/>
  <c r="L38" i="483"/>
  <c r="K38" i="483"/>
  <c r="J38" i="483"/>
  <c r="H38" i="483"/>
  <c r="G38" i="483"/>
  <c r="F38" i="483"/>
  <c r="E38" i="483"/>
  <c r="D38" i="483"/>
  <c r="C38" i="483"/>
  <c r="AJ37" i="483"/>
  <c r="AI37" i="483"/>
  <c r="AH37" i="483"/>
  <c r="AG37" i="483"/>
  <c r="AF37" i="483"/>
  <c r="AE37" i="483"/>
  <c r="AC37" i="483"/>
  <c r="AB37" i="483"/>
  <c r="AA37" i="483"/>
  <c r="Z37" i="483"/>
  <c r="Y37" i="483"/>
  <c r="X37" i="483"/>
  <c r="V37" i="483"/>
  <c r="U37" i="483"/>
  <c r="T37" i="483"/>
  <c r="S37" i="483"/>
  <c r="R37" i="483"/>
  <c r="Q37" i="483"/>
  <c r="O37" i="483"/>
  <c r="N37" i="483"/>
  <c r="M37" i="483"/>
  <c r="L37" i="483"/>
  <c r="K37" i="483"/>
  <c r="J37" i="483"/>
  <c r="H37" i="483"/>
  <c r="G37" i="483"/>
  <c r="F37" i="483"/>
  <c r="E37" i="483"/>
  <c r="D37" i="483"/>
  <c r="C37" i="483"/>
  <c r="AJ36" i="483"/>
  <c r="AI36" i="483"/>
  <c r="AH36" i="483"/>
  <c r="AG36" i="483"/>
  <c r="AF36" i="483"/>
  <c r="AE36" i="483"/>
  <c r="AC36" i="483"/>
  <c r="AB36" i="483"/>
  <c r="AA36" i="483"/>
  <c r="Z36" i="483"/>
  <c r="Y36" i="483"/>
  <c r="X36" i="483"/>
  <c r="V36" i="483"/>
  <c r="U36" i="483"/>
  <c r="T36" i="483"/>
  <c r="S36" i="483"/>
  <c r="R36" i="483"/>
  <c r="Q36" i="483"/>
  <c r="O36" i="483"/>
  <c r="N36" i="483"/>
  <c r="M36" i="483"/>
  <c r="L36" i="483"/>
  <c r="K36" i="483"/>
  <c r="J36" i="483"/>
  <c r="H36" i="483"/>
  <c r="G36" i="483"/>
  <c r="F36" i="483"/>
  <c r="E36" i="483"/>
  <c r="D36" i="483"/>
  <c r="C36" i="483"/>
  <c r="AJ35" i="483"/>
  <c r="AI35" i="483"/>
  <c r="AH35" i="483"/>
  <c r="AG35" i="483"/>
  <c r="AF35" i="483"/>
  <c r="AE35" i="483"/>
  <c r="AC35" i="483"/>
  <c r="AB35" i="483"/>
  <c r="AA35" i="483"/>
  <c r="Z35" i="483"/>
  <c r="Y35" i="483"/>
  <c r="X35" i="483"/>
  <c r="V35" i="483"/>
  <c r="U35" i="483"/>
  <c r="T35" i="483"/>
  <c r="S35" i="483"/>
  <c r="R35" i="483"/>
  <c r="Q35" i="483"/>
  <c r="O35" i="483"/>
  <c r="N35" i="483"/>
  <c r="M35" i="483"/>
  <c r="L35" i="483"/>
  <c r="K35" i="483"/>
  <c r="J35" i="483"/>
  <c r="H35" i="483"/>
  <c r="G35" i="483"/>
  <c r="F35" i="483"/>
  <c r="E35" i="483"/>
  <c r="D35" i="483"/>
  <c r="C35" i="483"/>
  <c r="AJ34" i="483"/>
  <c r="AI34" i="483"/>
  <c r="AH34" i="483"/>
  <c r="AG34" i="483"/>
  <c r="AF34" i="483"/>
  <c r="AE34" i="483"/>
  <c r="AC34" i="483"/>
  <c r="AB34" i="483"/>
  <c r="AA34" i="483"/>
  <c r="Z34" i="483"/>
  <c r="Y34" i="483"/>
  <c r="X34" i="483"/>
  <c r="V34" i="483"/>
  <c r="U34" i="483"/>
  <c r="T34" i="483"/>
  <c r="S34" i="483"/>
  <c r="R34" i="483"/>
  <c r="Q34" i="483"/>
  <c r="O34" i="483"/>
  <c r="N34" i="483"/>
  <c r="M34" i="483"/>
  <c r="L34" i="483"/>
  <c r="K34" i="483"/>
  <c r="J34" i="483"/>
  <c r="H34" i="483"/>
  <c r="G34" i="483"/>
  <c r="F34" i="483"/>
  <c r="E34" i="483"/>
  <c r="D34" i="483"/>
  <c r="C34" i="483"/>
  <c r="AJ33" i="483"/>
  <c r="AI33" i="483"/>
  <c r="AH33" i="483"/>
  <c r="AG33" i="483"/>
  <c r="AF33" i="483"/>
  <c r="AE33" i="483"/>
  <c r="AC33" i="483"/>
  <c r="AB33" i="483"/>
  <c r="AA33" i="483"/>
  <c r="Z33" i="483"/>
  <c r="Y33" i="483"/>
  <c r="X33" i="483"/>
  <c r="V33" i="483"/>
  <c r="U33" i="483"/>
  <c r="T33" i="483"/>
  <c r="S33" i="483"/>
  <c r="R33" i="483"/>
  <c r="Q33" i="483"/>
  <c r="O33" i="483"/>
  <c r="N33" i="483"/>
  <c r="M33" i="483"/>
  <c r="L33" i="483"/>
  <c r="K33" i="483"/>
  <c r="J33" i="483"/>
  <c r="H33" i="483"/>
  <c r="G33" i="483"/>
  <c r="F33" i="483"/>
  <c r="E33" i="483"/>
  <c r="D33" i="483"/>
  <c r="C33" i="483"/>
  <c r="AJ32" i="483"/>
  <c r="AI32" i="483"/>
  <c r="AH32" i="483"/>
  <c r="AG32" i="483"/>
  <c r="AF32" i="483"/>
  <c r="AE32" i="483"/>
  <c r="AC32" i="483"/>
  <c r="AB32" i="483"/>
  <c r="AA32" i="483"/>
  <c r="Z32" i="483"/>
  <c r="Y32" i="483"/>
  <c r="X32" i="483"/>
  <c r="V32" i="483"/>
  <c r="U32" i="483"/>
  <c r="T32" i="483"/>
  <c r="S32" i="483"/>
  <c r="R32" i="483"/>
  <c r="Q32" i="483"/>
  <c r="O32" i="483"/>
  <c r="N32" i="483"/>
  <c r="M32" i="483"/>
  <c r="L32" i="483"/>
  <c r="K32" i="483"/>
  <c r="J32" i="483"/>
  <c r="H32" i="483"/>
  <c r="G32" i="483"/>
  <c r="F32" i="483"/>
  <c r="E32" i="483"/>
  <c r="D32" i="483"/>
  <c r="C32" i="483"/>
  <c r="AJ31" i="483"/>
  <c r="AI31" i="483"/>
  <c r="AH31" i="483"/>
  <c r="AG31" i="483"/>
  <c r="AF31" i="483"/>
  <c r="AE31" i="483"/>
  <c r="AC31" i="483"/>
  <c r="AB31" i="483"/>
  <c r="AA31" i="483"/>
  <c r="Z31" i="483"/>
  <c r="Y31" i="483"/>
  <c r="X31" i="483"/>
  <c r="V31" i="483"/>
  <c r="U31" i="483"/>
  <c r="T31" i="483"/>
  <c r="S31" i="483"/>
  <c r="R31" i="483"/>
  <c r="Q31" i="483"/>
  <c r="O31" i="483"/>
  <c r="N31" i="483"/>
  <c r="M31" i="483"/>
  <c r="L31" i="483"/>
  <c r="K31" i="483"/>
  <c r="J31" i="483"/>
  <c r="H31" i="483"/>
  <c r="G31" i="483"/>
  <c r="F31" i="483"/>
  <c r="E31" i="483"/>
  <c r="D31" i="483"/>
  <c r="C31" i="483"/>
  <c r="AJ30" i="483"/>
  <c r="AI30" i="483"/>
  <c r="AH30" i="483"/>
  <c r="AG30" i="483"/>
  <c r="AF30" i="483"/>
  <c r="AE30" i="483"/>
  <c r="AC30" i="483"/>
  <c r="AB30" i="483"/>
  <c r="AA30" i="483"/>
  <c r="Z30" i="483"/>
  <c r="Y30" i="483"/>
  <c r="X30" i="483"/>
  <c r="V30" i="483"/>
  <c r="U30" i="483"/>
  <c r="T30" i="483"/>
  <c r="S30" i="483"/>
  <c r="R30" i="483"/>
  <c r="Q30" i="483"/>
  <c r="O30" i="483"/>
  <c r="N30" i="483"/>
  <c r="M30" i="483"/>
  <c r="L30" i="483"/>
  <c r="K30" i="483"/>
  <c r="J30" i="483"/>
  <c r="H30" i="483"/>
  <c r="G30" i="483"/>
  <c r="F30" i="483"/>
  <c r="E30" i="483"/>
  <c r="D30" i="483"/>
  <c r="C30" i="483"/>
  <c r="AJ29" i="483"/>
  <c r="AI29" i="483"/>
  <c r="AH29" i="483"/>
  <c r="AG29" i="483"/>
  <c r="AF29" i="483"/>
  <c r="AE29" i="483"/>
  <c r="AC29" i="483"/>
  <c r="AB29" i="483"/>
  <c r="AA29" i="483"/>
  <c r="Z29" i="483"/>
  <c r="Y29" i="483"/>
  <c r="X29" i="483"/>
  <c r="V29" i="483"/>
  <c r="U29" i="483"/>
  <c r="T29" i="483"/>
  <c r="S29" i="483"/>
  <c r="R29" i="483"/>
  <c r="Q29" i="483"/>
  <c r="O29" i="483"/>
  <c r="N29" i="483"/>
  <c r="M29" i="483"/>
  <c r="L29" i="483"/>
  <c r="K29" i="483"/>
  <c r="J29" i="483"/>
  <c r="H29" i="483"/>
  <c r="G29" i="483"/>
  <c r="F29" i="483"/>
  <c r="E29" i="483"/>
  <c r="D29" i="483"/>
  <c r="C29" i="483"/>
  <c r="AJ28" i="483"/>
  <c r="AI28" i="483"/>
  <c r="AH28" i="483"/>
  <c r="AG28" i="483"/>
  <c r="AF28" i="483"/>
  <c r="AE28" i="483"/>
  <c r="AC28" i="483"/>
  <c r="AB28" i="483"/>
  <c r="AA28" i="483"/>
  <c r="Z28" i="483"/>
  <c r="Y28" i="483"/>
  <c r="X28" i="483"/>
  <c r="V28" i="483"/>
  <c r="U28" i="483"/>
  <c r="T28" i="483"/>
  <c r="S28" i="483"/>
  <c r="R28" i="483"/>
  <c r="Q28" i="483"/>
  <c r="O28" i="483"/>
  <c r="N28" i="483"/>
  <c r="M28" i="483"/>
  <c r="L28" i="483"/>
  <c r="K28" i="483"/>
  <c r="J28" i="483"/>
  <c r="H28" i="483"/>
  <c r="G28" i="483"/>
  <c r="F28" i="483"/>
  <c r="E28" i="483"/>
  <c r="D28" i="483"/>
  <c r="C28" i="483"/>
  <c r="AJ27" i="483"/>
  <c r="AI27" i="483"/>
  <c r="AH27" i="483"/>
  <c r="AG27" i="483"/>
  <c r="AF27" i="483"/>
  <c r="AE27" i="483"/>
  <c r="AC27" i="483"/>
  <c r="AB27" i="483"/>
  <c r="AA27" i="483"/>
  <c r="Z27" i="483"/>
  <c r="Y27" i="483"/>
  <c r="X27" i="483"/>
  <c r="V27" i="483"/>
  <c r="U27" i="483"/>
  <c r="T27" i="483"/>
  <c r="S27" i="483"/>
  <c r="R27" i="483"/>
  <c r="Q27" i="483"/>
  <c r="O27" i="483"/>
  <c r="N27" i="483"/>
  <c r="M27" i="483"/>
  <c r="L27" i="483"/>
  <c r="K27" i="483"/>
  <c r="J27" i="483"/>
  <c r="H27" i="483"/>
  <c r="G27" i="483"/>
  <c r="F27" i="483"/>
  <c r="E27" i="483"/>
  <c r="D27" i="483"/>
  <c r="C27" i="483"/>
  <c r="AJ26" i="483"/>
  <c r="AI26" i="483"/>
  <c r="AH26" i="483"/>
  <c r="AG26" i="483"/>
  <c r="AF26" i="483"/>
  <c r="AE26" i="483"/>
  <c r="AC26" i="483"/>
  <c r="AB26" i="483"/>
  <c r="AA26" i="483"/>
  <c r="Z26" i="483"/>
  <c r="Y26" i="483"/>
  <c r="X26" i="483"/>
  <c r="V26" i="483"/>
  <c r="U26" i="483"/>
  <c r="T26" i="483"/>
  <c r="S26" i="483"/>
  <c r="R26" i="483"/>
  <c r="Q26" i="483"/>
  <c r="O26" i="483"/>
  <c r="N26" i="483"/>
  <c r="M26" i="483"/>
  <c r="L26" i="483"/>
  <c r="K26" i="483"/>
  <c r="J26" i="483"/>
  <c r="H26" i="483"/>
  <c r="G26" i="483"/>
  <c r="F26" i="483"/>
  <c r="E26" i="483"/>
  <c r="D26" i="483"/>
  <c r="C26" i="483"/>
  <c r="AJ25" i="483"/>
  <c r="AI25" i="483"/>
  <c r="AH25" i="483"/>
  <c r="AG25" i="483"/>
  <c r="AF25" i="483"/>
  <c r="AE25" i="483"/>
  <c r="AC25" i="483"/>
  <c r="AB25" i="483"/>
  <c r="AA25" i="483"/>
  <c r="Z25" i="483"/>
  <c r="Y25" i="483"/>
  <c r="X25" i="483"/>
  <c r="V25" i="483"/>
  <c r="U25" i="483"/>
  <c r="T25" i="483"/>
  <c r="S25" i="483"/>
  <c r="R25" i="483"/>
  <c r="Q25" i="483"/>
  <c r="O25" i="483"/>
  <c r="N25" i="483"/>
  <c r="M25" i="483"/>
  <c r="L25" i="483"/>
  <c r="K25" i="483"/>
  <c r="J25" i="483"/>
  <c r="H25" i="483"/>
  <c r="G25" i="483"/>
  <c r="F25" i="483"/>
  <c r="E25" i="483"/>
  <c r="D25" i="483"/>
  <c r="C25" i="483"/>
  <c r="AJ24" i="483"/>
  <c r="AI24" i="483"/>
  <c r="AH24" i="483"/>
  <c r="AG24" i="483"/>
  <c r="AF24" i="483"/>
  <c r="AE24" i="483"/>
  <c r="AC24" i="483"/>
  <c r="AB24" i="483"/>
  <c r="AA24" i="483"/>
  <c r="Z24" i="483"/>
  <c r="Y24" i="483"/>
  <c r="X24" i="483"/>
  <c r="V24" i="483"/>
  <c r="U24" i="483"/>
  <c r="T24" i="483"/>
  <c r="S24" i="483"/>
  <c r="R24" i="483"/>
  <c r="Q24" i="483"/>
  <c r="O24" i="483"/>
  <c r="N24" i="483"/>
  <c r="M24" i="483"/>
  <c r="L24" i="483"/>
  <c r="K24" i="483"/>
  <c r="J24" i="483"/>
  <c r="H24" i="483"/>
  <c r="G24" i="483"/>
  <c r="F24" i="483"/>
  <c r="E24" i="483"/>
  <c r="D24" i="483"/>
  <c r="C24" i="483"/>
  <c r="AJ23" i="483"/>
  <c r="AI23" i="483"/>
  <c r="AH23" i="483"/>
  <c r="AG23" i="483"/>
  <c r="AF23" i="483"/>
  <c r="AE23" i="483"/>
  <c r="AC23" i="483"/>
  <c r="AB23" i="483"/>
  <c r="AA23" i="483"/>
  <c r="Z23" i="483"/>
  <c r="Y23" i="483"/>
  <c r="X23" i="483"/>
  <c r="V23" i="483"/>
  <c r="U23" i="483"/>
  <c r="T23" i="483"/>
  <c r="S23" i="483"/>
  <c r="R23" i="483"/>
  <c r="Q23" i="483"/>
  <c r="O23" i="483"/>
  <c r="N23" i="483"/>
  <c r="M23" i="483"/>
  <c r="L23" i="483"/>
  <c r="K23" i="483"/>
  <c r="J23" i="483"/>
  <c r="H23" i="483"/>
  <c r="G23" i="483"/>
  <c r="F23" i="483"/>
  <c r="E23" i="483"/>
  <c r="D23" i="483"/>
  <c r="C23" i="483"/>
  <c r="AJ22" i="483"/>
  <c r="AI22" i="483"/>
  <c r="AH22" i="483"/>
  <c r="AG22" i="483"/>
  <c r="AF22" i="483"/>
  <c r="AE22" i="483"/>
  <c r="AC22" i="483"/>
  <c r="AB22" i="483"/>
  <c r="AA22" i="483"/>
  <c r="Z22" i="483"/>
  <c r="Y22" i="483"/>
  <c r="X22" i="483"/>
  <c r="V22" i="483"/>
  <c r="U22" i="483"/>
  <c r="T22" i="483"/>
  <c r="S22" i="483"/>
  <c r="R22" i="483"/>
  <c r="Q22" i="483"/>
  <c r="O22" i="483"/>
  <c r="N22" i="483"/>
  <c r="M22" i="483"/>
  <c r="L22" i="483"/>
  <c r="K22" i="483"/>
  <c r="J22" i="483"/>
  <c r="H22" i="483"/>
  <c r="G22" i="483"/>
  <c r="F22" i="483"/>
  <c r="E22" i="483"/>
  <c r="D22" i="483"/>
  <c r="C22" i="483"/>
  <c r="AJ21" i="483"/>
  <c r="AI21" i="483"/>
  <c r="AH21" i="483"/>
  <c r="AG21" i="483"/>
  <c r="AF21" i="483"/>
  <c r="AE21" i="483"/>
  <c r="AC21" i="483"/>
  <c r="AB21" i="483"/>
  <c r="AA21" i="483"/>
  <c r="Z21" i="483"/>
  <c r="Y21" i="483"/>
  <c r="X21" i="483"/>
  <c r="V21" i="483"/>
  <c r="U21" i="483"/>
  <c r="T21" i="483"/>
  <c r="S21" i="483"/>
  <c r="R21" i="483"/>
  <c r="Q21" i="483"/>
  <c r="O21" i="483"/>
  <c r="N21" i="483"/>
  <c r="M21" i="483"/>
  <c r="L21" i="483"/>
  <c r="K21" i="483"/>
  <c r="J21" i="483"/>
  <c r="H21" i="483"/>
  <c r="G21" i="483"/>
  <c r="F21" i="483"/>
  <c r="E21" i="483"/>
  <c r="D21" i="483"/>
  <c r="C21" i="483"/>
  <c r="AJ20" i="483"/>
  <c r="AI20" i="483"/>
  <c r="AH20" i="483"/>
  <c r="AG20" i="483"/>
  <c r="AF20" i="483"/>
  <c r="AE20" i="483"/>
  <c r="AC20" i="483"/>
  <c r="AB20" i="483"/>
  <c r="AA20" i="483"/>
  <c r="Z20" i="483"/>
  <c r="Y20" i="483"/>
  <c r="X20" i="483"/>
  <c r="V20" i="483"/>
  <c r="U20" i="483"/>
  <c r="T20" i="483"/>
  <c r="S20" i="483"/>
  <c r="R20" i="483"/>
  <c r="Q20" i="483"/>
  <c r="O20" i="483"/>
  <c r="N20" i="483"/>
  <c r="M20" i="483"/>
  <c r="L20" i="483"/>
  <c r="K20" i="483"/>
  <c r="J20" i="483"/>
  <c r="H20" i="483"/>
  <c r="G20" i="483"/>
  <c r="F20" i="483"/>
  <c r="E20" i="483"/>
  <c r="D20" i="483"/>
  <c r="C20" i="483"/>
  <c r="AJ19" i="483"/>
  <c r="AI19" i="483"/>
  <c r="AH19" i="483"/>
  <c r="AG19" i="483"/>
  <c r="AF19" i="483"/>
  <c r="AE19" i="483"/>
  <c r="AC19" i="483"/>
  <c r="AB19" i="483"/>
  <c r="AA19" i="483"/>
  <c r="Z19" i="483"/>
  <c r="Y19" i="483"/>
  <c r="X19" i="483"/>
  <c r="V19" i="483"/>
  <c r="U19" i="483"/>
  <c r="T19" i="483"/>
  <c r="S19" i="483"/>
  <c r="R19" i="483"/>
  <c r="Q19" i="483"/>
  <c r="O19" i="483"/>
  <c r="N19" i="483"/>
  <c r="M19" i="483"/>
  <c r="L19" i="483"/>
  <c r="K19" i="483"/>
  <c r="J19" i="483"/>
  <c r="H19" i="483"/>
  <c r="G19" i="483"/>
  <c r="F19" i="483"/>
  <c r="E19" i="483"/>
  <c r="D19" i="483"/>
  <c r="C19" i="483"/>
  <c r="AJ18" i="483"/>
  <c r="AI18" i="483"/>
  <c r="AH18" i="483"/>
  <c r="AG18" i="483"/>
  <c r="AF18" i="483"/>
  <c r="AE18" i="483"/>
  <c r="AC18" i="483"/>
  <c r="AB18" i="483"/>
  <c r="AA18" i="483"/>
  <c r="Z18" i="483"/>
  <c r="Y18" i="483"/>
  <c r="X18" i="483"/>
  <c r="V18" i="483"/>
  <c r="U18" i="483"/>
  <c r="T18" i="483"/>
  <c r="S18" i="483"/>
  <c r="R18" i="483"/>
  <c r="Q18" i="483"/>
  <c r="O18" i="483"/>
  <c r="N18" i="483"/>
  <c r="M18" i="483"/>
  <c r="L18" i="483"/>
  <c r="K18" i="483"/>
  <c r="J18" i="483"/>
  <c r="H18" i="483"/>
  <c r="G18" i="483"/>
  <c r="F18" i="483"/>
  <c r="E18" i="483"/>
  <c r="D18" i="483"/>
  <c r="C18" i="483"/>
  <c r="AJ17" i="483"/>
  <c r="AI17" i="483"/>
  <c r="AH17" i="483"/>
  <c r="AG17" i="483"/>
  <c r="AF17" i="483"/>
  <c r="AE17" i="483"/>
  <c r="AC17" i="483"/>
  <c r="AB17" i="483"/>
  <c r="AA17" i="483"/>
  <c r="Z17" i="483"/>
  <c r="Y17" i="483"/>
  <c r="X17" i="483"/>
  <c r="V17" i="483"/>
  <c r="U17" i="483"/>
  <c r="T17" i="483"/>
  <c r="S17" i="483"/>
  <c r="R17" i="483"/>
  <c r="Q17" i="483"/>
  <c r="O17" i="483"/>
  <c r="N17" i="483"/>
  <c r="M17" i="483"/>
  <c r="L17" i="483"/>
  <c r="K17" i="483"/>
  <c r="J17" i="483"/>
  <c r="H17" i="483"/>
  <c r="G17" i="483"/>
  <c r="F17" i="483"/>
  <c r="E17" i="483"/>
  <c r="D17" i="483"/>
  <c r="C17" i="483"/>
  <c r="AJ16" i="483"/>
  <c r="AI16" i="483"/>
  <c r="AH16" i="483"/>
  <c r="AG16" i="483"/>
  <c r="AF16" i="483"/>
  <c r="AE16" i="483"/>
  <c r="AC16" i="483"/>
  <c r="AB16" i="483"/>
  <c r="AA16" i="483"/>
  <c r="Z16" i="483"/>
  <c r="Y16" i="483"/>
  <c r="X16" i="483"/>
  <c r="V16" i="483"/>
  <c r="U16" i="483"/>
  <c r="T16" i="483"/>
  <c r="S16" i="483"/>
  <c r="R16" i="483"/>
  <c r="Q16" i="483"/>
  <c r="O16" i="483"/>
  <c r="N16" i="483"/>
  <c r="M16" i="483"/>
  <c r="L16" i="483"/>
  <c r="K16" i="483"/>
  <c r="J16" i="483"/>
  <c r="H16" i="483"/>
  <c r="G16" i="483"/>
  <c r="F16" i="483"/>
  <c r="E16" i="483"/>
  <c r="D16" i="483"/>
  <c r="C16" i="483"/>
  <c r="AJ15" i="483"/>
  <c r="AI15" i="483"/>
  <c r="AH15" i="483"/>
  <c r="AG15" i="483"/>
  <c r="AF15" i="483"/>
  <c r="AE15" i="483"/>
  <c r="AC15" i="483"/>
  <c r="AB15" i="483"/>
  <c r="AA15" i="483"/>
  <c r="Z15" i="483"/>
  <c r="Y15" i="483"/>
  <c r="X15" i="483"/>
  <c r="V15" i="483"/>
  <c r="U15" i="483"/>
  <c r="T15" i="483"/>
  <c r="S15" i="483"/>
  <c r="R15" i="483"/>
  <c r="Q15" i="483"/>
  <c r="O15" i="483"/>
  <c r="N15" i="483"/>
  <c r="M15" i="483"/>
  <c r="L15" i="483"/>
  <c r="K15" i="483"/>
  <c r="J15" i="483"/>
  <c r="H15" i="483"/>
  <c r="G15" i="483"/>
  <c r="F15" i="483"/>
  <c r="E15" i="483"/>
  <c r="D15" i="483"/>
  <c r="C15" i="483"/>
  <c r="AJ14" i="483"/>
  <c r="AI14" i="483"/>
  <c r="AH14" i="483"/>
  <c r="AG14" i="483"/>
  <c r="AF14" i="483"/>
  <c r="AE14" i="483"/>
  <c r="AC14" i="483"/>
  <c r="AB14" i="483"/>
  <c r="AA14" i="483"/>
  <c r="Z14" i="483"/>
  <c r="Y14" i="483"/>
  <c r="X14" i="483"/>
  <c r="V14" i="483"/>
  <c r="U14" i="483"/>
  <c r="T14" i="483"/>
  <c r="S14" i="483"/>
  <c r="R14" i="483"/>
  <c r="Q14" i="483"/>
  <c r="O14" i="483"/>
  <c r="N14" i="483"/>
  <c r="M14" i="483"/>
  <c r="L14" i="483"/>
  <c r="K14" i="483"/>
  <c r="J14" i="483"/>
  <c r="H14" i="483"/>
  <c r="G14" i="483"/>
  <c r="F14" i="483"/>
  <c r="E14" i="483"/>
  <c r="D14" i="483"/>
  <c r="C14" i="483"/>
  <c r="AJ13" i="483"/>
  <c r="AI13" i="483"/>
  <c r="AH13" i="483"/>
  <c r="AG13" i="483"/>
  <c r="AF13" i="483"/>
  <c r="AE13" i="483"/>
  <c r="AC13" i="483"/>
  <c r="AB13" i="483"/>
  <c r="AA13" i="483"/>
  <c r="Z13" i="483"/>
  <c r="Y13" i="483"/>
  <c r="X13" i="483"/>
  <c r="V13" i="483"/>
  <c r="U13" i="483"/>
  <c r="T13" i="483"/>
  <c r="S13" i="483"/>
  <c r="R13" i="483"/>
  <c r="Q13" i="483"/>
  <c r="O13" i="483"/>
  <c r="N13" i="483"/>
  <c r="M13" i="483"/>
  <c r="L13" i="483"/>
  <c r="K13" i="483"/>
  <c r="J13" i="483"/>
  <c r="H13" i="483"/>
  <c r="G13" i="483"/>
  <c r="F13" i="483"/>
  <c r="E13" i="483"/>
  <c r="D13" i="483"/>
  <c r="C13" i="483"/>
  <c r="AJ12" i="483"/>
  <c r="AI12" i="483"/>
  <c r="AH12" i="483"/>
  <c r="AG12" i="483"/>
  <c r="AF12" i="483"/>
  <c r="AE12" i="483"/>
  <c r="AC12" i="483"/>
  <c r="AB12" i="483"/>
  <c r="AA12" i="483"/>
  <c r="Z12" i="483"/>
  <c r="Y12" i="483"/>
  <c r="X12" i="483"/>
  <c r="V12" i="483"/>
  <c r="U12" i="483"/>
  <c r="T12" i="483"/>
  <c r="S12" i="483"/>
  <c r="R12" i="483"/>
  <c r="Q12" i="483"/>
  <c r="O12" i="483"/>
  <c r="N12" i="483"/>
  <c r="M12" i="483"/>
  <c r="L12" i="483"/>
  <c r="K12" i="483"/>
  <c r="J12" i="483"/>
  <c r="H12" i="483"/>
  <c r="G12" i="483"/>
  <c r="F12" i="483"/>
  <c r="E12" i="483"/>
  <c r="D12" i="483"/>
  <c r="C12" i="483"/>
  <c r="B38" i="481"/>
  <c r="B37" i="481"/>
  <c r="B36" i="481"/>
  <c r="B35" i="481"/>
  <c r="B34" i="481"/>
  <c r="B33" i="481"/>
  <c r="B32" i="481"/>
  <c r="B31" i="481"/>
  <c r="B30" i="481"/>
  <c r="B29" i="481"/>
  <c r="B28" i="481"/>
  <c r="B27" i="481"/>
  <c r="B26" i="481"/>
  <c r="B25" i="481"/>
  <c r="B24" i="481"/>
  <c r="B23" i="481"/>
  <c r="B22" i="481"/>
  <c r="B21" i="481"/>
  <c r="B20" i="481"/>
  <c r="B19" i="481"/>
  <c r="B18" i="481"/>
  <c r="B17" i="481"/>
  <c r="B16" i="481"/>
  <c r="B15" i="481"/>
  <c r="B38" i="480"/>
  <c r="B37" i="480"/>
  <c r="B36" i="480"/>
  <c r="B35" i="480"/>
  <c r="B34" i="480"/>
  <c r="B33" i="480"/>
  <c r="B32" i="480"/>
  <c r="B31" i="480"/>
  <c r="B30" i="480"/>
  <c r="B29" i="480"/>
  <c r="B28" i="480"/>
  <c r="B27" i="480"/>
  <c r="B26" i="480"/>
  <c r="B25" i="480"/>
  <c r="B24" i="480"/>
  <c r="B23" i="480"/>
  <c r="B22" i="480"/>
  <c r="B21" i="480"/>
  <c r="B20" i="480"/>
  <c r="B19" i="480"/>
  <c r="B18" i="480"/>
  <c r="B17" i="480"/>
  <c r="B16" i="480"/>
  <c r="B15" i="480"/>
  <c r="P39" i="479"/>
  <c r="O39" i="479"/>
  <c r="M39" i="479"/>
  <c r="L39" i="479"/>
  <c r="J39" i="479"/>
  <c r="I39" i="479"/>
  <c r="G39" i="479"/>
  <c r="F39" i="479"/>
  <c r="D39" i="479"/>
  <c r="C39" i="479"/>
  <c r="P38" i="479"/>
  <c r="O38" i="479"/>
  <c r="M38" i="479"/>
  <c r="L38" i="479"/>
  <c r="J38" i="479"/>
  <c r="I38" i="479"/>
  <c r="G38" i="479"/>
  <c r="F38" i="479"/>
  <c r="D38" i="479"/>
  <c r="C38" i="479"/>
  <c r="P37" i="479"/>
  <c r="O37" i="479"/>
  <c r="M37" i="479"/>
  <c r="L37" i="479"/>
  <c r="J37" i="479"/>
  <c r="I37" i="479"/>
  <c r="G37" i="479"/>
  <c r="F37" i="479"/>
  <c r="D37" i="479"/>
  <c r="C37" i="479"/>
  <c r="P36" i="479"/>
  <c r="O36" i="479"/>
  <c r="M36" i="479"/>
  <c r="L36" i="479"/>
  <c r="J36" i="479"/>
  <c r="I36" i="479"/>
  <c r="G36" i="479"/>
  <c r="F36" i="479"/>
  <c r="D36" i="479"/>
  <c r="C36" i="479"/>
  <c r="P35" i="479"/>
  <c r="O35" i="479"/>
  <c r="M35" i="479"/>
  <c r="L35" i="479"/>
  <c r="J35" i="479"/>
  <c r="I35" i="479"/>
  <c r="G35" i="479"/>
  <c r="F35" i="479"/>
  <c r="D35" i="479"/>
  <c r="C35" i="479"/>
  <c r="P34" i="479"/>
  <c r="O34" i="479"/>
  <c r="M34" i="479"/>
  <c r="L34" i="479"/>
  <c r="J34" i="479"/>
  <c r="I34" i="479"/>
  <c r="G34" i="479"/>
  <c r="F34" i="479"/>
  <c r="D34" i="479"/>
  <c r="C34" i="479"/>
  <c r="P33" i="479"/>
  <c r="O33" i="479"/>
  <c r="M33" i="479"/>
  <c r="L33" i="479"/>
  <c r="J33" i="479"/>
  <c r="I33" i="479"/>
  <c r="G33" i="479"/>
  <c r="F33" i="479"/>
  <c r="D33" i="479"/>
  <c r="C33" i="479"/>
  <c r="P32" i="479"/>
  <c r="O32" i="479"/>
  <c r="M32" i="479"/>
  <c r="L32" i="479"/>
  <c r="J32" i="479"/>
  <c r="I32" i="479"/>
  <c r="G32" i="479"/>
  <c r="F32" i="479"/>
  <c r="D32" i="479"/>
  <c r="C32" i="479"/>
  <c r="P31" i="479"/>
  <c r="O31" i="479"/>
  <c r="M31" i="479"/>
  <c r="L31" i="479"/>
  <c r="J31" i="479"/>
  <c r="I31" i="479"/>
  <c r="G31" i="479"/>
  <c r="F31" i="479"/>
  <c r="D31" i="479"/>
  <c r="C31" i="479"/>
  <c r="P30" i="479"/>
  <c r="O30" i="479"/>
  <c r="M30" i="479"/>
  <c r="L30" i="479"/>
  <c r="J30" i="479"/>
  <c r="I30" i="479"/>
  <c r="G30" i="479"/>
  <c r="F30" i="479"/>
  <c r="D30" i="479"/>
  <c r="C30" i="479"/>
  <c r="P29" i="479"/>
  <c r="O29" i="479"/>
  <c r="M29" i="479"/>
  <c r="L29" i="479"/>
  <c r="J29" i="479"/>
  <c r="I29" i="479"/>
  <c r="G29" i="479"/>
  <c r="F29" i="479"/>
  <c r="D29" i="479"/>
  <c r="C29" i="479"/>
  <c r="P28" i="479"/>
  <c r="O28" i="479"/>
  <c r="M28" i="479"/>
  <c r="L28" i="479"/>
  <c r="J28" i="479"/>
  <c r="I28" i="479"/>
  <c r="G28" i="479"/>
  <c r="F28" i="479"/>
  <c r="D28" i="479"/>
  <c r="C28" i="479"/>
  <c r="P27" i="479"/>
  <c r="O27" i="479"/>
  <c r="M27" i="479"/>
  <c r="L27" i="479"/>
  <c r="J27" i="479"/>
  <c r="I27" i="479"/>
  <c r="G27" i="479"/>
  <c r="F27" i="479"/>
  <c r="D27" i="479"/>
  <c r="C27" i="479"/>
  <c r="P26" i="479"/>
  <c r="O26" i="479"/>
  <c r="M26" i="479"/>
  <c r="L26" i="479"/>
  <c r="J26" i="479"/>
  <c r="I26" i="479"/>
  <c r="G26" i="479"/>
  <c r="F26" i="479"/>
  <c r="D26" i="479"/>
  <c r="C26" i="479"/>
  <c r="P25" i="479"/>
  <c r="O25" i="479"/>
  <c r="M25" i="479"/>
  <c r="L25" i="479"/>
  <c r="J25" i="479"/>
  <c r="I25" i="479"/>
  <c r="G25" i="479"/>
  <c r="F25" i="479"/>
  <c r="D25" i="479"/>
  <c r="C25" i="479"/>
  <c r="P24" i="479"/>
  <c r="O24" i="479"/>
  <c r="M24" i="479"/>
  <c r="L24" i="479"/>
  <c r="J24" i="479"/>
  <c r="I24" i="479"/>
  <c r="G24" i="479"/>
  <c r="F24" i="479"/>
  <c r="D24" i="479"/>
  <c r="C24" i="479"/>
  <c r="P23" i="479"/>
  <c r="O23" i="479"/>
  <c r="M23" i="479"/>
  <c r="L23" i="479"/>
  <c r="J23" i="479"/>
  <c r="I23" i="479"/>
  <c r="G23" i="479"/>
  <c r="F23" i="479"/>
  <c r="D23" i="479"/>
  <c r="C23" i="479"/>
  <c r="P22" i="479"/>
  <c r="O22" i="479"/>
  <c r="M22" i="479"/>
  <c r="L22" i="479"/>
  <c r="J22" i="479"/>
  <c r="I22" i="479"/>
  <c r="G22" i="479"/>
  <c r="F22" i="479"/>
  <c r="D22" i="479"/>
  <c r="C22" i="479"/>
  <c r="P21" i="479"/>
  <c r="O21" i="479"/>
  <c r="M21" i="479"/>
  <c r="L21" i="479"/>
  <c r="J21" i="479"/>
  <c r="I21" i="479"/>
  <c r="G21" i="479"/>
  <c r="F21" i="479"/>
  <c r="D21" i="479"/>
  <c r="C21" i="479"/>
  <c r="P20" i="479"/>
  <c r="O20" i="479"/>
  <c r="M20" i="479"/>
  <c r="L20" i="479"/>
  <c r="J20" i="479"/>
  <c r="I20" i="479"/>
  <c r="G20" i="479"/>
  <c r="F20" i="479"/>
  <c r="D20" i="479"/>
  <c r="C20" i="479"/>
  <c r="P19" i="479"/>
  <c r="O19" i="479"/>
  <c r="M19" i="479"/>
  <c r="L19" i="479"/>
  <c r="J19" i="479"/>
  <c r="I19" i="479"/>
  <c r="G19" i="479"/>
  <c r="F19" i="479"/>
  <c r="D19" i="479"/>
  <c r="C19" i="479"/>
  <c r="P18" i="479"/>
  <c r="O18" i="479"/>
  <c r="M18" i="479"/>
  <c r="L18" i="479"/>
  <c r="J18" i="479"/>
  <c r="I18" i="479"/>
  <c r="G18" i="479"/>
  <c r="F18" i="479"/>
  <c r="D18" i="479"/>
  <c r="C18" i="479"/>
  <c r="P17" i="479"/>
  <c r="O17" i="479"/>
  <c r="M17" i="479"/>
  <c r="L17" i="479"/>
  <c r="J17" i="479"/>
  <c r="I17" i="479"/>
  <c r="G17" i="479"/>
  <c r="F17" i="479"/>
  <c r="D17" i="479"/>
  <c r="C17" i="479"/>
  <c r="P16" i="479"/>
  <c r="O16" i="479"/>
  <c r="M16" i="479"/>
  <c r="L16" i="479"/>
  <c r="J16" i="479"/>
  <c r="I16" i="479"/>
  <c r="G16" i="479"/>
  <c r="F16" i="479"/>
  <c r="D16" i="479"/>
  <c r="C16" i="479"/>
  <c r="P15" i="479"/>
  <c r="O15" i="479"/>
  <c r="M15" i="479"/>
  <c r="L15" i="479"/>
  <c r="J15" i="479"/>
  <c r="I15" i="479"/>
  <c r="G15" i="479"/>
  <c r="F15" i="479"/>
  <c r="D15" i="479"/>
  <c r="C15" i="479"/>
  <c r="P14" i="479"/>
  <c r="O14" i="479"/>
  <c r="M14" i="479"/>
  <c r="L14" i="479"/>
  <c r="J14" i="479"/>
  <c r="I14" i="479"/>
  <c r="G14" i="479"/>
  <c r="F14" i="479"/>
  <c r="D14" i="479"/>
  <c r="C14" i="479"/>
  <c r="P13" i="479"/>
  <c r="O13" i="479"/>
  <c r="M13" i="479"/>
  <c r="L13" i="479"/>
  <c r="J13" i="479"/>
  <c r="I13" i="479"/>
  <c r="G13" i="479"/>
  <c r="F13" i="479"/>
  <c r="D13" i="479"/>
  <c r="C13" i="479"/>
  <c r="P12" i="479"/>
  <c r="O12" i="479"/>
  <c r="M12" i="479"/>
  <c r="L12" i="479"/>
  <c r="J12" i="479"/>
  <c r="I12" i="479"/>
  <c r="G12" i="479"/>
  <c r="F12" i="479"/>
  <c r="D12" i="479"/>
  <c r="C12" i="459" l="1"/>
  <c r="C13" i="459"/>
  <c r="C14" i="459"/>
  <c r="C15" i="459"/>
  <c r="C16" i="459"/>
  <c r="C17" i="459"/>
  <c r="C18" i="459"/>
  <c r="C19" i="459"/>
  <c r="C20" i="459"/>
  <c r="C21" i="459"/>
  <c r="C22" i="459"/>
  <c r="C23" i="459"/>
  <c r="C24" i="459"/>
  <c r="C25" i="459"/>
  <c r="C26" i="459"/>
  <c r="C27" i="459"/>
  <c r="C28" i="459"/>
  <c r="C29" i="459"/>
  <c r="C30" i="459"/>
  <c r="C31" i="459"/>
  <c r="C32" i="459"/>
  <c r="C33" i="459"/>
  <c r="C34" i="459"/>
  <c r="C35" i="459"/>
  <c r="C36" i="459"/>
  <c r="C37" i="459"/>
  <c r="C38" i="459"/>
  <c r="C11" i="459"/>
  <c r="C12" i="458"/>
  <c r="C13" i="458"/>
  <c r="C14" i="458"/>
  <c r="C15" i="458"/>
  <c r="C16" i="458"/>
  <c r="C17" i="458"/>
  <c r="C18" i="458"/>
  <c r="C19" i="458"/>
  <c r="C20" i="458"/>
  <c r="C21" i="458"/>
  <c r="C22" i="458"/>
  <c r="C23" i="458"/>
  <c r="C24" i="458"/>
  <c r="C25" i="458"/>
  <c r="C26" i="458"/>
  <c r="C27" i="458"/>
  <c r="C28" i="458"/>
  <c r="C29" i="458"/>
  <c r="C30" i="458"/>
  <c r="C31" i="458"/>
  <c r="C32" i="458"/>
  <c r="C33" i="458"/>
  <c r="C34" i="458"/>
  <c r="C35" i="458"/>
  <c r="C36" i="458"/>
  <c r="C37" i="458"/>
  <c r="C38" i="458"/>
  <c r="C11" i="458"/>
  <c r="C12" i="456"/>
  <c r="C13" i="456"/>
  <c r="C14" i="456"/>
  <c r="C15" i="456"/>
  <c r="C16" i="456"/>
  <c r="C17" i="456"/>
  <c r="C18" i="456"/>
  <c r="C19" i="456"/>
  <c r="C20" i="456"/>
  <c r="C21" i="456"/>
  <c r="C22" i="456"/>
  <c r="C23" i="456"/>
  <c r="C24" i="456"/>
  <c r="C25" i="456"/>
  <c r="C26" i="456"/>
  <c r="C27" i="456"/>
  <c r="C28" i="456"/>
  <c r="C29" i="456"/>
  <c r="C30" i="456"/>
  <c r="C31" i="456"/>
  <c r="C32" i="456"/>
  <c r="C33" i="456"/>
  <c r="C34" i="456"/>
  <c r="C35" i="456"/>
  <c r="C36" i="456"/>
  <c r="C37" i="456"/>
  <c r="C38" i="456"/>
  <c r="C11" i="456"/>
  <c r="C12" i="455"/>
  <c r="C13" i="455"/>
  <c r="C14" i="455"/>
  <c r="C15" i="455"/>
  <c r="C16" i="455"/>
  <c r="C17" i="455"/>
  <c r="C18" i="455"/>
  <c r="C19" i="455"/>
  <c r="C20" i="455"/>
  <c r="C21" i="455"/>
  <c r="C22" i="455"/>
  <c r="C23" i="455"/>
  <c r="C24" i="455"/>
  <c r="C25" i="455"/>
  <c r="C26" i="455"/>
  <c r="C27" i="455"/>
  <c r="C28" i="455"/>
  <c r="C29" i="455"/>
  <c r="C30" i="455"/>
  <c r="C31" i="455"/>
  <c r="C32" i="455"/>
  <c r="C33" i="455"/>
  <c r="C34" i="455"/>
  <c r="C35" i="455"/>
  <c r="C36" i="455"/>
  <c r="C37" i="455"/>
  <c r="C38" i="455"/>
  <c r="C11" i="455"/>
  <c r="C12" i="453"/>
  <c r="C13" i="453"/>
  <c r="C14" i="453"/>
  <c r="C15" i="453"/>
  <c r="C16" i="453"/>
  <c r="C17" i="453"/>
  <c r="C18" i="453"/>
  <c r="C19" i="453"/>
  <c r="C20" i="453"/>
  <c r="C21" i="453"/>
  <c r="C22" i="453"/>
  <c r="C23" i="453"/>
  <c r="C24" i="453"/>
  <c r="C25" i="453"/>
  <c r="C26" i="453"/>
  <c r="C27" i="453"/>
  <c r="C28" i="453"/>
  <c r="C29" i="453"/>
  <c r="C30" i="453"/>
  <c r="C31" i="453"/>
  <c r="C32" i="453"/>
  <c r="C33" i="453"/>
  <c r="C34" i="453"/>
  <c r="C35" i="453"/>
  <c r="C36" i="453"/>
  <c r="C37" i="453"/>
  <c r="C38" i="453"/>
  <c r="C11" i="453"/>
  <c r="C11" i="452"/>
  <c r="C12" i="452"/>
  <c r="C13" i="452"/>
  <c r="C14" i="452"/>
  <c r="C15" i="452"/>
  <c r="C16" i="452"/>
  <c r="C17" i="452"/>
  <c r="C18" i="452"/>
  <c r="C19" i="452"/>
  <c r="C20" i="452"/>
  <c r="C21" i="452"/>
  <c r="C22" i="452"/>
  <c r="C23" i="452"/>
  <c r="C24" i="452"/>
  <c r="C25" i="452"/>
  <c r="C26" i="452"/>
  <c r="C27" i="452"/>
  <c r="C28" i="452"/>
  <c r="C29" i="452"/>
  <c r="C30" i="452"/>
  <c r="C31" i="452"/>
  <c r="C32" i="452"/>
  <c r="C33" i="452"/>
  <c r="C34" i="452"/>
  <c r="C35" i="452"/>
  <c r="C36" i="452"/>
  <c r="C37" i="452"/>
  <c r="C38" i="452"/>
  <c r="C12" i="449"/>
  <c r="C13" i="449"/>
  <c r="C14" i="449"/>
  <c r="C15" i="449"/>
  <c r="C16" i="449"/>
  <c r="C17" i="449"/>
  <c r="C18" i="449"/>
  <c r="C19" i="449"/>
  <c r="C20" i="449"/>
  <c r="C21" i="449"/>
  <c r="C22" i="449"/>
  <c r="C23" i="449"/>
  <c r="C24" i="449"/>
  <c r="C25" i="449"/>
  <c r="C26" i="449"/>
  <c r="C27" i="449"/>
  <c r="C28" i="449"/>
  <c r="C29" i="449"/>
  <c r="C30" i="449"/>
  <c r="C31" i="449"/>
  <c r="C32" i="449"/>
  <c r="C33" i="449"/>
  <c r="C34" i="449"/>
  <c r="C35" i="449"/>
  <c r="C36" i="449"/>
  <c r="C37" i="449"/>
  <c r="C38" i="449"/>
  <c r="C11" i="449"/>
  <c r="C12" i="446"/>
  <c r="C13" i="446"/>
  <c r="C14" i="446"/>
  <c r="C15" i="446"/>
  <c r="C16" i="446"/>
  <c r="C17" i="446"/>
  <c r="C18" i="446"/>
  <c r="C19" i="446"/>
  <c r="C20" i="446"/>
  <c r="C21" i="446"/>
  <c r="C22" i="446"/>
  <c r="C23" i="446"/>
  <c r="C24" i="446"/>
  <c r="C25" i="446"/>
  <c r="C26" i="446"/>
  <c r="C27" i="446"/>
  <c r="C28" i="446"/>
  <c r="C29" i="446"/>
  <c r="C30" i="446"/>
  <c r="C31" i="446"/>
  <c r="C32" i="446"/>
  <c r="C33" i="446"/>
  <c r="C34" i="446"/>
  <c r="C35" i="446"/>
  <c r="C36" i="446"/>
  <c r="C37" i="446"/>
  <c r="C38" i="446"/>
  <c r="C11" i="446"/>
  <c r="H12" i="444" l="1"/>
  <c r="H13" i="444"/>
  <c r="H14" i="444"/>
  <c r="H15" i="444"/>
  <c r="H16" i="444"/>
  <c r="H17" i="444"/>
  <c r="H18" i="444"/>
  <c r="H19" i="444"/>
  <c r="H20" i="444"/>
  <c r="H21" i="444"/>
  <c r="H22" i="444"/>
  <c r="H23" i="444"/>
  <c r="H24" i="444"/>
  <c r="H25" i="444"/>
  <c r="H26" i="444"/>
  <c r="H27" i="444"/>
  <c r="H28" i="444"/>
  <c r="H29" i="444"/>
  <c r="H30" i="444"/>
  <c r="H31" i="444"/>
  <c r="H32" i="444"/>
  <c r="H33" i="444"/>
  <c r="H34" i="444"/>
  <c r="H35" i="444"/>
  <c r="H36" i="444"/>
  <c r="H37" i="444"/>
  <c r="H38" i="444"/>
  <c r="H11" i="444"/>
  <c r="G12" i="444"/>
  <c r="G13" i="444"/>
  <c r="G14" i="444"/>
  <c r="G15" i="444"/>
  <c r="G16" i="444"/>
  <c r="G17" i="444"/>
  <c r="G18" i="444"/>
  <c r="G19" i="444"/>
  <c r="G20" i="444"/>
  <c r="G21" i="444"/>
  <c r="G22" i="444"/>
  <c r="G23" i="444"/>
  <c r="G24" i="444"/>
  <c r="G25" i="444"/>
  <c r="G26" i="444"/>
  <c r="G27" i="444"/>
  <c r="G28" i="444"/>
  <c r="G29" i="444"/>
  <c r="G30" i="444"/>
  <c r="G31" i="444"/>
  <c r="G32" i="444"/>
  <c r="G33" i="444"/>
  <c r="G34" i="444"/>
  <c r="G35" i="444"/>
  <c r="G36" i="444"/>
  <c r="G37" i="444"/>
  <c r="G38" i="444"/>
  <c r="G11" i="444"/>
  <c r="F12" i="444"/>
  <c r="F13" i="444"/>
  <c r="F14" i="444"/>
  <c r="F15" i="444"/>
  <c r="F16" i="444"/>
  <c r="F17" i="444"/>
  <c r="F18" i="444"/>
  <c r="F19" i="444"/>
  <c r="F20" i="444"/>
  <c r="F21" i="444"/>
  <c r="F22" i="444"/>
  <c r="F23" i="444"/>
  <c r="F24" i="444"/>
  <c r="F25" i="444"/>
  <c r="F26" i="444"/>
  <c r="F27" i="444"/>
  <c r="F28" i="444"/>
  <c r="F29" i="444"/>
  <c r="F30" i="444"/>
  <c r="F31" i="444"/>
  <c r="F32" i="444"/>
  <c r="F33" i="444"/>
  <c r="F34" i="444"/>
  <c r="F35" i="444"/>
  <c r="F36" i="444"/>
  <c r="F37" i="444"/>
  <c r="F38" i="444"/>
  <c r="F11" i="444"/>
  <c r="E12" i="444"/>
  <c r="E13" i="444"/>
  <c r="E14" i="444"/>
  <c r="E15" i="444"/>
  <c r="E16" i="444"/>
  <c r="E17" i="444"/>
  <c r="E18" i="444"/>
  <c r="E19" i="444"/>
  <c r="E20" i="444"/>
  <c r="E21" i="444"/>
  <c r="E22" i="444"/>
  <c r="E23" i="444"/>
  <c r="E24" i="444"/>
  <c r="E25" i="444"/>
  <c r="E26" i="444"/>
  <c r="E27" i="444"/>
  <c r="E28" i="444"/>
  <c r="E29" i="444"/>
  <c r="E30" i="444"/>
  <c r="E31" i="444"/>
  <c r="E32" i="444"/>
  <c r="E33" i="444"/>
  <c r="E34" i="444"/>
  <c r="E35" i="444"/>
  <c r="E36" i="444"/>
  <c r="E37" i="444"/>
  <c r="E38" i="444"/>
  <c r="E11" i="444"/>
  <c r="D12" i="444"/>
  <c r="D13" i="444"/>
  <c r="D14" i="444"/>
  <c r="D15" i="444"/>
  <c r="D16" i="444"/>
  <c r="D17" i="444"/>
  <c r="D18" i="444"/>
  <c r="D19" i="444"/>
  <c r="D20" i="444"/>
  <c r="D21" i="444"/>
  <c r="D22" i="444"/>
  <c r="D23" i="444"/>
  <c r="D24" i="444"/>
  <c r="D25" i="444"/>
  <c r="D26" i="444"/>
  <c r="D27" i="444"/>
  <c r="D28" i="444"/>
  <c r="D29" i="444"/>
  <c r="D30" i="444"/>
  <c r="D31" i="444"/>
  <c r="D32" i="444"/>
  <c r="D33" i="444"/>
  <c r="D34" i="444"/>
  <c r="D35" i="444"/>
  <c r="D36" i="444"/>
  <c r="D37" i="444"/>
  <c r="D38" i="444"/>
  <c r="D11" i="444"/>
  <c r="C12" i="444"/>
  <c r="C13" i="444"/>
  <c r="C14" i="444"/>
  <c r="C15" i="444"/>
  <c r="C16" i="444"/>
  <c r="C17" i="444"/>
  <c r="C18" i="444"/>
  <c r="C19" i="444"/>
  <c r="C20" i="444"/>
  <c r="C21" i="444"/>
  <c r="C22" i="444"/>
  <c r="C23" i="444"/>
  <c r="C24" i="444"/>
  <c r="C25" i="444"/>
  <c r="C26" i="444"/>
  <c r="C27" i="444"/>
  <c r="C28" i="444"/>
  <c r="C29" i="444"/>
  <c r="C30" i="444"/>
  <c r="C31" i="444"/>
  <c r="C32" i="444"/>
  <c r="C33" i="444"/>
  <c r="C34" i="444"/>
  <c r="C35" i="444"/>
  <c r="C36" i="444"/>
  <c r="C37" i="444"/>
  <c r="C38" i="444"/>
  <c r="C11" i="444"/>
  <c r="H12" i="443"/>
  <c r="H13" i="443"/>
  <c r="H14" i="443"/>
  <c r="H15" i="443"/>
  <c r="H16" i="443"/>
  <c r="H17" i="443"/>
  <c r="H18" i="443"/>
  <c r="H19" i="443"/>
  <c r="H20" i="443"/>
  <c r="H21" i="443"/>
  <c r="H22" i="443"/>
  <c r="H23" i="443"/>
  <c r="H24" i="443"/>
  <c r="H25" i="443"/>
  <c r="H26" i="443"/>
  <c r="H27" i="443"/>
  <c r="H28" i="443"/>
  <c r="H29" i="443"/>
  <c r="H30" i="443"/>
  <c r="H31" i="443"/>
  <c r="H32" i="443"/>
  <c r="H33" i="443"/>
  <c r="H34" i="443"/>
  <c r="H35" i="443"/>
  <c r="H36" i="443"/>
  <c r="H37" i="443"/>
  <c r="H38" i="443"/>
  <c r="H11" i="443"/>
  <c r="G12" i="443"/>
  <c r="G13" i="443"/>
  <c r="G14" i="443"/>
  <c r="G15" i="443"/>
  <c r="G16" i="443"/>
  <c r="G17" i="443"/>
  <c r="G18" i="443"/>
  <c r="G19" i="443"/>
  <c r="G20" i="443"/>
  <c r="G21" i="443"/>
  <c r="G22" i="443"/>
  <c r="G23" i="443"/>
  <c r="G24" i="443"/>
  <c r="G25" i="443"/>
  <c r="G26" i="443"/>
  <c r="G27" i="443"/>
  <c r="G28" i="443"/>
  <c r="G29" i="443"/>
  <c r="G30" i="443"/>
  <c r="G31" i="443"/>
  <c r="G32" i="443"/>
  <c r="G33" i="443"/>
  <c r="G34" i="443"/>
  <c r="G35" i="443"/>
  <c r="G36" i="443"/>
  <c r="G37" i="443"/>
  <c r="G38" i="443"/>
  <c r="G11" i="443"/>
  <c r="F12" i="443"/>
  <c r="F13" i="443"/>
  <c r="F14" i="443"/>
  <c r="F15" i="443"/>
  <c r="F16" i="443"/>
  <c r="F17" i="443"/>
  <c r="F18" i="443"/>
  <c r="F19" i="443"/>
  <c r="F20" i="443"/>
  <c r="F21" i="443"/>
  <c r="F22" i="443"/>
  <c r="F23" i="443"/>
  <c r="F24" i="443"/>
  <c r="F25" i="443"/>
  <c r="F26" i="443"/>
  <c r="F27" i="443"/>
  <c r="F28" i="443"/>
  <c r="F29" i="443"/>
  <c r="F30" i="443"/>
  <c r="F31" i="443"/>
  <c r="F32" i="443"/>
  <c r="F33" i="443"/>
  <c r="F34" i="443"/>
  <c r="F35" i="443"/>
  <c r="F36" i="443"/>
  <c r="F37" i="443"/>
  <c r="F38" i="443"/>
  <c r="F11" i="443"/>
  <c r="E12" i="443"/>
  <c r="E13" i="443"/>
  <c r="E14" i="443"/>
  <c r="E15" i="443"/>
  <c r="E16" i="443"/>
  <c r="E17" i="443"/>
  <c r="E18" i="443"/>
  <c r="E19" i="443"/>
  <c r="E20" i="443"/>
  <c r="E21" i="443"/>
  <c r="E22" i="443"/>
  <c r="E23" i="443"/>
  <c r="E24" i="443"/>
  <c r="E25" i="443"/>
  <c r="E26" i="443"/>
  <c r="E27" i="443"/>
  <c r="E28" i="443"/>
  <c r="E29" i="443"/>
  <c r="E30" i="443"/>
  <c r="E31" i="443"/>
  <c r="E32" i="443"/>
  <c r="E33" i="443"/>
  <c r="E34" i="443"/>
  <c r="E35" i="443"/>
  <c r="E36" i="443"/>
  <c r="E37" i="443"/>
  <c r="E38" i="443"/>
  <c r="E11" i="443"/>
  <c r="D12" i="443"/>
  <c r="D13" i="443"/>
  <c r="D14" i="443"/>
  <c r="D15" i="443"/>
  <c r="D16" i="443"/>
  <c r="D17" i="443"/>
  <c r="D18" i="443"/>
  <c r="D19" i="443"/>
  <c r="D20" i="443"/>
  <c r="D21" i="443"/>
  <c r="D22" i="443"/>
  <c r="D23" i="443"/>
  <c r="D24" i="443"/>
  <c r="D25" i="443"/>
  <c r="D26" i="443"/>
  <c r="D27" i="443"/>
  <c r="D28" i="443"/>
  <c r="D29" i="443"/>
  <c r="D30" i="443"/>
  <c r="D31" i="443"/>
  <c r="D32" i="443"/>
  <c r="D33" i="443"/>
  <c r="D34" i="443"/>
  <c r="D35" i="443"/>
  <c r="D36" i="443"/>
  <c r="D37" i="443"/>
  <c r="D38" i="443"/>
  <c r="D11" i="443"/>
  <c r="C12" i="443"/>
  <c r="C13" i="443"/>
  <c r="C14" i="443"/>
  <c r="C15" i="443"/>
  <c r="C16" i="443"/>
  <c r="C17" i="443"/>
  <c r="C18" i="443"/>
  <c r="C19" i="443"/>
  <c r="C20" i="443"/>
  <c r="C21" i="443"/>
  <c r="C22" i="443"/>
  <c r="C23" i="443"/>
  <c r="C24" i="443"/>
  <c r="C25" i="443"/>
  <c r="C26" i="443"/>
  <c r="C27" i="443"/>
  <c r="C28" i="443"/>
  <c r="C29" i="443"/>
  <c r="C30" i="443"/>
  <c r="C31" i="443"/>
  <c r="C32" i="443"/>
  <c r="C33" i="443"/>
  <c r="C34" i="443"/>
  <c r="C35" i="443"/>
  <c r="C36" i="443"/>
  <c r="C37" i="443"/>
  <c r="C38" i="443"/>
  <c r="C11" i="443"/>
  <c r="AE13" i="442"/>
  <c r="AE14" i="442"/>
  <c r="AE15" i="442"/>
  <c r="AE12" i="442"/>
  <c r="E12" i="440"/>
  <c r="E13" i="440"/>
  <c r="E14" i="440"/>
  <c r="E15" i="440"/>
  <c r="E16" i="440"/>
  <c r="E17" i="440"/>
  <c r="E18" i="440"/>
  <c r="E19" i="440"/>
  <c r="E20" i="440"/>
  <c r="E21" i="440"/>
  <c r="E22" i="440"/>
  <c r="E23" i="440"/>
  <c r="E24" i="440"/>
  <c r="E25" i="440"/>
  <c r="E26" i="440"/>
  <c r="E27" i="440"/>
  <c r="E28" i="440"/>
  <c r="E29" i="440"/>
  <c r="E30" i="440"/>
  <c r="E31" i="440"/>
  <c r="E32" i="440"/>
  <c r="E33" i="440"/>
  <c r="E34" i="440"/>
  <c r="E35" i="440"/>
  <c r="E36" i="440"/>
  <c r="E37" i="440"/>
  <c r="E38" i="440"/>
  <c r="E11" i="440"/>
  <c r="D12" i="440"/>
  <c r="D13" i="440"/>
  <c r="D14" i="440"/>
  <c r="D15" i="440"/>
  <c r="D16" i="440"/>
  <c r="D17" i="440"/>
  <c r="D18" i="440"/>
  <c r="D19" i="440"/>
  <c r="D20" i="440"/>
  <c r="D21" i="440"/>
  <c r="D22" i="440"/>
  <c r="D23" i="440"/>
  <c r="D24" i="440"/>
  <c r="D25" i="440"/>
  <c r="D26" i="440"/>
  <c r="D27" i="440"/>
  <c r="D28" i="440"/>
  <c r="D29" i="440"/>
  <c r="D30" i="440"/>
  <c r="D31" i="440"/>
  <c r="D32" i="440"/>
  <c r="D33" i="440"/>
  <c r="D34" i="440"/>
  <c r="D35" i="440"/>
  <c r="D36" i="440"/>
  <c r="D37" i="440"/>
  <c r="D38" i="440"/>
  <c r="D11" i="440"/>
  <c r="C12" i="440"/>
  <c r="C13" i="440"/>
  <c r="C14" i="440"/>
  <c r="C15" i="440"/>
  <c r="C16" i="440"/>
  <c r="C17" i="440"/>
  <c r="C18" i="440"/>
  <c r="C19" i="440"/>
  <c r="C20" i="440"/>
  <c r="C21" i="440"/>
  <c r="C22" i="440"/>
  <c r="C23" i="440"/>
  <c r="C24" i="440"/>
  <c r="C25" i="440"/>
  <c r="C26" i="440"/>
  <c r="C27" i="440"/>
  <c r="C28" i="440"/>
  <c r="C29" i="440"/>
  <c r="C30" i="440"/>
  <c r="C31" i="440"/>
  <c r="C32" i="440"/>
  <c r="C33" i="440"/>
  <c r="C34" i="440"/>
  <c r="C35" i="440"/>
  <c r="C36" i="440"/>
  <c r="C37" i="440"/>
  <c r="C38" i="440"/>
  <c r="C11" i="440"/>
  <c r="E12" i="439"/>
  <c r="E13" i="439"/>
  <c r="E14" i="439"/>
  <c r="E15" i="439"/>
  <c r="E16" i="439"/>
  <c r="E17" i="439"/>
  <c r="E18" i="439"/>
  <c r="E19" i="439"/>
  <c r="E20" i="439"/>
  <c r="E21" i="439"/>
  <c r="E22" i="439"/>
  <c r="E23" i="439"/>
  <c r="E24" i="439"/>
  <c r="E25" i="439"/>
  <c r="E26" i="439"/>
  <c r="E27" i="439"/>
  <c r="E28" i="439"/>
  <c r="E29" i="439"/>
  <c r="E30" i="439"/>
  <c r="E31" i="439"/>
  <c r="E32" i="439"/>
  <c r="E33" i="439"/>
  <c r="E34" i="439"/>
  <c r="E35" i="439"/>
  <c r="E36" i="439"/>
  <c r="E37" i="439"/>
  <c r="E38" i="439"/>
  <c r="D12" i="439"/>
  <c r="D13" i="439"/>
  <c r="D14" i="439"/>
  <c r="D15" i="439"/>
  <c r="D16" i="439"/>
  <c r="D17" i="439"/>
  <c r="D18" i="439"/>
  <c r="D19" i="439"/>
  <c r="D20" i="439"/>
  <c r="D21" i="439"/>
  <c r="D22" i="439"/>
  <c r="D23" i="439"/>
  <c r="D24" i="439"/>
  <c r="D25" i="439"/>
  <c r="D26" i="439"/>
  <c r="D27" i="439"/>
  <c r="D28" i="439"/>
  <c r="D29" i="439"/>
  <c r="D30" i="439"/>
  <c r="D31" i="439"/>
  <c r="D32" i="439"/>
  <c r="D33" i="439"/>
  <c r="D34" i="439"/>
  <c r="D35" i="439"/>
  <c r="D36" i="439"/>
  <c r="D37" i="439"/>
  <c r="D38" i="439"/>
  <c r="C12" i="439"/>
  <c r="C13" i="439"/>
  <c r="C14" i="439"/>
  <c r="C15" i="439"/>
  <c r="C16" i="439"/>
  <c r="C17" i="439"/>
  <c r="C18" i="439"/>
  <c r="C19" i="439"/>
  <c r="C20" i="439"/>
  <c r="C21" i="439"/>
  <c r="C22" i="439"/>
  <c r="C23" i="439"/>
  <c r="C24" i="439"/>
  <c r="C25" i="439"/>
  <c r="C26" i="439"/>
  <c r="C27" i="439"/>
  <c r="C28" i="439"/>
  <c r="C29" i="439"/>
  <c r="C30" i="439"/>
  <c r="C31" i="439"/>
  <c r="C32" i="439"/>
  <c r="C33" i="439"/>
  <c r="C34" i="439"/>
  <c r="C35" i="439"/>
  <c r="C36" i="439"/>
  <c r="C37" i="439"/>
  <c r="C38" i="439"/>
  <c r="C11" i="439"/>
  <c r="E11" i="439"/>
  <c r="D11" i="439"/>
  <c r="AC13" i="442" l="1"/>
  <c r="AC14" i="442"/>
  <c r="AC15" i="442"/>
  <c r="AC16" i="442"/>
  <c r="AC17" i="442"/>
  <c r="AC18" i="442"/>
  <c r="AC19" i="442"/>
  <c r="AC20" i="442"/>
  <c r="AC21" i="442"/>
  <c r="AC22" i="442"/>
  <c r="AC23" i="442"/>
  <c r="AC24" i="442"/>
  <c r="AC25" i="442"/>
  <c r="AC26" i="442"/>
  <c r="AC27" i="442"/>
  <c r="AC28" i="442"/>
  <c r="AC29" i="442"/>
  <c r="AC30" i="442"/>
  <c r="AC31" i="442"/>
  <c r="AC32" i="442"/>
  <c r="AC33" i="442"/>
  <c r="AC34" i="442"/>
  <c r="AC35" i="442"/>
  <c r="AC36" i="442"/>
  <c r="AC37" i="442"/>
  <c r="AC38" i="442"/>
  <c r="AC39" i="442"/>
  <c r="AC12" i="442"/>
  <c r="AB13" i="442"/>
  <c r="AB14" i="442"/>
  <c r="AB15" i="442"/>
  <c r="AB16" i="442"/>
  <c r="AB17" i="442"/>
  <c r="AB18" i="442"/>
  <c r="AB19" i="442"/>
  <c r="AB20" i="442"/>
  <c r="AB21" i="442"/>
  <c r="AB22" i="442"/>
  <c r="AB23" i="442"/>
  <c r="AB24" i="442"/>
  <c r="AB25" i="442"/>
  <c r="AB26" i="442"/>
  <c r="AB27" i="442"/>
  <c r="AB28" i="442"/>
  <c r="AB29" i="442"/>
  <c r="AB30" i="442"/>
  <c r="AB31" i="442"/>
  <c r="AB32" i="442"/>
  <c r="AB33" i="442"/>
  <c r="AB34" i="442"/>
  <c r="AB35" i="442"/>
  <c r="AB36" i="442"/>
  <c r="AB37" i="442"/>
  <c r="AB38" i="442"/>
  <c r="AB39" i="442"/>
  <c r="AB12" i="442"/>
  <c r="AA13" i="442"/>
  <c r="AA14" i="442"/>
  <c r="AA15" i="442"/>
  <c r="AA16" i="442"/>
  <c r="AA17" i="442"/>
  <c r="AA18" i="442"/>
  <c r="AA19" i="442"/>
  <c r="AA20" i="442"/>
  <c r="AA21" i="442"/>
  <c r="AA22" i="442"/>
  <c r="AA23" i="442"/>
  <c r="AA24" i="442"/>
  <c r="AA25" i="442"/>
  <c r="AA26" i="442"/>
  <c r="AA27" i="442"/>
  <c r="AA28" i="442"/>
  <c r="AA29" i="442"/>
  <c r="AA30" i="442"/>
  <c r="AA31" i="442"/>
  <c r="AA32" i="442"/>
  <c r="AA33" i="442"/>
  <c r="AA34" i="442"/>
  <c r="AA35" i="442"/>
  <c r="AA36" i="442"/>
  <c r="AA37" i="442"/>
  <c r="AA38" i="442"/>
  <c r="AA39" i="442"/>
  <c r="AA12" i="442"/>
  <c r="Z13" i="442"/>
  <c r="Z14" i="442"/>
  <c r="Z15" i="442"/>
  <c r="Z16" i="442"/>
  <c r="Z17" i="442"/>
  <c r="Z18" i="442"/>
  <c r="Z19" i="442"/>
  <c r="Z20" i="442"/>
  <c r="Z21" i="442"/>
  <c r="Z22" i="442"/>
  <c r="Z23" i="442"/>
  <c r="Z24" i="442"/>
  <c r="Z25" i="442"/>
  <c r="Z26" i="442"/>
  <c r="Z27" i="442"/>
  <c r="Z28" i="442"/>
  <c r="Z29" i="442"/>
  <c r="Z30" i="442"/>
  <c r="Z31" i="442"/>
  <c r="Z32" i="442"/>
  <c r="Z33" i="442"/>
  <c r="Z34" i="442"/>
  <c r="Z35" i="442"/>
  <c r="Z36" i="442"/>
  <c r="Z37" i="442"/>
  <c r="Z38" i="442"/>
  <c r="Z39" i="442"/>
  <c r="Z12" i="442"/>
  <c r="Y13" i="442"/>
  <c r="Y14" i="442"/>
  <c r="Y15" i="442"/>
  <c r="Y16" i="442"/>
  <c r="Y17" i="442"/>
  <c r="Y18" i="442"/>
  <c r="Y19" i="442"/>
  <c r="Y20" i="442"/>
  <c r="Y21" i="442"/>
  <c r="Y22" i="442"/>
  <c r="Y23" i="442"/>
  <c r="Y24" i="442"/>
  <c r="Y25" i="442"/>
  <c r="Y26" i="442"/>
  <c r="Y27" i="442"/>
  <c r="Y28" i="442"/>
  <c r="Y29" i="442"/>
  <c r="Y30" i="442"/>
  <c r="Y31" i="442"/>
  <c r="Y32" i="442"/>
  <c r="Y33" i="442"/>
  <c r="Y34" i="442"/>
  <c r="Y35" i="442"/>
  <c r="Y36" i="442"/>
  <c r="Y37" i="442"/>
  <c r="Y38" i="442"/>
  <c r="Y39" i="442"/>
  <c r="Y12" i="442"/>
  <c r="X13" i="442"/>
  <c r="X14" i="442"/>
  <c r="X15" i="442"/>
  <c r="X16" i="442"/>
  <c r="X17" i="442"/>
  <c r="X18" i="442"/>
  <c r="X19" i="442"/>
  <c r="X20" i="442"/>
  <c r="X21" i="442"/>
  <c r="X22" i="442"/>
  <c r="X23" i="442"/>
  <c r="X24" i="442"/>
  <c r="X25" i="442"/>
  <c r="X26" i="442"/>
  <c r="X27" i="442"/>
  <c r="X28" i="442"/>
  <c r="X29" i="442"/>
  <c r="X30" i="442"/>
  <c r="X31" i="442"/>
  <c r="X32" i="442"/>
  <c r="X33" i="442"/>
  <c r="X34" i="442"/>
  <c r="X35" i="442"/>
  <c r="X36" i="442"/>
  <c r="X37" i="442"/>
  <c r="X38" i="442"/>
  <c r="X39" i="442"/>
  <c r="X12" i="442"/>
  <c r="AJ13" i="442"/>
  <c r="AJ14" i="442"/>
  <c r="AJ15" i="442"/>
  <c r="AJ16" i="442"/>
  <c r="AJ17" i="442"/>
  <c r="AJ18" i="442"/>
  <c r="AJ19" i="442"/>
  <c r="AJ20" i="442"/>
  <c r="AJ21" i="442"/>
  <c r="AJ22" i="442"/>
  <c r="AJ23" i="442"/>
  <c r="AJ24" i="442"/>
  <c r="AJ25" i="442"/>
  <c r="AJ26" i="442"/>
  <c r="AJ27" i="442"/>
  <c r="AJ28" i="442"/>
  <c r="AJ29" i="442"/>
  <c r="AJ30" i="442"/>
  <c r="AJ31" i="442"/>
  <c r="AJ32" i="442"/>
  <c r="AJ33" i="442"/>
  <c r="AJ34" i="442"/>
  <c r="AJ35" i="442"/>
  <c r="AJ36" i="442"/>
  <c r="AJ37" i="442"/>
  <c r="AJ38" i="442"/>
  <c r="AJ39" i="442"/>
  <c r="AJ12" i="442"/>
  <c r="AI13" i="442"/>
  <c r="AI14" i="442"/>
  <c r="AI15" i="442"/>
  <c r="AI16" i="442"/>
  <c r="AI17" i="442"/>
  <c r="AI18" i="442"/>
  <c r="AI19" i="442"/>
  <c r="AI20" i="442"/>
  <c r="AI21" i="442"/>
  <c r="AI22" i="442"/>
  <c r="AI23" i="442"/>
  <c r="AI24" i="442"/>
  <c r="AI25" i="442"/>
  <c r="AI26" i="442"/>
  <c r="AI27" i="442"/>
  <c r="AI28" i="442"/>
  <c r="AI29" i="442"/>
  <c r="AI30" i="442"/>
  <c r="AI31" i="442"/>
  <c r="AI32" i="442"/>
  <c r="AI33" i="442"/>
  <c r="AI34" i="442"/>
  <c r="AI35" i="442"/>
  <c r="AI36" i="442"/>
  <c r="AI37" i="442"/>
  <c r="AI38" i="442"/>
  <c r="AI39" i="442"/>
  <c r="AI12" i="442"/>
  <c r="AH13" i="442"/>
  <c r="AH14" i="442"/>
  <c r="AH15" i="442"/>
  <c r="AH16" i="442"/>
  <c r="AH17" i="442"/>
  <c r="AH18" i="442"/>
  <c r="AH19" i="442"/>
  <c r="AH20" i="442"/>
  <c r="AH21" i="442"/>
  <c r="AH22" i="442"/>
  <c r="AH23" i="442"/>
  <c r="AH24" i="442"/>
  <c r="AH25" i="442"/>
  <c r="AH26" i="442"/>
  <c r="AH27" i="442"/>
  <c r="AH28" i="442"/>
  <c r="AH29" i="442"/>
  <c r="AH30" i="442"/>
  <c r="AH31" i="442"/>
  <c r="AH32" i="442"/>
  <c r="AH33" i="442"/>
  <c r="AH34" i="442"/>
  <c r="AH35" i="442"/>
  <c r="AH36" i="442"/>
  <c r="AH37" i="442"/>
  <c r="AH38" i="442"/>
  <c r="AH39" i="442"/>
  <c r="AH12" i="442"/>
  <c r="AG13" i="442"/>
  <c r="AG14" i="442"/>
  <c r="AG15" i="442"/>
  <c r="AG16" i="442"/>
  <c r="AG17" i="442"/>
  <c r="AG18" i="442"/>
  <c r="AG19" i="442"/>
  <c r="AG20" i="442"/>
  <c r="AG21" i="442"/>
  <c r="AG22" i="442"/>
  <c r="AG23" i="442"/>
  <c r="AG24" i="442"/>
  <c r="AG25" i="442"/>
  <c r="AG26" i="442"/>
  <c r="AG27" i="442"/>
  <c r="AG28" i="442"/>
  <c r="AG29" i="442"/>
  <c r="AG30" i="442"/>
  <c r="AG31" i="442"/>
  <c r="AG32" i="442"/>
  <c r="AG33" i="442"/>
  <c r="AG34" i="442"/>
  <c r="AG35" i="442"/>
  <c r="AG36" i="442"/>
  <c r="AG37" i="442"/>
  <c r="AG38" i="442"/>
  <c r="AG39" i="442"/>
  <c r="AG12" i="442"/>
  <c r="AF13" i="442"/>
  <c r="AF14" i="442"/>
  <c r="AF15" i="442"/>
  <c r="AF16" i="442"/>
  <c r="AF17" i="442"/>
  <c r="AF18" i="442"/>
  <c r="AF19" i="442"/>
  <c r="AF20" i="442"/>
  <c r="AF21" i="442"/>
  <c r="AF22" i="442"/>
  <c r="AF23" i="442"/>
  <c r="AF24" i="442"/>
  <c r="AF25" i="442"/>
  <c r="AF26" i="442"/>
  <c r="AF27" i="442"/>
  <c r="AF28" i="442"/>
  <c r="AF29" i="442"/>
  <c r="AF30" i="442"/>
  <c r="AF31" i="442"/>
  <c r="AF32" i="442"/>
  <c r="AF33" i="442"/>
  <c r="AF34" i="442"/>
  <c r="AF35" i="442"/>
  <c r="AF36" i="442"/>
  <c r="AF37" i="442"/>
  <c r="AF38" i="442"/>
  <c r="AF39" i="442"/>
  <c r="AF12" i="442"/>
  <c r="AE16" i="442"/>
  <c r="AE17" i="442"/>
  <c r="AE18" i="442"/>
  <c r="AE19" i="442"/>
  <c r="AE20" i="442"/>
  <c r="AE21" i="442"/>
  <c r="AE22" i="442"/>
  <c r="AE23" i="442"/>
  <c r="AE24" i="442"/>
  <c r="AE25" i="442"/>
  <c r="AE26" i="442"/>
  <c r="AE27" i="442"/>
  <c r="AE28" i="442"/>
  <c r="AE29" i="442"/>
  <c r="AE30" i="442"/>
  <c r="AE31" i="442"/>
  <c r="AE32" i="442"/>
  <c r="AE33" i="442"/>
  <c r="AE34" i="442"/>
  <c r="AE35" i="442"/>
  <c r="AE36" i="442"/>
  <c r="AE37" i="442"/>
  <c r="AE38" i="442"/>
  <c r="AE39" i="442"/>
  <c r="P13" i="438"/>
  <c r="P14" i="438"/>
  <c r="P15" i="438"/>
  <c r="P16" i="438"/>
  <c r="P17" i="438"/>
  <c r="P18" i="438"/>
  <c r="P19" i="438"/>
  <c r="P20" i="438"/>
  <c r="P21" i="438"/>
  <c r="P22" i="438"/>
  <c r="P23" i="438"/>
  <c r="P24" i="438"/>
  <c r="P25" i="438"/>
  <c r="P26" i="438"/>
  <c r="P27" i="438"/>
  <c r="P28" i="438"/>
  <c r="P29" i="438"/>
  <c r="P30" i="438"/>
  <c r="P31" i="438"/>
  <c r="P32" i="438"/>
  <c r="P33" i="438"/>
  <c r="P34" i="438"/>
  <c r="P35" i="438"/>
  <c r="P36" i="438"/>
  <c r="P37" i="438"/>
  <c r="P38" i="438"/>
  <c r="P39" i="438"/>
  <c r="P12" i="438"/>
  <c r="O13" i="438"/>
  <c r="O14" i="438"/>
  <c r="O15" i="438"/>
  <c r="O16" i="438"/>
  <c r="O17" i="438"/>
  <c r="O18" i="438"/>
  <c r="O19" i="438"/>
  <c r="O20" i="438"/>
  <c r="O21" i="438"/>
  <c r="O22" i="438"/>
  <c r="O23" i="438"/>
  <c r="O24" i="438"/>
  <c r="O25" i="438"/>
  <c r="O26" i="438"/>
  <c r="O27" i="438"/>
  <c r="O28" i="438"/>
  <c r="O29" i="438"/>
  <c r="O30" i="438"/>
  <c r="O31" i="438"/>
  <c r="O32" i="438"/>
  <c r="O33" i="438"/>
  <c r="O34" i="438"/>
  <c r="O35" i="438"/>
  <c r="O36" i="438"/>
  <c r="O37" i="438"/>
  <c r="O38" i="438"/>
  <c r="O39" i="438"/>
  <c r="O12" i="438"/>
  <c r="M13" i="438"/>
  <c r="M14" i="438"/>
  <c r="M15" i="438"/>
  <c r="M16" i="438"/>
  <c r="M17" i="438"/>
  <c r="M18" i="438"/>
  <c r="M19" i="438"/>
  <c r="M20" i="438"/>
  <c r="M21" i="438"/>
  <c r="M22" i="438"/>
  <c r="M23" i="438"/>
  <c r="M24" i="438"/>
  <c r="M25" i="438"/>
  <c r="M26" i="438"/>
  <c r="M27" i="438"/>
  <c r="M28" i="438"/>
  <c r="M29" i="438"/>
  <c r="M30" i="438"/>
  <c r="M31" i="438"/>
  <c r="M32" i="438"/>
  <c r="M33" i="438"/>
  <c r="M34" i="438"/>
  <c r="M35" i="438"/>
  <c r="M36" i="438"/>
  <c r="M37" i="438"/>
  <c r="M38" i="438"/>
  <c r="M39" i="438"/>
  <c r="M12" i="438"/>
  <c r="L13" i="438"/>
  <c r="L14" i="438"/>
  <c r="L15" i="438"/>
  <c r="L16" i="438"/>
  <c r="L17" i="438"/>
  <c r="L18" i="438"/>
  <c r="L19" i="438"/>
  <c r="L20" i="438"/>
  <c r="L21" i="438"/>
  <c r="L22" i="438"/>
  <c r="L23" i="438"/>
  <c r="L24" i="438"/>
  <c r="L25" i="438"/>
  <c r="L26" i="438"/>
  <c r="L27" i="438"/>
  <c r="L28" i="438"/>
  <c r="L29" i="438"/>
  <c r="L30" i="438"/>
  <c r="L31" i="438"/>
  <c r="L32" i="438"/>
  <c r="L33" i="438"/>
  <c r="L34" i="438"/>
  <c r="L35" i="438"/>
  <c r="L36" i="438"/>
  <c r="L37" i="438"/>
  <c r="L38" i="438"/>
  <c r="L39" i="438"/>
  <c r="L12" i="438"/>
  <c r="H35" i="106" l="1"/>
  <c r="H36" i="106"/>
  <c r="H37" i="106"/>
  <c r="H38" i="106"/>
  <c r="F15" i="106"/>
  <c r="F16" i="106"/>
  <c r="F17" i="106"/>
  <c r="F18" i="106"/>
  <c r="F19" i="106"/>
  <c r="F20" i="106"/>
  <c r="F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6" i="106"/>
  <c r="F37" i="106"/>
  <c r="F38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6" i="106"/>
  <c r="G37" i="106"/>
  <c r="G38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14" i="106"/>
  <c r="H16" i="270"/>
  <c r="H17" i="270"/>
  <c r="H18" i="270"/>
  <c r="H19" i="270"/>
  <c r="H20" i="270"/>
  <c r="H21" i="270"/>
  <c r="H22" i="270"/>
  <c r="H23" i="270"/>
  <c r="H24" i="270"/>
  <c r="H25" i="270"/>
  <c r="H26" i="270"/>
  <c r="H27" i="270"/>
  <c r="H28" i="270"/>
  <c r="H29" i="270"/>
  <c r="H30" i="270"/>
  <c r="H31" i="270"/>
  <c r="H32" i="270"/>
  <c r="H33" i="270"/>
  <c r="H34" i="270"/>
  <c r="H36" i="270"/>
  <c r="H37" i="270"/>
  <c r="H38" i="270"/>
  <c r="H15" i="270"/>
  <c r="G16" i="270"/>
  <c r="G17" i="270"/>
  <c r="G18" i="270"/>
  <c r="G19" i="270"/>
  <c r="G20" i="270"/>
  <c r="G21" i="270"/>
  <c r="G22" i="270"/>
  <c r="G23" i="270"/>
  <c r="G24" i="270"/>
  <c r="G25" i="270"/>
  <c r="G26" i="270"/>
  <c r="G27" i="270"/>
  <c r="G28" i="270"/>
  <c r="G29" i="270"/>
  <c r="G30" i="270"/>
  <c r="G31" i="270"/>
  <c r="G32" i="270"/>
  <c r="G33" i="270"/>
  <c r="G34" i="270"/>
  <c r="G36" i="270"/>
  <c r="G37" i="270"/>
  <c r="G38" i="270"/>
  <c r="G15" i="270"/>
  <c r="F16" i="270"/>
  <c r="F17" i="270"/>
  <c r="F18" i="270"/>
  <c r="F19" i="270"/>
  <c r="F20" i="270"/>
  <c r="F21" i="270"/>
  <c r="F22" i="270"/>
  <c r="F23" i="270"/>
  <c r="F24" i="270"/>
  <c r="F25" i="270"/>
  <c r="F26" i="270"/>
  <c r="F27" i="270"/>
  <c r="F28" i="270"/>
  <c r="F29" i="270"/>
  <c r="F30" i="270"/>
  <c r="F31" i="270"/>
  <c r="F32" i="270"/>
  <c r="F33" i="270"/>
  <c r="F34" i="270"/>
  <c r="F36" i="270"/>
  <c r="F37" i="270"/>
  <c r="F38" i="270"/>
  <c r="F15" i="270"/>
  <c r="E16" i="270"/>
  <c r="E17" i="270"/>
  <c r="E18" i="270"/>
  <c r="E19" i="270"/>
  <c r="E20" i="270"/>
  <c r="E21" i="270"/>
  <c r="E22" i="270"/>
  <c r="E23" i="270"/>
  <c r="E24" i="270"/>
  <c r="E25" i="270"/>
  <c r="E26" i="270"/>
  <c r="E27" i="270"/>
  <c r="E28" i="270"/>
  <c r="E29" i="270"/>
  <c r="E30" i="270"/>
  <c r="E31" i="270"/>
  <c r="E32" i="270"/>
  <c r="E33" i="270"/>
  <c r="E34" i="270"/>
  <c r="E36" i="270"/>
  <c r="E37" i="270"/>
  <c r="E38" i="270"/>
  <c r="E15" i="270"/>
  <c r="C16" i="270"/>
  <c r="C17" i="270"/>
  <c r="C18" i="270"/>
  <c r="C19" i="270"/>
  <c r="C20" i="270"/>
  <c r="C21" i="270"/>
  <c r="C22" i="270"/>
  <c r="C23" i="270"/>
  <c r="C24" i="270"/>
  <c r="C25" i="270"/>
  <c r="C26" i="270"/>
  <c r="C27" i="270"/>
  <c r="C28" i="270"/>
  <c r="C29" i="270"/>
  <c r="C30" i="270"/>
  <c r="C31" i="270"/>
  <c r="C32" i="270"/>
  <c r="C33" i="270"/>
  <c r="C34" i="270"/>
  <c r="C36" i="270"/>
  <c r="C37" i="270"/>
  <c r="C38" i="270"/>
  <c r="C15" i="270"/>
  <c r="D34" i="270"/>
  <c r="D36" i="270"/>
  <c r="D37" i="270"/>
  <c r="D38" i="270"/>
  <c r="D16" i="270"/>
  <c r="D17" i="270"/>
  <c r="D18" i="270"/>
  <c r="D19" i="270"/>
  <c r="D20" i="270"/>
  <c r="D21" i="270"/>
  <c r="D22" i="270"/>
  <c r="D23" i="270"/>
  <c r="D24" i="270"/>
  <c r="D25" i="270"/>
  <c r="D26" i="270"/>
  <c r="D27" i="270"/>
  <c r="D28" i="270"/>
  <c r="D29" i="270"/>
  <c r="D30" i="270"/>
  <c r="D31" i="270"/>
  <c r="D32" i="270"/>
  <c r="D33" i="270"/>
  <c r="D15" i="270"/>
  <c r="H14" i="270"/>
  <c r="D11" i="270"/>
  <c r="E11" i="270"/>
  <c r="F11" i="270"/>
  <c r="G11" i="270"/>
  <c r="H11" i="270"/>
  <c r="D12" i="270"/>
  <c r="E12" i="270"/>
  <c r="F12" i="270"/>
  <c r="G12" i="270"/>
  <c r="H12" i="270"/>
  <c r="E13" i="270"/>
  <c r="D13" i="270"/>
  <c r="E13" i="476" l="1"/>
  <c r="E14" i="476"/>
  <c r="E15" i="476"/>
  <c r="E16" i="476"/>
  <c r="E17" i="476"/>
  <c r="E18" i="476"/>
  <c r="E19" i="476"/>
  <c r="E20" i="476"/>
  <c r="E21" i="476"/>
  <c r="E22" i="476"/>
  <c r="E23" i="476"/>
  <c r="E24" i="476"/>
  <c r="E25" i="476"/>
  <c r="E26" i="476"/>
  <c r="E27" i="476"/>
  <c r="E28" i="476"/>
  <c r="E29" i="476"/>
  <c r="E30" i="476"/>
  <c r="E31" i="476"/>
  <c r="E32" i="476"/>
  <c r="E33" i="476"/>
  <c r="E35" i="476"/>
  <c r="E36" i="476"/>
  <c r="E37" i="476"/>
  <c r="E38" i="476"/>
  <c r="E39" i="476"/>
  <c r="E40" i="476"/>
  <c r="E41" i="476"/>
  <c r="E42" i="476"/>
  <c r="E43" i="476"/>
  <c r="E44" i="476"/>
  <c r="E45" i="476"/>
  <c r="E46" i="476"/>
  <c r="E47" i="476"/>
  <c r="E48" i="476"/>
  <c r="E49" i="476"/>
  <c r="E50" i="476"/>
  <c r="E51" i="476"/>
  <c r="E52" i="476"/>
  <c r="E53" i="476"/>
  <c r="E54" i="476"/>
  <c r="E55" i="476"/>
  <c r="E56" i="476"/>
  <c r="E57" i="476"/>
  <c r="E58" i="476"/>
  <c r="E59" i="476"/>
  <c r="E60" i="476"/>
  <c r="E61" i="476"/>
  <c r="E62" i="476"/>
  <c r="E63" i="476"/>
  <c r="E64" i="476"/>
  <c r="E65" i="476"/>
  <c r="E66" i="476"/>
  <c r="E67" i="476"/>
  <c r="E11" i="476"/>
  <c r="D13" i="476"/>
  <c r="D14" i="476"/>
  <c r="D15" i="476"/>
  <c r="D16" i="476"/>
  <c r="D17" i="476"/>
  <c r="D18" i="476"/>
  <c r="D19" i="476"/>
  <c r="D20" i="476"/>
  <c r="D21" i="476"/>
  <c r="D22" i="476"/>
  <c r="D23" i="476"/>
  <c r="D24" i="476"/>
  <c r="D25" i="476"/>
  <c r="D26" i="476"/>
  <c r="D27" i="476"/>
  <c r="D28" i="476"/>
  <c r="D29" i="476"/>
  <c r="D30" i="476"/>
  <c r="D31" i="476"/>
  <c r="D32" i="476"/>
  <c r="D33" i="476"/>
  <c r="D35" i="476"/>
  <c r="D36" i="476"/>
  <c r="D37" i="476"/>
  <c r="D38" i="476"/>
  <c r="D39" i="476"/>
  <c r="D40" i="476"/>
  <c r="D41" i="476"/>
  <c r="D42" i="476"/>
  <c r="D43" i="476"/>
  <c r="D44" i="476"/>
  <c r="D45" i="476"/>
  <c r="D46" i="476"/>
  <c r="D47" i="476"/>
  <c r="D48" i="476"/>
  <c r="D49" i="476"/>
  <c r="D50" i="476"/>
  <c r="D51" i="476"/>
  <c r="D52" i="476"/>
  <c r="D53" i="476"/>
  <c r="D54" i="476"/>
  <c r="D55" i="476"/>
  <c r="D56" i="476"/>
  <c r="D57" i="476"/>
  <c r="D58" i="476"/>
  <c r="D59" i="476"/>
  <c r="D60" i="476"/>
  <c r="D61" i="476"/>
  <c r="D62" i="476"/>
  <c r="D63" i="476"/>
  <c r="D64" i="476"/>
  <c r="D65" i="476"/>
  <c r="D66" i="476"/>
  <c r="D67" i="476"/>
  <c r="D11" i="476"/>
  <c r="C13" i="476"/>
  <c r="C14" i="476"/>
  <c r="C15" i="476"/>
  <c r="C16" i="476"/>
  <c r="C17" i="476"/>
  <c r="C18" i="476"/>
  <c r="C19" i="476"/>
  <c r="C20" i="476"/>
  <c r="C21" i="476"/>
  <c r="C22" i="476"/>
  <c r="C23" i="476"/>
  <c r="C24" i="476"/>
  <c r="C25" i="476"/>
  <c r="C26" i="476"/>
  <c r="C27" i="476"/>
  <c r="C28" i="476"/>
  <c r="C29" i="476"/>
  <c r="C30" i="476"/>
  <c r="C31" i="476"/>
  <c r="C32" i="476"/>
  <c r="C33" i="476"/>
  <c r="C35" i="476"/>
  <c r="C36" i="476"/>
  <c r="C37" i="476"/>
  <c r="C38" i="476"/>
  <c r="C39" i="476"/>
  <c r="C40" i="476"/>
  <c r="C41" i="476"/>
  <c r="C42" i="476"/>
  <c r="C43" i="476"/>
  <c r="C44" i="476"/>
  <c r="C45" i="476"/>
  <c r="C46" i="476"/>
  <c r="C47" i="476"/>
  <c r="C48" i="476"/>
  <c r="C49" i="476"/>
  <c r="C50" i="476"/>
  <c r="C51" i="476"/>
  <c r="C52" i="476"/>
  <c r="C53" i="476"/>
  <c r="C54" i="476"/>
  <c r="C55" i="476"/>
  <c r="C56" i="476"/>
  <c r="C57" i="476"/>
  <c r="C58" i="476"/>
  <c r="C59" i="476"/>
  <c r="C60" i="476"/>
  <c r="C61" i="476"/>
  <c r="C62" i="476"/>
  <c r="C63" i="476"/>
  <c r="C64" i="476"/>
  <c r="C65" i="476"/>
  <c r="C66" i="476"/>
  <c r="C67" i="476"/>
  <c r="C11" i="476"/>
  <c r="E39" i="475"/>
  <c r="E40" i="475"/>
  <c r="E41" i="475"/>
  <c r="E42" i="475"/>
  <c r="E43" i="475"/>
  <c r="E44" i="475"/>
  <c r="E45" i="475"/>
  <c r="E46" i="475"/>
  <c r="E47" i="475"/>
  <c r="E48" i="475"/>
  <c r="E49" i="475"/>
  <c r="E50" i="475"/>
  <c r="E51" i="475"/>
  <c r="E52" i="475"/>
  <c r="E53" i="475"/>
  <c r="E54" i="475"/>
  <c r="E55" i="475"/>
  <c r="E56" i="475"/>
  <c r="E57" i="475"/>
  <c r="E58" i="475"/>
  <c r="E59" i="475"/>
  <c r="E60" i="475"/>
  <c r="E61" i="475"/>
  <c r="E62" i="475"/>
  <c r="E63" i="475"/>
  <c r="E64" i="475"/>
  <c r="E65" i="475"/>
  <c r="E66" i="475"/>
  <c r="E67" i="475"/>
  <c r="D39" i="475"/>
  <c r="D40" i="475"/>
  <c r="D41" i="475"/>
  <c r="D42" i="475"/>
  <c r="D43" i="475"/>
  <c r="D44" i="475"/>
  <c r="D45" i="475"/>
  <c r="D46" i="475"/>
  <c r="D47" i="475"/>
  <c r="D48" i="475"/>
  <c r="D49" i="475"/>
  <c r="D50" i="475"/>
  <c r="D51" i="475"/>
  <c r="D52" i="475"/>
  <c r="D53" i="475"/>
  <c r="D54" i="475"/>
  <c r="D55" i="475"/>
  <c r="D56" i="475"/>
  <c r="D57" i="475"/>
  <c r="D58" i="475"/>
  <c r="D59" i="475"/>
  <c r="D60" i="475"/>
  <c r="D61" i="475"/>
  <c r="D62" i="475"/>
  <c r="D63" i="475"/>
  <c r="D64" i="475"/>
  <c r="D65" i="475"/>
  <c r="D66" i="475"/>
  <c r="D67" i="475"/>
  <c r="C39" i="475"/>
  <c r="C40" i="475"/>
  <c r="C41" i="475"/>
  <c r="C42" i="475"/>
  <c r="C43" i="475"/>
  <c r="C44" i="475"/>
  <c r="C45" i="475"/>
  <c r="C46" i="475"/>
  <c r="C47" i="475"/>
  <c r="C48" i="475"/>
  <c r="C49" i="475"/>
  <c r="C50" i="475"/>
  <c r="C51" i="475"/>
  <c r="C52" i="475"/>
  <c r="C53" i="475"/>
  <c r="C54" i="475"/>
  <c r="C55" i="475"/>
  <c r="C56" i="475"/>
  <c r="C57" i="475"/>
  <c r="C58" i="475"/>
  <c r="C59" i="475"/>
  <c r="C60" i="475"/>
  <c r="C61" i="475"/>
  <c r="C62" i="475"/>
  <c r="C63" i="475"/>
  <c r="C64" i="475"/>
  <c r="C65" i="475"/>
  <c r="C66" i="475"/>
  <c r="C67" i="475"/>
  <c r="E13" i="475"/>
  <c r="E14" i="475"/>
  <c r="E15" i="475"/>
  <c r="E16" i="475"/>
  <c r="E17" i="475"/>
  <c r="E18" i="475"/>
  <c r="E19" i="475"/>
  <c r="E20" i="475"/>
  <c r="E21" i="475"/>
  <c r="E22" i="475"/>
  <c r="E23" i="475"/>
  <c r="E24" i="475"/>
  <c r="E25" i="475"/>
  <c r="E26" i="475"/>
  <c r="E27" i="475"/>
  <c r="E28" i="475"/>
  <c r="E29" i="475"/>
  <c r="E30" i="475"/>
  <c r="E31" i="475"/>
  <c r="E32" i="475"/>
  <c r="E33" i="475"/>
  <c r="E35" i="475"/>
  <c r="E36" i="475"/>
  <c r="E37" i="475"/>
  <c r="E38" i="475"/>
  <c r="E11" i="475"/>
  <c r="D13" i="475"/>
  <c r="D14" i="475"/>
  <c r="D15" i="475"/>
  <c r="D16" i="475"/>
  <c r="D17" i="475"/>
  <c r="D18" i="475"/>
  <c r="D19" i="475"/>
  <c r="D20" i="475"/>
  <c r="D21" i="475"/>
  <c r="D22" i="475"/>
  <c r="D23" i="475"/>
  <c r="D24" i="475"/>
  <c r="D25" i="475"/>
  <c r="D26" i="475"/>
  <c r="D27" i="475"/>
  <c r="D28" i="475"/>
  <c r="D29" i="475"/>
  <c r="D30" i="475"/>
  <c r="D31" i="475"/>
  <c r="D32" i="475"/>
  <c r="D33" i="475"/>
  <c r="D35" i="475"/>
  <c r="D36" i="475"/>
  <c r="D37" i="475"/>
  <c r="D38" i="475"/>
  <c r="D11" i="475"/>
  <c r="C13" i="475"/>
  <c r="C14" i="475"/>
  <c r="C15" i="475"/>
  <c r="C16" i="475"/>
  <c r="C17" i="475"/>
  <c r="C18" i="475"/>
  <c r="C19" i="475"/>
  <c r="C20" i="475"/>
  <c r="C21" i="475"/>
  <c r="C22" i="475"/>
  <c r="C23" i="475"/>
  <c r="C24" i="475"/>
  <c r="C25" i="475"/>
  <c r="C26" i="475"/>
  <c r="C27" i="475"/>
  <c r="C28" i="475"/>
  <c r="C29" i="475"/>
  <c r="C30" i="475"/>
  <c r="C31" i="475"/>
  <c r="C32" i="475"/>
  <c r="C33" i="475"/>
  <c r="C35" i="475"/>
  <c r="C36" i="475"/>
  <c r="C37" i="475"/>
  <c r="C38" i="475"/>
  <c r="C11" i="475"/>
  <c r="M13" i="474"/>
  <c r="M14" i="474"/>
  <c r="M15" i="474"/>
  <c r="M16" i="474"/>
  <c r="M17" i="474"/>
  <c r="M18" i="474"/>
  <c r="M19" i="474"/>
  <c r="M20" i="474"/>
  <c r="M21" i="474"/>
  <c r="M22" i="474"/>
  <c r="M23" i="474"/>
  <c r="M24" i="474"/>
  <c r="M25" i="474"/>
  <c r="M26" i="474"/>
  <c r="M27" i="474"/>
  <c r="M28" i="474"/>
  <c r="M29" i="474"/>
  <c r="M30" i="474"/>
  <c r="M31" i="474"/>
  <c r="M32" i="474"/>
  <c r="M33" i="474"/>
  <c r="M35" i="474"/>
  <c r="M36" i="474"/>
  <c r="M37" i="474"/>
  <c r="M38" i="474"/>
  <c r="M39" i="474"/>
  <c r="M40" i="474"/>
  <c r="M41" i="474"/>
  <c r="M42" i="474"/>
  <c r="M43" i="474"/>
  <c r="M44" i="474"/>
  <c r="M45" i="474"/>
  <c r="M46" i="474"/>
  <c r="M47" i="474"/>
  <c r="M48" i="474"/>
  <c r="M49" i="474"/>
  <c r="M50" i="474"/>
  <c r="M51" i="474"/>
  <c r="M52" i="474"/>
  <c r="M53" i="474"/>
  <c r="M54" i="474"/>
  <c r="M55" i="474"/>
  <c r="M56" i="474"/>
  <c r="M57" i="474"/>
  <c r="M58" i="474"/>
  <c r="M59" i="474"/>
  <c r="M60" i="474"/>
  <c r="M61" i="474"/>
  <c r="M62" i="474"/>
  <c r="M63" i="474"/>
  <c r="M64" i="474"/>
  <c r="M65" i="474"/>
  <c r="M66" i="474"/>
  <c r="M67" i="474"/>
  <c r="M11" i="474"/>
  <c r="L13" i="474"/>
  <c r="L14" i="474"/>
  <c r="L15" i="474"/>
  <c r="L16" i="474"/>
  <c r="L17" i="474"/>
  <c r="L18" i="474"/>
  <c r="L19" i="474"/>
  <c r="L20" i="474"/>
  <c r="L21" i="474"/>
  <c r="L22" i="474"/>
  <c r="L23" i="474"/>
  <c r="L24" i="474"/>
  <c r="L25" i="474"/>
  <c r="L26" i="474"/>
  <c r="L27" i="474"/>
  <c r="L28" i="474"/>
  <c r="L29" i="474"/>
  <c r="L30" i="474"/>
  <c r="L31" i="474"/>
  <c r="L32" i="474"/>
  <c r="L33" i="474"/>
  <c r="L35" i="474"/>
  <c r="L36" i="474"/>
  <c r="L37" i="474"/>
  <c r="L38" i="474"/>
  <c r="L39" i="474"/>
  <c r="L40" i="474"/>
  <c r="L41" i="474"/>
  <c r="L42" i="474"/>
  <c r="L43" i="474"/>
  <c r="L44" i="474"/>
  <c r="L45" i="474"/>
  <c r="L46" i="474"/>
  <c r="L47" i="474"/>
  <c r="L48" i="474"/>
  <c r="L49" i="474"/>
  <c r="L50" i="474"/>
  <c r="L51" i="474"/>
  <c r="L52" i="474"/>
  <c r="L53" i="474"/>
  <c r="L54" i="474"/>
  <c r="L55" i="474"/>
  <c r="L56" i="474"/>
  <c r="L57" i="474"/>
  <c r="L58" i="474"/>
  <c r="L59" i="474"/>
  <c r="L60" i="474"/>
  <c r="L61" i="474"/>
  <c r="L62" i="474"/>
  <c r="L63" i="474"/>
  <c r="L64" i="474"/>
  <c r="L65" i="474"/>
  <c r="L66" i="474"/>
  <c r="L67" i="474"/>
  <c r="L11" i="474"/>
  <c r="J13" i="474"/>
  <c r="J14" i="474"/>
  <c r="J15" i="474"/>
  <c r="J16" i="474"/>
  <c r="J17" i="474"/>
  <c r="J18" i="474"/>
  <c r="J19" i="474"/>
  <c r="J20" i="474"/>
  <c r="J21" i="474"/>
  <c r="J22" i="474"/>
  <c r="J23" i="474"/>
  <c r="J24" i="474"/>
  <c r="J25" i="474"/>
  <c r="J26" i="474"/>
  <c r="J27" i="474"/>
  <c r="J28" i="474"/>
  <c r="J29" i="474"/>
  <c r="J30" i="474"/>
  <c r="J31" i="474"/>
  <c r="J32" i="474"/>
  <c r="J33" i="474"/>
  <c r="J35" i="474"/>
  <c r="J36" i="474"/>
  <c r="J37" i="474"/>
  <c r="J38" i="474"/>
  <c r="J39" i="474"/>
  <c r="J40" i="474"/>
  <c r="J41" i="474"/>
  <c r="J42" i="474"/>
  <c r="J43" i="474"/>
  <c r="J44" i="474"/>
  <c r="J45" i="474"/>
  <c r="J46" i="474"/>
  <c r="J47" i="474"/>
  <c r="J48" i="474"/>
  <c r="J49" i="474"/>
  <c r="J50" i="474"/>
  <c r="J51" i="474"/>
  <c r="J52" i="474"/>
  <c r="J53" i="474"/>
  <c r="J54" i="474"/>
  <c r="J55" i="474"/>
  <c r="J56" i="474"/>
  <c r="J57" i="474"/>
  <c r="J58" i="474"/>
  <c r="J59" i="474"/>
  <c r="J60" i="474"/>
  <c r="J61" i="474"/>
  <c r="J62" i="474"/>
  <c r="J63" i="474"/>
  <c r="J64" i="474"/>
  <c r="J65" i="474"/>
  <c r="J66" i="474"/>
  <c r="J67" i="474"/>
  <c r="J11" i="474"/>
  <c r="I13" i="474"/>
  <c r="I14" i="474"/>
  <c r="I15" i="474"/>
  <c r="I16" i="474"/>
  <c r="I17" i="474"/>
  <c r="I18" i="474"/>
  <c r="I19" i="474"/>
  <c r="I20" i="474"/>
  <c r="I21" i="474"/>
  <c r="I22" i="474"/>
  <c r="I23" i="474"/>
  <c r="I24" i="474"/>
  <c r="I25" i="474"/>
  <c r="I26" i="474"/>
  <c r="I27" i="474"/>
  <c r="I28" i="474"/>
  <c r="I29" i="474"/>
  <c r="I30" i="474"/>
  <c r="I31" i="474"/>
  <c r="I32" i="474"/>
  <c r="I33" i="474"/>
  <c r="I35" i="474"/>
  <c r="I36" i="474"/>
  <c r="I37" i="474"/>
  <c r="I38" i="474"/>
  <c r="I39" i="474"/>
  <c r="I40" i="474"/>
  <c r="I41" i="474"/>
  <c r="I42" i="474"/>
  <c r="I43" i="474"/>
  <c r="I44" i="474"/>
  <c r="I45" i="474"/>
  <c r="I46" i="474"/>
  <c r="I47" i="474"/>
  <c r="I48" i="474"/>
  <c r="I49" i="474"/>
  <c r="I50" i="474"/>
  <c r="I51" i="474"/>
  <c r="I52" i="474"/>
  <c r="I53" i="474"/>
  <c r="I54" i="474"/>
  <c r="I55" i="474"/>
  <c r="I56" i="474"/>
  <c r="I57" i="474"/>
  <c r="I58" i="474"/>
  <c r="I59" i="474"/>
  <c r="I60" i="474"/>
  <c r="I61" i="474"/>
  <c r="I62" i="474"/>
  <c r="I63" i="474"/>
  <c r="I64" i="474"/>
  <c r="I65" i="474"/>
  <c r="I66" i="474"/>
  <c r="I67" i="474"/>
  <c r="I11" i="474"/>
  <c r="D39" i="474"/>
  <c r="D40" i="474"/>
  <c r="D41" i="474"/>
  <c r="D42" i="474"/>
  <c r="D43" i="474"/>
  <c r="D44" i="474"/>
  <c r="D45" i="474"/>
  <c r="D46" i="474"/>
  <c r="D47" i="474"/>
  <c r="D48" i="474"/>
  <c r="D49" i="474"/>
  <c r="D50" i="474"/>
  <c r="D51" i="474"/>
  <c r="D52" i="474"/>
  <c r="D53" i="474"/>
  <c r="D54" i="474"/>
  <c r="D55" i="474"/>
  <c r="D56" i="474"/>
  <c r="D57" i="474"/>
  <c r="D58" i="474"/>
  <c r="D59" i="474"/>
  <c r="D60" i="474"/>
  <c r="D61" i="474"/>
  <c r="D62" i="474"/>
  <c r="D63" i="474"/>
  <c r="D64" i="474"/>
  <c r="D65" i="474"/>
  <c r="D66" i="474"/>
  <c r="D67" i="474"/>
  <c r="C39" i="474"/>
  <c r="C40" i="474"/>
  <c r="C41" i="474"/>
  <c r="C42" i="474"/>
  <c r="C43" i="474"/>
  <c r="C44" i="474"/>
  <c r="C45" i="474"/>
  <c r="C46" i="474"/>
  <c r="C47" i="474"/>
  <c r="C48" i="474"/>
  <c r="C49" i="474"/>
  <c r="C50" i="474"/>
  <c r="C51" i="474"/>
  <c r="C52" i="474"/>
  <c r="C53" i="474"/>
  <c r="C54" i="474"/>
  <c r="C55" i="474"/>
  <c r="C56" i="474"/>
  <c r="C57" i="474"/>
  <c r="C58" i="474"/>
  <c r="C59" i="474"/>
  <c r="C60" i="474"/>
  <c r="C61" i="474"/>
  <c r="C62" i="474"/>
  <c r="C63" i="474"/>
  <c r="C64" i="474"/>
  <c r="C65" i="474"/>
  <c r="C66" i="474"/>
  <c r="C67" i="474"/>
  <c r="G13" i="474"/>
  <c r="G14" i="474"/>
  <c r="G15" i="474"/>
  <c r="G16" i="474"/>
  <c r="G17" i="474"/>
  <c r="G18" i="474"/>
  <c r="G19" i="474"/>
  <c r="G20" i="474"/>
  <c r="G21" i="474"/>
  <c r="G22" i="474"/>
  <c r="G23" i="474"/>
  <c r="G24" i="474"/>
  <c r="G25" i="474"/>
  <c r="G26" i="474"/>
  <c r="G27" i="474"/>
  <c r="G28" i="474"/>
  <c r="G29" i="474"/>
  <c r="G30" i="474"/>
  <c r="G31" i="474"/>
  <c r="G32" i="474"/>
  <c r="G33" i="474"/>
  <c r="G35" i="474"/>
  <c r="G36" i="474"/>
  <c r="G37" i="474"/>
  <c r="G38" i="474"/>
  <c r="G39" i="474"/>
  <c r="G40" i="474"/>
  <c r="G41" i="474"/>
  <c r="G42" i="474"/>
  <c r="G43" i="474"/>
  <c r="G44" i="474"/>
  <c r="G45" i="474"/>
  <c r="G46" i="474"/>
  <c r="G47" i="474"/>
  <c r="G48" i="474"/>
  <c r="G49" i="474"/>
  <c r="G50" i="474"/>
  <c r="G51" i="474"/>
  <c r="G52" i="474"/>
  <c r="G53" i="474"/>
  <c r="G54" i="474"/>
  <c r="G55" i="474"/>
  <c r="G56" i="474"/>
  <c r="G57" i="474"/>
  <c r="G58" i="474"/>
  <c r="G59" i="474"/>
  <c r="G60" i="474"/>
  <c r="G61" i="474"/>
  <c r="G62" i="474"/>
  <c r="G63" i="474"/>
  <c r="G64" i="474"/>
  <c r="G65" i="474"/>
  <c r="G66" i="474"/>
  <c r="G67" i="474"/>
  <c r="G11" i="474"/>
  <c r="F13" i="474"/>
  <c r="F14" i="474"/>
  <c r="F15" i="474"/>
  <c r="F16" i="474"/>
  <c r="F17" i="474"/>
  <c r="F18" i="474"/>
  <c r="F19" i="474"/>
  <c r="F20" i="474"/>
  <c r="F21" i="474"/>
  <c r="F22" i="474"/>
  <c r="F23" i="474"/>
  <c r="F24" i="474"/>
  <c r="F25" i="474"/>
  <c r="F26" i="474"/>
  <c r="F27" i="474"/>
  <c r="F28" i="474"/>
  <c r="F29" i="474"/>
  <c r="F30" i="474"/>
  <c r="F31" i="474"/>
  <c r="F32" i="474"/>
  <c r="F33" i="474"/>
  <c r="F35" i="474"/>
  <c r="F36" i="474"/>
  <c r="F37" i="474"/>
  <c r="F38" i="474"/>
  <c r="F39" i="474"/>
  <c r="F40" i="474"/>
  <c r="F41" i="474"/>
  <c r="F42" i="474"/>
  <c r="F43" i="474"/>
  <c r="F44" i="474"/>
  <c r="F45" i="474"/>
  <c r="F46" i="474"/>
  <c r="F47" i="474"/>
  <c r="F48" i="474"/>
  <c r="F49" i="474"/>
  <c r="F50" i="474"/>
  <c r="F51" i="474"/>
  <c r="F52" i="474"/>
  <c r="F53" i="474"/>
  <c r="F54" i="474"/>
  <c r="F55" i="474"/>
  <c r="F56" i="474"/>
  <c r="F57" i="474"/>
  <c r="F58" i="474"/>
  <c r="F59" i="474"/>
  <c r="F60" i="474"/>
  <c r="F61" i="474"/>
  <c r="F62" i="474"/>
  <c r="F63" i="474"/>
  <c r="F64" i="474"/>
  <c r="F65" i="474"/>
  <c r="F66" i="474"/>
  <c r="F67" i="474"/>
  <c r="F11" i="474"/>
  <c r="D13" i="474"/>
  <c r="D14" i="474"/>
  <c r="D15" i="474"/>
  <c r="D16" i="474"/>
  <c r="D17" i="474"/>
  <c r="D18" i="474"/>
  <c r="D19" i="474"/>
  <c r="D20" i="474"/>
  <c r="D21" i="474"/>
  <c r="D22" i="474"/>
  <c r="D23" i="474"/>
  <c r="D24" i="474"/>
  <c r="D25" i="474"/>
  <c r="D26" i="474"/>
  <c r="D27" i="474"/>
  <c r="D28" i="474"/>
  <c r="D29" i="474"/>
  <c r="D30" i="474"/>
  <c r="D31" i="474"/>
  <c r="D32" i="474"/>
  <c r="D33" i="474"/>
  <c r="D35" i="474"/>
  <c r="D36" i="474"/>
  <c r="D37" i="474"/>
  <c r="D38" i="474"/>
  <c r="D11" i="474"/>
  <c r="C13" i="474"/>
  <c r="C14" i="474"/>
  <c r="C15" i="474"/>
  <c r="C16" i="474"/>
  <c r="C17" i="474"/>
  <c r="C18" i="474"/>
  <c r="C19" i="474"/>
  <c r="C20" i="474"/>
  <c r="C21" i="474"/>
  <c r="C22" i="474"/>
  <c r="C23" i="474"/>
  <c r="C24" i="474"/>
  <c r="C25" i="474"/>
  <c r="C26" i="474"/>
  <c r="C27" i="474"/>
  <c r="C28" i="474"/>
  <c r="C29" i="474"/>
  <c r="C30" i="474"/>
  <c r="C31" i="474"/>
  <c r="C32" i="474"/>
  <c r="C33" i="474"/>
  <c r="C35" i="474"/>
  <c r="C36" i="474"/>
  <c r="C37" i="474"/>
  <c r="C38" i="474"/>
  <c r="C11" i="474"/>
  <c r="D13" i="470"/>
  <c r="D14" i="470"/>
  <c r="D15" i="470"/>
  <c r="D16" i="470"/>
  <c r="D17" i="470"/>
  <c r="D18" i="470"/>
  <c r="D19" i="470"/>
  <c r="D20" i="470"/>
  <c r="D21" i="470"/>
  <c r="D22" i="470"/>
  <c r="D23" i="470"/>
  <c r="D24" i="470"/>
  <c r="D25" i="470"/>
  <c r="D26" i="470"/>
  <c r="D27" i="470"/>
  <c r="D28" i="470"/>
  <c r="D29" i="470"/>
  <c r="D30" i="470"/>
  <c r="D31" i="470"/>
  <c r="D32" i="470"/>
  <c r="D33" i="470"/>
  <c r="D34" i="470"/>
  <c r="D35" i="470"/>
  <c r="D36" i="470"/>
  <c r="D37" i="470"/>
  <c r="D38" i="470"/>
  <c r="D39" i="470"/>
  <c r="D40" i="470"/>
  <c r="D41" i="470"/>
  <c r="D42" i="470"/>
  <c r="D43" i="470"/>
  <c r="D44" i="470"/>
  <c r="D45" i="470"/>
  <c r="D46" i="470"/>
  <c r="D47" i="470"/>
  <c r="D48" i="470"/>
  <c r="D49" i="470"/>
  <c r="D50" i="470"/>
  <c r="D51" i="470"/>
  <c r="D52" i="470"/>
  <c r="D53" i="470"/>
  <c r="D54" i="470"/>
  <c r="D55" i="470"/>
  <c r="D56" i="470"/>
  <c r="D57" i="470"/>
  <c r="D58" i="470"/>
  <c r="D59" i="470"/>
  <c r="D60" i="470"/>
  <c r="D61" i="470"/>
  <c r="D62" i="470"/>
  <c r="D63" i="470"/>
  <c r="D64" i="470"/>
  <c r="D65" i="470"/>
  <c r="D66" i="470"/>
  <c r="D67" i="470"/>
  <c r="D11" i="470"/>
  <c r="C13" i="470"/>
  <c r="C14" i="470"/>
  <c r="C15" i="470"/>
  <c r="C16" i="470"/>
  <c r="C17" i="470"/>
  <c r="C18" i="470"/>
  <c r="C19" i="470"/>
  <c r="C20" i="470"/>
  <c r="C21" i="470"/>
  <c r="C22" i="470"/>
  <c r="C23" i="470"/>
  <c r="C24" i="470"/>
  <c r="C25" i="470"/>
  <c r="C26" i="470"/>
  <c r="C27" i="470"/>
  <c r="C28" i="470"/>
  <c r="C29" i="470"/>
  <c r="C30" i="470"/>
  <c r="C31" i="470"/>
  <c r="C32" i="470"/>
  <c r="C33" i="470"/>
  <c r="C35" i="470"/>
  <c r="C36" i="470"/>
  <c r="C37" i="470"/>
  <c r="C38" i="470"/>
  <c r="C39" i="470"/>
  <c r="C40" i="470"/>
  <c r="C41" i="470"/>
  <c r="C42" i="470"/>
  <c r="C43" i="470"/>
  <c r="C44" i="470"/>
  <c r="C45" i="470"/>
  <c r="C46" i="470"/>
  <c r="C47" i="470"/>
  <c r="C48" i="470"/>
  <c r="C49" i="470"/>
  <c r="C50" i="470"/>
  <c r="C51" i="470"/>
  <c r="C52" i="470"/>
  <c r="C53" i="470"/>
  <c r="C54" i="470"/>
  <c r="C55" i="470"/>
  <c r="C56" i="470"/>
  <c r="C57" i="470"/>
  <c r="C58" i="470"/>
  <c r="C59" i="470"/>
  <c r="C60" i="470"/>
  <c r="C61" i="470"/>
  <c r="C62" i="470"/>
  <c r="C63" i="470"/>
  <c r="C64" i="470"/>
  <c r="C65" i="470"/>
  <c r="C66" i="470"/>
  <c r="C67" i="470"/>
  <c r="C11" i="470"/>
  <c r="E11" i="469"/>
  <c r="D13" i="468"/>
  <c r="D14" i="468"/>
  <c r="D15" i="468"/>
  <c r="D16" i="468"/>
  <c r="D17" i="468"/>
  <c r="D18" i="468"/>
  <c r="D19" i="468"/>
  <c r="D20" i="468"/>
  <c r="D21" i="468"/>
  <c r="D22" i="468"/>
  <c r="D23" i="468"/>
  <c r="D24" i="468"/>
  <c r="D25" i="468"/>
  <c r="D26" i="468"/>
  <c r="D27" i="468"/>
  <c r="D28" i="468"/>
  <c r="D29" i="468"/>
  <c r="D30" i="468"/>
  <c r="D31" i="468"/>
  <c r="D32" i="468"/>
  <c r="D33" i="468"/>
  <c r="D34" i="468"/>
  <c r="D35" i="468"/>
  <c r="D36" i="468"/>
  <c r="D37" i="468"/>
  <c r="D38" i="468"/>
  <c r="D39" i="468"/>
  <c r="D40" i="468"/>
  <c r="D41" i="468"/>
  <c r="D42" i="468"/>
  <c r="D43" i="468"/>
  <c r="D44" i="468"/>
  <c r="D45" i="468"/>
  <c r="D46" i="468"/>
  <c r="D47" i="468"/>
  <c r="D48" i="468"/>
  <c r="D49" i="468"/>
  <c r="D50" i="468"/>
  <c r="D51" i="468"/>
  <c r="D52" i="468"/>
  <c r="D53" i="468"/>
  <c r="D54" i="468"/>
  <c r="D55" i="468"/>
  <c r="D56" i="468"/>
  <c r="D57" i="468"/>
  <c r="D58" i="468"/>
  <c r="D59" i="468"/>
  <c r="D60" i="468"/>
  <c r="D61" i="468"/>
  <c r="D62" i="468"/>
  <c r="D63" i="468"/>
  <c r="D64" i="468"/>
  <c r="D65" i="468"/>
  <c r="D66" i="468"/>
  <c r="D67" i="468"/>
  <c r="C13" i="468"/>
  <c r="C14" i="468"/>
  <c r="C15" i="468"/>
  <c r="C16" i="468"/>
  <c r="C17" i="468"/>
  <c r="C18" i="468"/>
  <c r="C19" i="468"/>
  <c r="C20" i="468"/>
  <c r="C21" i="468"/>
  <c r="C22" i="468"/>
  <c r="C23" i="468"/>
  <c r="C24" i="468"/>
  <c r="C25" i="468"/>
  <c r="C26" i="468"/>
  <c r="C27" i="468"/>
  <c r="C28" i="468"/>
  <c r="C29" i="468"/>
  <c r="C30" i="468"/>
  <c r="C31" i="468"/>
  <c r="C32" i="468"/>
  <c r="C33" i="468"/>
  <c r="C35" i="468"/>
  <c r="C36" i="468"/>
  <c r="C37" i="468"/>
  <c r="C38" i="468"/>
  <c r="C39" i="468"/>
  <c r="C40" i="468"/>
  <c r="C41" i="468"/>
  <c r="C42" i="468"/>
  <c r="C43" i="468"/>
  <c r="C44" i="468"/>
  <c r="C45" i="468"/>
  <c r="C46" i="468"/>
  <c r="C47" i="468"/>
  <c r="C48" i="468"/>
  <c r="C49" i="468"/>
  <c r="C50" i="468"/>
  <c r="C51" i="468"/>
  <c r="C52" i="468"/>
  <c r="C53" i="468"/>
  <c r="C54" i="468"/>
  <c r="C55" i="468"/>
  <c r="C56" i="468"/>
  <c r="C57" i="468"/>
  <c r="C58" i="468"/>
  <c r="C59" i="468"/>
  <c r="C60" i="468"/>
  <c r="C61" i="468"/>
  <c r="C62" i="468"/>
  <c r="C63" i="468"/>
  <c r="C64" i="468"/>
  <c r="C65" i="468"/>
  <c r="C66" i="468"/>
  <c r="C67" i="468"/>
  <c r="D13" i="466"/>
  <c r="D14" i="466"/>
  <c r="D15" i="466"/>
  <c r="D16" i="466"/>
  <c r="D17" i="466"/>
  <c r="D18" i="466"/>
  <c r="D19" i="466"/>
  <c r="D20" i="466"/>
  <c r="D21" i="466"/>
  <c r="D22" i="466"/>
  <c r="D23" i="466"/>
  <c r="D24" i="466"/>
  <c r="D25" i="466"/>
  <c r="D26" i="466"/>
  <c r="D27" i="466"/>
  <c r="D28" i="466"/>
  <c r="D29" i="466"/>
  <c r="D30" i="466"/>
  <c r="D31" i="466"/>
  <c r="D32" i="466"/>
  <c r="D33" i="466"/>
  <c r="D35" i="466"/>
  <c r="D36" i="466"/>
  <c r="D37" i="466"/>
  <c r="D38" i="466"/>
  <c r="D39" i="466"/>
  <c r="D40" i="466"/>
  <c r="D41" i="466"/>
  <c r="D42" i="466"/>
  <c r="D43" i="466"/>
  <c r="D44" i="466"/>
  <c r="D45" i="466"/>
  <c r="D46" i="466"/>
  <c r="D47" i="466"/>
  <c r="D48" i="466"/>
  <c r="D49" i="466"/>
  <c r="D50" i="466"/>
  <c r="D51" i="466"/>
  <c r="D52" i="466"/>
  <c r="D53" i="466"/>
  <c r="D54" i="466"/>
  <c r="D55" i="466"/>
  <c r="D56" i="466"/>
  <c r="D57" i="466"/>
  <c r="D58" i="466"/>
  <c r="D59" i="466"/>
  <c r="D60" i="466"/>
  <c r="D61" i="466"/>
  <c r="D62" i="466"/>
  <c r="D63" i="466"/>
  <c r="D64" i="466"/>
  <c r="D65" i="466"/>
  <c r="D66" i="466"/>
  <c r="D67" i="466"/>
  <c r="C13" i="466"/>
  <c r="C14" i="466"/>
  <c r="C15" i="466"/>
  <c r="C16" i="466"/>
  <c r="C17" i="466"/>
  <c r="C18" i="466"/>
  <c r="C19" i="466"/>
  <c r="C20" i="466"/>
  <c r="C21" i="466"/>
  <c r="C22" i="466"/>
  <c r="C23" i="466"/>
  <c r="C24" i="466"/>
  <c r="C25" i="466"/>
  <c r="C26" i="466"/>
  <c r="C27" i="466"/>
  <c r="C28" i="466"/>
  <c r="C29" i="466"/>
  <c r="C30" i="466"/>
  <c r="C31" i="466"/>
  <c r="C32" i="466"/>
  <c r="C33" i="466"/>
  <c r="C35" i="466"/>
  <c r="C36" i="466"/>
  <c r="C37" i="466"/>
  <c r="C38" i="466"/>
  <c r="C39" i="466"/>
  <c r="C40" i="466"/>
  <c r="C41" i="466"/>
  <c r="C42" i="466"/>
  <c r="C43" i="466"/>
  <c r="C44" i="466"/>
  <c r="C45" i="466"/>
  <c r="C46" i="466"/>
  <c r="C47" i="466"/>
  <c r="C48" i="466"/>
  <c r="C49" i="466"/>
  <c r="C50" i="466"/>
  <c r="C51" i="466"/>
  <c r="C52" i="466"/>
  <c r="C53" i="466"/>
  <c r="C54" i="466"/>
  <c r="C55" i="466"/>
  <c r="C56" i="466"/>
  <c r="C57" i="466"/>
  <c r="C58" i="466"/>
  <c r="C59" i="466"/>
  <c r="C60" i="466"/>
  <c r="C61" i="466"/>
  <c r="C62" i="466"/>
  <c r="C63" i="466"/>
  <c r="C64" i="466"/>
  <c r="C65" i="466"/>
  <c r="C66" i="466"/>
  <c r="C67" i="466"/>
  <c r="C8" i="418" l="1"/>
  <c r="B15" i="335" l="1"/>
  <c r="B15" i="336" s="1"/>
  <c r="B16" i="335"/>
  <c r="B16" i="336" s="1"/>
  <c r="B17" i="335"/>
  <c r="B17" i="336" s="1"/>
  <c r="B18" i="335"/>
  <c r="B18" i="336" s="1"/>
  <c r="B19" i="335"/>
  <c r="B19" i="336" s="1"/>
  <c r="B20" i="335"/>
  <c r="B20" i="336" s="1"/>
  <c r="B21" i="335"/>
  <c r="B21" i="336" s="1"/>
  <c r="B22" i="335"/>
  <c r="B22" i="336" s="1"/>
  <c r="B23" i="335"/>
  <c r="B23" i="336" s="1"/>
  <c r="B24" i="335"/>
  <c r="B24" i="336" s="1"/>
  <c r="B25" i="335"/>
  <c r="B25" i="336" s="1"/>
  <c r="B26" i="335"/>
  <c r="B26" i="336" s="1"/>
  <c r="B27" i="335"/>
  <c r="B27" i="336" s="1"/>
  <c r="B28" i="335"/>
  <c r="B28" i="336" s="1"/>
  <c r="B29" i="335"/>
  <c r="B29" i="336" s="1"/>
  <c r="B30" i="335"/>
  <c r="B30" i="336" s="1"/>
  <c r="B31" i="335"/>
  <c r="B31" i="336" s="1"/>
  <c r="B32" i="335"/>
  <c r="B32" i="336" s="1"/>
  <c r="B33" i="335"/>
  <c r="B33" i="336" s="1"/>
  <c r="B34" i="335"/>
  <c r="B34" i="336" s="1"/>
  <c r="B35" i="335"/>
  <c r="B35" i="336" s="1"/>
  <c r="B36" i="335"/>
  <c r="B36" i="336" s="1"/>
  <c r="B37" i="335"/>
  <c r="B37" i="336" s="1"/>
  <c r="B38" i="335"/>
  <c r="B38" i="336" s="1"/>
  <c r="B15" i="440"/>
  <c r="B16" i="440"/>
  <c r="B17" i="440"/>
  <c r="B18" i="440"/>
  <c r="B19" i="440"/>
  <c r="B20" i="440"/>
  <c r="B21" i="440"/>
  <c r="B22" i="440"/>
  <c r="B23" i="440"/>
  <c r="B24" i="440"/>
  <c r="B25" i="440"/>
  <c r="B26" i="440"/>
  <c r="B27" i="440"/>
  <c r="B28" i="440"/>
  <c r="B29" i="440"/>
  <c r="B30" i="440"/>
  <c r="B31" i="440"/>
  <c r="B32" i="440"/>
  <c r="B33" i="440"/>
  <c r="B34" i="440"/>
  <c r="B35" i="440"/>
  <c r="B36" i="440"/>
  <c r="B37" i="440"/>
  <c r="B38" i="440"/>
  <c r="B15" i="439"/>
  <c r="B16" i="439"/>
  <c r="B17" i="439"/>
  <c r="B18" i="439"/>
  <c r="B19" i="439"/>
  <c r="B20" i="439"/>
  <c r="B21" i="439"/>
  <c r="B22" i="439"/>
  <c r="B23" i="439"/>
  <c r="B24" i="439"/>
  <c r="B25" i="439"/>
  <c r="B26" i="439"/>
  <c r="B27" i="439"/>
  <c r="B28" i="439"/>
  <c r="B29" i="439"/>
  <c r="B30" i="439"/>
  <c r="B31" i="439"/>
  <c r="B32" i="439"/>
  <c r="B33" i="439"/>
  <c r="B34" i="439"/>
  <c r="B35" i="439"/>
  <c r="B36" i="439"/>
  <c r="B37" i="439"/>
  <c r="B38" i="439"/>
  <c r="G15" i="438" l="1"/>
  <c r="G18" i="438"/>
  <c r="G19" i="438"/>
  <c r="G22" i="438"/>
  <c r="G23" i="438"/>
  <c r="G25" i="438"/>
  <c r="G26" i="438"/>
  <c r="G27" i="438"/>
  <c r="G30" i="438"/>
  <c r="G31" i="438"/>
  <c r="G33" i="438"/>
  <c r="G34" i="438"/>
  <c r="G35" i="438"/>
  <c r="G38" i="438"/>
  <c r="G39" i="438"/>
  <c r="V39" i="442"/>
  <c r="U39" i="442"/>
  <c r="T39" i="442"/>
  <c r="S39" i="442"/>
  <c r="R39" i="442"/>
  <c r="Q39" i="442"/>
  <c r="O39" i="442"/>
  <c r="N39" i="442"/>
  <c r="M39" i="442"/>
  <c r="L39" i="442"/>
  <c r="K39" i="442"/>
  <c r="J39" i="442"/>
  <c r="G39" i="442"/>
  <c r="F39" i="442"/>
  <c r="E39" i="442"/>
  <c r="D39" i="442"/>
  <c r="C39" i="442"/>
  <c r="U38" i="442"/>
  <c r="T38" i="442"/>
  <c r="S38" i="442"/>
  <c r="R38" i="442"/>
  <c r="Q38" i="442"/>
  <c r="O38" i="442"/>
  <c r="N38" i="442"/>
  <c r="M38" i="442"/>
  <c r="L38" i="442"/>
  <c r="K38" i="442"/>
  <c r="J38" i="442"/>
  <c r="G38" i="442"/>
  <c r="F38" i="442"/>
  <c r="E38" i="442"/>
  <c r="D38" i="442"/>
  <c r="C38" i="442"/>
  <c r="U37" i="442"/>
  <c r="T37" i="442"/>
  <c r="S37" i="442"/>
  <c r="R37" i="442"/>
  <c r="Q37" i="442"/>
  <c r="O37" i="442"/>
  <c r="N37" i="442"/>
  <c r="M37" i="442"/>
  <c r="L37" i="442"/>
  <c r="K37" i="442"/>
  <c r="J37" i="442"/>
  <c r="G37" i="442"/>
  <c r="F37" i="442"/>
  <c r="E37" i="442"/>
  <c r="D37" i="442"/>
  <c r="C37" i="442"/>
  <c r="U36" i="442"/>
  <c r="T36" i="442"/>
  <c r="S36" i="442"/>
  <c r="R36" i="442"/>
  <c r="Q36" i="442"/>
  <c r="O36" i="442"/>
  <c r="N36" i="442"/>
  <c r="M36" i="442"/>
  <c r="L36" i="442"/>
  <c r="K36" i="442"/>
  <c r="J36" i="442"/>
  <c r="G36" i="442"/>
  <c r="E36" i="442"/>
  <c r="D36" i="442"/>
  <c r="C36" i="442"/>
  <c r="U35" i="442"/>
  <c r="S35" i="442"/>
  <c r="Q35" i="442"/>
  <c r="O35" i="442"/>
  <c r="N35" i="442"/>
  <c r="M35" i="442"/>
  <c r="L35" i="442"/>
  <c r="K35" i="442"/>
  <c r="J35" i="442"/>
  <c r="G35" i="442"/>
  <c r="E35" i="442"/>
  <c r="C35" i="442"/>
  <c r="U34" i="442"/>
  <c r="S34" i="442"/>
  <c r="Q34" i="442"/>
  <c r="O34" i="442"/>
  <c r="N34" i="442"/>
  <c r="M34" i="442"/>
  <c r="L34" i="442"/>
  <c r="K34" i="442"/>
  <c r="J34" i="442"/>
  <c r="G34" i="442"/>
  <c r="E34" i="442"/>
  <c r="C34" i="442"/>
  <c r="U33" i="442"/>
  <c r="S33" i="442"/>
  <c r="Q33" i="442"/>
  <c r="O33" i="442"/>
  <c r="N33" i="442"/>
  <c r="M33" i="442"/>
  <c r="L33" i="442"/>
  <c r="K33" i="442"/>
  <c r="J33" i="442"/>
  <c r="G33" i="442"/>
  <c r="E33" i="442"/>
  <c r="C33" i="442"/>
  <c r="U32" i="442"/>
  <c r="S32" i="442"/>
  <c r="Q32" i="442"/>
  <c r="O32" i="442"/>
  <c r="N32" i="442"/>
  <c r="M32" i="442"/>
  <c r="L32" i="442"/>
  <c r="K32" i="442"/>
  <c r="J32" i="442"/>
  <c r="G32" i="442"/>
  <c r="E32" i="442"/>
  <c r="C32" i="442"/>
  <c r="U31" i="442"/>
  <c r="S31" i="442"/>
  <c r="Q31" i="442"/>
  <c r="O31" i="442"/>
  <c r="N31" i="442"/>
  <c r="M31" i="442"/>
  <c r="L31" i="442"/>
  <c r="K31" i="442"/>
  <c r="J31" i="442"/>
  <c r="G31" i="442"/>
  <c r="E31" i="442"/>
  <c r="C31" i="442"/>
  <c r="U30" i="442"/>
  <c r="S30" i="442"/>
  <c r="Q30" i="442"/>
  <c r="O30" i="442"/>
  <c r="N30" i="442"/>
  <c r="M30" i="442"/>
  <c r="L30" i="442"/>
  <c r="K30" i="442"/>
  <c r="J30" i="442"/>
  <c r="G30" i="442"/>
  <c r="E30" i="442"/>
  <c r="C30" i="442"/>
  <c r="U29" i="442"/>
  <c r="S29" i="442"/>
  <c r="Q29" i="442"/>
  <c r="O29" i="442"/>
  <c r="N29" i="442"/>
  <c r="M29" i="442"/>
  <c r="L29" i="442"/>
  <c r="K29" i="442"/>
  <c r="J29" i="442"/>
  <c r="G29" i="442"/>
  <c r="E29" i="442"/>
  <c r="C29" i="442"/>
  <c r="U28" i="442"/>
  <c r="S28" i="442"/>
  <c r="Q28" i="442"/>
  <c r="O28" i="442"/>
  <c r="N28" i="442"/>
  <c r="M28" i="442"/>
  <c r="L28" i="442"/>
  <c r="K28" i="442"/>
  <c r="J28" i="442"/>
  <c r="G28" i="442"/>
  <c r="E28" i="442"/>
  <c r="C28" i="442"/>
  <c r="U27" i="442"/>
  <c r="S27" i="442"/>
  <c r="Q27" i="442"/>
  <c r="O27" i="442"/>
  <c r="N27" i="442"/>
  <c r="M27" i="442"/>
  <c r="L27" i="442"/>
  <c r="K27" i="442"/>
  <c r="J27" i="442"/>
  <c r="G27" i="442"/>
  <c r="E27" i="442"/>
  <c r="C27" i="442"/>
  <c r="U26" i="442"/>
  <c r="S26" i="442"/>
  <c r="Q26" i="442"/>
  <c r="O26" i="442"/>
  <c r="N26" i="442"/>
  <c r="M26" i="442"/>
  <c r="L26" i="442"/>
  <c r="K26" i="442"/>
  <c r="J26" i="442"/>
  <c r="G26" i="442"/>
  <c r="E26" i="442"/>
  <c r="C26" i="442"/>
  <c r="U25" i="442"/>
  <c r="S25" i="442"/>
  <c r="Q25" i="442"/>
  <c r="O25" i="442"/>
  <c r="N25" i="442"/>
  <c r="M25" i="442"/>
  <c r="L25" i="442"/>
  <c r="K25" i="442"/>
  <c r="J25" i="442"/>
  <c r="G25" i="442"/>
  <c r="E25" i="442"/>
  <c r="C25" i="442"/>
  <c r="U24" i="442"/>
  <c r="S24" i="442"/>
  <c r="Q24" i="442"/>
  <c r="O24" i="442"/>
  <c r="N24" i="442"/>
  <c r="M24" i="442"/>
  <c r="L24" i="442"/>
  <c r="K24" i="442"/>
  <c r="J24" i="442"/>
  <c r="G24" i="442"/>
  <c r="E24" i="442"/>
  <c r="C24" i="442"/>
  <c r="U23" i="442"/>
  <c r="S23" i="442"/>
  <c r="Q23" i="442"/>
  <c r="O23" i="442"/>
  <c r="N23" i="442"/>
  <c r="M23" i="442"/>
  <c r="L23" i="442"/>
  <c r="K23" i="442"/>
  <c r="J23" i="442"/>
  <c r="G23" i="442"/>
  <c r="E23" i="442"/>
  <c r="C23" i="442"/>
  <c r="U22" i="442"/>
  <c r="S22" i="442"/>
  <c r="Q22" i="442"/>
  <c r="O22" i="442"/>
  <c r="N22" i="442"/>
  <c r="M22" i="442"/>
  <c r="L22" i="442"/>
  <c r="K22" i="442"/>
  <c r="J22" i="442"/>
  <c r="G22" i="442"/>
  <c r="E22" i="442"/>
  <c r="C22" i="442"/>
  <c r="U21" i="442"/>
  <c r="S21" i="442"/>
  <c r="Q21" i="442"/>
  <c r="O21" i="442"/>
  <c r="N21" i="442"/>
  <c r="M21" i="442"/>
  <c r="L21" i="442"/>
  <c r="K21" i="442"/>
  <c r="J21" i="442"/>
  <c r="G21" i="442"/>
  <c r="E21" i="442"/>
  <c r="C21" i="442"/>
  <c r="V20" i="442"/>
  <c r="U20" i="442"/>
  <c r="T20" i="442"/>
  <c r="S20" i="442"/>
  <c r="R20" i="442"/>
  <c r="Q20" i="442"/>
  <c r="O20" i="442"/>
  <c r="N20" i="442"/>
  <c r="M20" i="442"/>
  <c r="L20" i="442"/>
  <c r="K20" i="442"/>
  <c r="J20" i="442"/>
  <c r="H20" i="442"/>
  <c r="G20" i="442"/>
  <c r="F20" i="442"/>
  <c r="E20" i="442"/>
  <c r="D20" i="442"/>
  <c r="C20" i="442"/>
  <c r="V19" i="442"/>
  <c r="U19" i="442"/>
  <c r="T19" i="442"/>
  <c r="S19" i="442"/>
  <c r="R19" i="442"/>
  <c r="Q19" i="442"/>
  <c r="O19" i="442"/>
  <c r="N19" i="442"/>
  <c r="M19" i="442"/>
  <c r="L19" i="442"/>
  <c r="K19" i="442"/>
  <c r="J19" i="442"/>
  <c r="H19" i="442"/>
  <c r="G19" i="442"/>
  <c r="F19" i="442"/>
  <c r="E19" i="442"/>
  <c r="D19" i="442"/>
  <c r="C19" i="442"/>
  <c r="V18" i="442"/>
  <c r="U18" i="442"/>
  <c r="T18" i="442"/>
  <c r="S18" i="442"/>
  <c r="R18" i="442"/>
  <c r="Q18" i="442"/>
  <c r="O18" i="442"/>
  <c r="N18" i="442"/>
  <c r="M18" i="442"/>
  <c r="L18" i="442"/>
  <c r="K18" i="442"/>
  <c r="J18" i="442"/>
  <c r="H18" i="442"/>
  <c r="G18" i="442"/>
  <c r="F18" i="442"/>
  <c r="E18" i="442"/>
  <c r="D18" i="442"/>
  <c r="C18" i="442"/>
  <c r="V17" i="442"/>
  <c r="U17" i="442"/>
  <c r="T17" i="442"/>
  <c r="S17" i="442"/>
  <c r="R17" i="442"/>
  <c r="Q17" i="442"/>
  <c r="O17" i="442"/>
  <c r="N17" i="442"/>
  <c r="M17" i="442"/>
  <c r="L17" i="442"/>
  <c r="K17" i="442"/>
  <c r="J17" i="442"/>
  <c r="H17" i="442"/>
  <c r="G17" i="442"/>
  <c r="F17" i="442"/>
  <c r="E17" i="442"/>
  <c r="D17" i="442"/>
  <c r="C17" i="442"/>
  <c r="V16" i="442"/>
  <c r="U16" i="442"/>
  <c r="T16" i="442"/>
  <c r="S16" i="442"/>
  <c r="R16" i="442"/>
  <c r="Q16" i="442"/>
  <c r="O16" i="442"/>
  <c r="N16" i="442"/>
  <c r="M16" i="442"/>
  <c r="L16" i="442"/>
  <c r="K16" i="442"/>
  <c r="J16" i="442"/>
  <c r="H16" i="442"/>
  <c r="G16" i="442"/>
  <c r="F16" i="442"/>
  <c r="E16" i="442"/>
  <c r="D16" i="442"/>
  <c r="C16" i="442"/>
  <c r="V15" i="442"/>
  <c r="U15" i="442"/>
  <c r="T15" i="442"/>
  <c r="S15" i="442"/>
  <c r="R15" i="442"/>
  <c r="Q15" i="442"/>
  <c r="O15" i="442"/>
  <c r="N15" i="442"/>
  <c r="M15" i="442"/>
  <c r="L15" i="442"/>
  <c r="K15" i="442"/>
  <c r="J15" i="442"/>
  <c r="H15" i="442"/>
  <c r="G15" i="442"/>
  <c r="F15" i="442"/>
  <c r="E15" i="442"/>
  <c r="D15" i="442"/>
  <c r="C15" i="442"/>
  <c r="V14" i="442"/>
  <c r="U14" i="442"/>
  <c r="T14" i="442"/>
  <c r="S14" i="442"/>
  <c r="R14" i="442"/>
  <c r="Q14" i="442"/>
  <c r="O14" i="442"/>
  <c r="N14" i="442"/>
  <c r="M14" i="442"/>
  <c r="L14" i="442"/>
  <c r="K14" i="442"/>
  <c r="J14" i="442"/>
  <c r="H14" i="442"/>
  <c r="G14" i="442"/>
  <c r="F14" i="442"/>
  <c r="E14" i="442"/>
  <c r="D14" i="442"/>
  <c r="C14" i="442"/>
  <c r="V13" i="442"/>
  <c r="U13" i="442"/>
  <c r="T13" i="442"/>
  <c r="S13" i="442"/>
  <c r="R13" i="442"/>
  <c r="Q13" i="442"/>
  <c r="O13" i="442"/>
  <c r="N13" i="442"/>
  <c r="M13" i="442"/>
  <c r="L13" i="442"/>
  <c r="K13" i="442"/>
  <c r="J13" i="442"/>
  <c r="H13" i="442"/>
  <c r="G13" i="442"/>
  <c r="F13" i="442"/>
  <c r="E13" i="442"/>
  <c r="D13" i="442"/>
  <c r="C13" i="442"/>
  <c r="V12" i="442"/>
  <c r="U12" i="442"/>
  <c r="T12" i="442"/>
  <c r="S12" i="442"/>
  <c r="R12" i="442"/>
  <c r="Q12" i="442"/>
  <c r="O12" i="442"/>
  <c r="N12" i="442"/>
  <c r="M12" i="442"/>
  <c r="L12" i="442"/>
  <c r="K12" i="442"/>
  <c r="J12" i="442"/>
  <c r="H12" i="442"/>
  <c r="G12" i="442"/>
  <c r="F12" i="442"/>
  <c r="E12" i="442"/>
  <c r="D12" i="442"/>
  <c r="C12" i="442"/>
  <c r="J39" i="438"/>
  <c r="I39" i="438"/>
  <c r="J38" i="438"/>
  <c r="I38" i="438"/>
  <c r="F38" i="438"/>
  <c r="D38" i="438"/>
  <c r="C38" i="438"/>
  <c r="J37" i="438"/>
  <c r="I37" i="438"/>
  <c r="G37" i="438"/>
  <c r="D37" i="438"/>
  <c r="J36" i="438"/>
  <c r="I36" i="438"/>
  <c r="F36" i="438"/>
  <c r="D36" i="438"/>
  <c r="C36" i="438"/>
  <c r="J35" i="438"/>
  <c r="I35" i="438"/>
  <c r="J34" i="438"/>
  <c r="I34" i="438"/>
  <c r="F34" i="438"/>
  <c r="C34" i="438"/>
  <c r="J33" i="438"/>
  <c r="I33" i="438"/>
  <c r="D33" i="438"/>
  <c r="J32" i="438"/>
  <c r="I32" i="438"/>
  <c r="F32" i="438"/>
  <c r="D32" i="438"/>
  <c r="C32" i="438"/>
  <c r="J31" i="438"/>
  <c r="I31" i="438"/>
  <c r="J30" i="438"/>
  <c r="I30" i="438"/>
  <c r="F30" i="438"/>
  <c r="C30" i="438"/>
  <c r="J29" i="438"/>
  <c r="I29" i="438"/>
  <c r="G29" i="438"/>
  <c r="D29" i="438"/>
  <c r="J28" i="438"/>
  <c r="I28" i="438"/>
  <c r="F28" i="438"/>
  <c r="D28" i="438"/>
  <c r="C28" i="438"/>
  <c r="J27" i="438"/>
  <c r="I27" i="438"/>
  <c r="J26" i="438"/>
  <c r="I26" i="438"/>
  <c r="F26" i="438"/>
  <c r="C26" i="438"/>
  <c r="J25" i="438"/>
  <c r="I25" i="438"/>
  <c r="D25" i="438"/>
  <c r="J24" i="438"/>
  <c r="I24" i="438"/>
  <c r="F24" i="438"/>
  <c r="D24" i="438"/>
  <c r="C24" i="438"/>
  <c r="J23" i="438"/>
  <c r="I23" i="438"/>
  <c r="J22" i="438"/>
  <c r="I22" i="438"/>
  <c r="F22" i="438"/>
  <c r="C22" i="438"/>
  <c r="J21" i="438"/>
  <c r="I21" i="438"/>
  <c r="G21" i="438"/>
  <c r="D21" i="438"/>
  <c r="J20" i="438"/>
  <c r="I20" i="438"/>
  <c r="F20" i="438"/>
  <c r="D20" i="438"/>
  <c r="C20" i="438"/>
  <c r="J19" i="438"/>
  <c r="I19" i="438"/>
  <c r="J18" i="438"/>
  <c r="I18" i="438"/>
  <c r="F18" i="438"/>
  <c r="C18" i="438"/>
  <c r="J17" i="438"/>
  <c r="I17" i="438"/>
  <c r="G17" i="438"/>
  <c r="D17" i="438"/>
  <c r="J16" i="438"/>
  <c r="I16" i="438"/>
  <c r="F16" i="438"/>
  <c r="D16" i="438"/>
  <c r="C16" i="438"/>
  <c r="J15" i="438"/>
  <c r="I15" i="438"/>
  <c r="J14" i="438"/>
  <c r="I14" i="438"/>
  <c r="F14" i="438"/>
  <c r="C14" i="438"/>
  <c r="J13" i="438"/>
  <c r="I13" i="438"/>
  <c r="G13" i="438"/>
  <c r="D13" i="438"/>
  <c r="J12" i="438"/>
  <c r="I12" i="438"/>
  <c r="D12" i="438"/>
  <c r="F12" i="438"/>
  <c r="I11" i="433"/>
  <c r="I12" i="433"/>
  <c r="I13" i="433"/>
  <c r="I14" i="433"/>
  <c r="I15" i="433"/>
  <c r="I16" i="433"/>
  <c r="I17" i="433"/>
  <c r="I18" i="433"/>
  <c r="I19" i="433"/>
  <c r="I20" i="433"/>
  <c r="I21" i="433"/>
  <c r="I22" i="433"/>
  <c r="I23" i="433"/>
  <c r="I24" i="433"/>
  <c r="I25" i="433"/>
  <c r="I26" i="433"/>
  <c r="I27" i="433"/>
  <c r="I28" i="433"/>
  <c r="I29" i="433"/>
  <c r="I30" i="433"/>
  <c r="I31" i="433"/>
  <c r="I32" i="433"/>
  <c r="I33" i="433"/>
  <c r="I34" i="433"/>
  <c r="I35" i="433"/>
  <c r="I36" i="433"/>
  <c r="I37" i="433"/>
  <c r="I38" i="433"/>
  <c r="G11" i="433"/>
  <c r="G12" i="433"/>
  <c r="G13" i="433"/>
  <c r="G14" i="433"/>
  <c r="G15" i="433"/>
  <c r="G16" i="433"/>
  <c r="G17" i="433"/>
  <c r="G18" i="433"/>
  <c r="G19" i="433"/>
  <c r="G20" i="433"/>
  <c r="G21" i="433"/>
  <c r="G22" i="433"/>
  <c r="G23" i="433"/>
  <c r="G24" i="433"/>
  <c r="G25" i="433"/>
  <c r="G26" i="433"/>
  <c r="G27" i="433"/>
  <c r="G28" i="433"/>
  <c r="G29" i="433"/>
  <c r="G30" i="433"/>
  <c r="G31" i="433"/>
  <c r="G32" i="433"/>
  <c r="G33" i="433"/>
  <c r="G34" i="433"/>
  <c r="G35" i="433"/>
  <c r="G36" i="433"/>
  <c r="G37" i="433"/>
  <c r="G38" i="433"/>
  <c r="E11" i="433"/>
  <c r="E12" i="433"/>
  <c r="E13" i="433"/>
  <c r="E14" i="433"/>
  <c r="E15" i="433"/>
  <c r="E16" i="433"/>
  <c r="E17" i="433"/>
  <c r="E18" i="433"/>
  <c r="E19" i="433"/>
  <c r="E20" i="433"/>
  <c r="E21" i="433"/>
  <c r="E22" i="433"/>
  <c r="E23" i="433"/>
  <c r="E24" i="433"/>
  <c r="E25" i="433"/>
  <c r="E26" i="433"/>
  <c r="E27" i="433"/>
  <c r="E28" i="433"/>
  <c r="E29" i="433"/>
  <c r="E30" i="433"/>
  <c r="E31" i="433"/>
  <c r="E32" i="433"/>
  <c r="E33" i="433"/>
  <c r="E34" i="433"/>
  <c r="E35" i="433"/>
  <c r="E36" i="433"/>
  <c r="E37" i="433"/>
  <c r="E38" i="433"/>
  <c r="C11" i="433"/>
  <c r="C12" i="433"/>
  <c r="C13" i="433"/>
  <c r="C14" i="433"/>
  <c r="C15" i="433"/>
  <c r="C16" i="433"/>
  <c r="C17" i="433"/>
  <c r="C18" i="433"/>
  <c r="C19" i="433"/>
  <c r="C20" i="433"/>
  <c r="C21" i="433"/>
  <c r="C22" i="433"/>
  <c r="C23" i="433"/>
  <c r="C24" i="433"/>
  <c r="C25" i="433"/>
  <c r="C26" i="433"/>
  <c r="C27" i="433"/>
  <c r="C28" i="433"/>
  <c r="C29" i="433"/>
  <c r="C30" i="433"/>
  <c r="C31" i="433"/>
  <c r="C32" i="433"/>
  <c r="C33" i="433"/>
  <c r="C34" i="433"/>
  <c r="C35" i="433"/>
  <c r="C36" i="433"/>
  <c r="C37" i="433"/>
  <c r="C38" i="433"/>
  <c r="I11" i="430"/>
  <c r="I12" i="430"/>
  <c r="I13" i="430"/>
  <c r="I14" i="430"/>
  <c r="I15" i="430"/>
  <c r="I16" i="430"/>
  <c r="I17" i="430"/>
  <c r="I18" i="430"/>
  <c r="I19" i="430"/>
  <c r="I20" i="430"/>
  <c r="I21" i="430"/>
  <c r="I22" i="430"/>
  <c r="I23" i="430"/>
  <c r="I24" i="430"/>
  <c r="I25" i="430"/>
  <c r="I26" i="430"/>
  <c r="I27" i="430"/>
  <c r="I28" i="430"/>
  <c r="I29" i="430"/>
  <c r="I30" i="430"/>
  <c r="I31" i="430"/>
  <c r="I32" i="430"/>
  <c r="I33" i="430"/>
  <c r="I34" i="430"/>
  <c r="I35" i="430"/>
  <c r="I36" i="430"/>
  <c r="I37" i="430"/>
  <c r="I38" i="430"/>
  <c r="G11" i="430"/>
  <c r="G12" i="430"/>
  <c r="G13" i="430"/>
  <c r="G14" i="430"/>
  <c r="G15" i="430"/>
  <c r="G16" i="430"/>
  <c r="G17" i="430"/>
  <c r="G18" i="430"/>
  <c r="G19" i="430"/>
  <c r="G20" i="430"/>
  <c r="G21" i="430"/>
  <c r="G22" i="430"/>
  <c r="G23" i="430"/>
  <c r="G24" i="430"/>
  <c r="G25" i="430"/>
  <c r="G26" i="430"/>
  <c r="G27" i="430"/>
  <c r="G28" i="430"/>
  <c r="G29" i="430"/>
  <c r="G30" i="430"/>
  <c r="G31" i="430"/>
  <c r="G32" i="430"/>
  <c r="G33" i="430"/>
  <c r="G34" i="430"/>
  <c r="G35" i="430"/>
  <c r="G36" i="430"/>
  <c r="G37" i="430"/>
  <c r="G38" i="430"/>
  <c r="E11" i="430"/>
  <c r="E12" i="430"/>
  <c r="E13" i="430"/>
  <c r="E14" i="430"/>
  <c r="E15" i="430"/>
  <c r="E16" i="430"/>
  <c r="E17" i="430"/>
  <c r="E18" i="430"/>
  <c r="E19" i="430"/>
  <c r="E20" i="430"/>
  <c r="E21" i="430"/>
  <c r="E22" i="430"/>
  <c r="E23" i="430"/>
  <c r="E24" i="430"/>
  <c r="E25" i="430"/>
  <c r="E26" i="430"/>
  <c r="E27" i="430"/>
  <c r="E28" i="430"/>
  <c r="E29" i="430"/>
  <c r="E30" i="430"/>
  <c r="E31" i="430"/>
  <c r="E32" i="430"/>
  <c r="E33" i="430"/>
  <c r="E34" i="430"/>
  <c r="E35" i="430"/>
  <c r="E36" i="430"/>
  <c r="E37" i="430"/>
  <c r="E38" i="430"/>
  <c r="C11" i="430"/>
  <c r="C12" i="430"/>
  <c r="C13" i="430"/>
  <c r="C14" i="430"/>
  <c r="C15" i="430"/>
  <c r="C16" i="430"/>
  <c r="C17" i="430"/>
  <c r="C18" i="430"/>
  <c r="C19" i="430"/>
  <c r="C20" i="430"/>
  <c r="C21" i="430"/>
  <c r="C22" i="430"/>
  <c r="C23" i="430"/>
  <c r="C24" i="430"/>
  <c r="C25" i="430"/>
  <c r="C26" i="430"/>
  <c r="C27" i="430"/>
  <c r="C28" i="430"/>
  <c r="C29" i="430"/>
  <c r="C30" i="430"/>
  <c r="C31" i="430"/>
  <c r="C32" i="430"/>
  <c r="C33" i="430"/>
  <c r="C34" i="430"/>
  <c r="C35" i="430"/>
  <c r="C36" i="430"/>
  <c r="C37" i="430"/>
  <c r="C38" i="430"/>
  <c r="I11" i="427"/>
  <c r="I12" i="427"/>
  <c r="I13" i="427"/>
  <c r="I14" i="427"/>
  <c r="I15" i="427"/>
  <c r="I16" i="427"/>
  <c r="I17" i="427"/>
  <c r="I18" i="427"/>
  <c r="I19" i="427"/>
  <c r="I20" i="427"/>
  <c r="I21" i="427"/>
  <c r="I22" i="427"/>
  <c r="I23" i="427"/>
  <c r="I24" i="427"/>
  <c r="I25" i="427"/>
  <c r="I26" i="427"/>
  <c r="I27" i="427"/>
  <c r="I28" i="427"/>
  <c r="I29" i="427"/>
  <c r="I30" i="427"/>
  <c r="I31" i="427"/>
  <c r="I32" i="427"/>
  <c r="I33" i="427"/>
  <c r="I34" i="427"/>
  <c r="I35" i="427"/>
  <c r="I36" i="427"/>
  <c r="I37" i="427"/>
  <c r="I38" i="427"/>
  <c r="G11" i="427"/>
  <c r="G12" i="427"/>
  <c r="G13" i="427"/>
  <c r="G14" i="427"/>
  <c r="G15" i="427"/>
  <c r="G16" i="427"/>
  <c r="G17" i="427"/>
  <c r="G18" i="427"/>
  <c r="G19" i="427"/>
  <c r="G20" i="427"/>
  <c r="G21" i="427"/>
  <c r="G22" i="427"/>
  <c r="G23" i="427"/>
  <c r="G24" i="427"/>
  <c r="G25" i="427"/>
  <c r="G26" i="427"/>
  <c r="G27" i="427"/>
  <c r="G28" i="427"/>
  <c r="G29" i="427"/>
  <c r="G30" i="427"/>
  <c r="G31" i="427"/>
  <c r="G32" i="427"/>
  <c r="G33" i="427"/>
  <c r="G34" i="427"/>
  <c r="G35" i="427"/>
  <c r="G36" i="427"/>
  <c r="G37" i="427"/>
  <c r="G38" i="427"/>
  <c r="E11" i="427"/>
  <c r="E12" i="427"/>
  <c r="E13" i="427"/>
  <c r="E14" i="427"/>
  <c r="E15" i="427"/>
  <c r="E16" i="427"/>
  <c r="E17" i="427"/>
  <c r="E18" i="427"/>
  <c r="E19" i="427"/>
  <c r="E20" i="427"/>
  <c r="E21" i="427"/>
  <c r="E22" i="427"/>
  <c r="E23" i="427"/>
  <c r="E24" i="427"/>
  <c r="E25" i="427"/>
  <c r="E26" i="427"/>
  <c r="E27" i="427"/>
  <c r="E28" i="427"/>
  <c r="E29" i="427"/>
  <c r="E30" i="427"/>
  <c r="E31" i="427"/>
  <c r="E32" i="427"/>
  <c r="E33" i="427"/>
  <c r="E34" i="427"/>
  <c r="E35" i="427"/>
  <c r="E36" i="427"/>
  <c r="E37" i="427"/>
  <c r="E38" i="427"/>
  <c r="C11" i="427"/>
  <c r="C12" i="427"/>
  <c r="C13" i="427"/>
  <c r="C14" i="427"/>
  <c r="C15" i="427"/>
  <c r="C16" i="427"/>
  <c r="C17" i="427"/>
  <c r="C18" i="427"/>
  <c r="C19" i="427"/>
  <c r="C20" i="427"/>
  <c r="C21" i="427"/>
  <c r="C22" i="427"/>
  <c r="C23" i="427"/>
  <c r="C24" i="427"/>
  <c r="C25" i="427"/>
  <c r="C26" i="427"/>
  <c r="C27" i="427"/>
  <c r="C28" i="427"/>
  <c r="C29" i="427"/>
  <c r="C30" i="427"/>
  <c r="C31" i="427"/>
  <c r="C32" i="427"/>
  <c r="C33" i="427"/>
  <c r="C34" i="427"/>
  <c r="C35" i="427"/>
  <c r="C36" i="427"/>
  <c r="C37" i="427"/>
  <c r="C38" i="427"/>
  <c r="I11" i="424"/>
  <c r="I12" i="424"/>
  <c r="I13" i="424"/>
  <c r="I14" i="424"/>
  <c r="I15" i="424"/>
  <c r="I16" i="424"/>
  <c r="I17" i="424"/>
  <c r="I18" i="424"/>
  <c r="I19" i="424"/>
  <c r="I20" i="424"/>
  <c r="I21" i="424"/>
  <c r="I22" i="424"/>
  <c r="I23" i="424"/>
  <c r="I24" i="424"/>
  <c r="I25" i="424"/>
  <c r="I26" i="424"/>
  <c r="I27" i="424"/>
  <c r="I28" i="424"/>
  <c r="I29" i="424"/>
  <c r="I30" i="424"/>
  <c r="I31" i="424"/>
  <c r="I32" i="424"/>
  <c r="I33" i="424"/>
  <c r="I34" i="424"/>
  <c r="I35" i="424"/>
  <c r="I36" i="424"/>
  <c r="I37" i="424"/>
  <c r="I38" i="424"/>
  <c r="G11" i="424"/>
  <c r="G12" i="424"/>
  <c r="G13" i="424"/>
  <c r="G14" i="424"/>
  <c r="G15" i="424"/>
  <c r="G16" i="424"/>
  <c r="G17" i="424"/>
  <c r="G18" i="424"/>
  <c r="G19" i="424"/>
  <c r="G20" i="424"/>
  <c r="G21" i="424"/>
  <c r="G22" i="424"/>
  <c r="G23" i="424"/>
  <c r="G24" i="424"/>
  <c r="G25" i="424"/>
  <c r="G26" i="424"/>
  <c r="G27" i="424"/>
  <c r="G28" i="424"/>
  <c r="G29" i="424"/>
  <c r="G30" i="424"/>
  <c r="G31" i="424"/>
  <c r="G32" i="424"/>
  <c r="G33" i="424"/>
  <c r="G34" i="424"/>
  <c r="G35" i="424"/>
  <c r="G36" i="424"/>
  <c r="G37" i="424"/>
  <c r="G38" i="424"/>
  <c r="E11" i="424"/>
  <c r="E12" i="424"/>
  <c r="E13" i="424"/>
  <c r="E14" i="424"/>
  <c r="E15" i="424"/>
  <c r="E16" i="424"/>
  <c r="E17" i="424"/>
  <c r="E18" i="424"/>
  <c r="E19" i="424"/>
  <c r="E20" i="424"/>
  <c r="E21" i="424"/>
  <c r="E22" i="424"/>
  <c r="E23" i="424"/>
  <c r="E24" i="424"/>
  <c r="E25" i="424"/>
  <c r="E26" i="424"/>
  <c r="E27" i="424"/>
  <c r="E28" i="424"/>
  <c r="E29" i="424"/>
  <c r="E30" i="424"/>
  <c r="E31" i="424"/>
  <c r="E32" i="424"/>
  <c r="E33" i="424"/>
  <c r="E34" i="424"/>
  <c r="E35" i="424"/>
  <c r="E36" i="424"/>
  <c r="E37" i="424"/>
  <c r="E38" i="424"/>
  <c r="C11" i="424"/>
  <c r="C11" i="425" s="1"/>
  <c r="C12" i="424"/>
  <c r="C13" i="424"/>
  <c r="C14" i="424"/>
  <c r="C15" i="424"/>
  <c r="C16" i="424"/>
  <c r="C17" i="424"/>
  <c r="C18" i="424"/>
  <c r="C19" i="424"/>
  <c r="C20" i="424"/>
  <c r="C21" i="424"/>
  <c r="C22" i="424"/>
  <c r="C23" i="424"/>
  <c r="C24" i="424"/>
  <c r="C25" i="424"/>
  <c r="C26" i="424"/>
  <c r="C27" i="424"/>
  <c r="C28" i="424"/>
  <c r="C29" i="424"/>
  <c r="C30" i="424"/>
  <c r="C31" i="424"/>
  <c r="C32" i="424"/>
  <c r="C33" i="424"/>
  <c r="C34" i="424"/>
  <c r="C35" i="424"/>
  <c r="C36" i="424"/>
  <c r="C37" i="424"/>
  <c r="C38" i="424"/>
  <c r="I11" i="421"/>
  <c r="I12" i="421"/>
  <c r="I13" i="421"/>
  <c r="I14" i="421"/>
  <c r="I15" i="421"/>
  <c r="I16" i="421"/>
  <c r="I17" i="421"/>
  <c r="I18" i="421"/>
  <c r="I19" i="421"/>
  <c r="I20" i="421"/>
  <c r="I21" i="421"/>
  <c r="I22" i="421"/>
  <c r="I23" i="421"/>
  <c r="I24" i="421"/>
  <c r="I25" i="421"/>
  <c r="I26" i="421"/>
  <c r="I27" i="421"/>
  <c r="I28" i="421"/>
  <c r="I29" i="421"/>
  <c r="I30" i="421"/>
  <c r="I31" i="421"/>
  <c r="I32" i="421"/>
  <c r="I33" i="421"/>
  <c r="I34" i="421"/>
  <c r="I35" i="421"/>
  <c r="I36" i="421"/>
  <c r="I37" i="421"/>
  <c r="I38" i="421"/>
  <c r="G11" i="421"/>
  <c r="G12" i="421"/>
  <c r="G13" i="421"/>
  <c r="G14" i="421"/>
  <c r="G15" i="421"/>
  <c r="G16" i="421"/>
  <c r="G17" i="421"/>
  <c r="G18" i="421"/>
  <c r="G19" i="421"/>
  <c r="G20" i="421"/>
  <c r="G21" i="421"/>
  <c r="G22" i="421"/>
  <c r="G23" i="421"/>
  <c r="G24" i="421"/>
  <c r="G25" i="421"/>
  <c r="G26" i="421"/>
  <c r="G27" i="421"/>
  <c r="G28" i="421"/>
  <c r="G29" i="421"/>
  <c r="G30" i="421"/>
  <c r="G31" i="421"/>
  <c r="G32" i="421"/>
  <c r="G33" i="421"/>
  <c r="G34" i="421"/>
  <c r="G35" i="421"/>
  <c r="G36" i="421"/>
  <c r="G37" i="421"/>
  <c r="G38" i="421"/>
  <c r="E11" i="421"/>
  <c r="E12" i="421"/>
  <c r="E13" i="421"/>
  <c r="E14" i="421"/>
  <c r="E15" i="421"/>
  <c r="E16" i="421"/>
  <c r="E17" i="421"/>
  <c r="E18" i="421"/>
  <c r="E19" i="421"/>
  <c r="E20" i="421"/>
  <c r="E21" i="421"/>
  <c r="E22" i="421"/>
  <c r="E23" i="421"/>
  <c r="E24" i="421"/>
  <c r="E25" i="421"/>
  <c r="E26" i="421"/>
  <c r="E27" i="421"/>
  <c r="E28" i="421"/>
  <c r="E29" i="421"/>
  <c r="E30" i="421"/>
  <c r="E31" i="421"/>
  <c r="E32" i="421"/>
  <c r="E33" i="421"/>
  <c r="E34" i="421"/>
  <c r="E35" i="421"/>
  <c r="E36" i="421"/>
  <c r="E37" i="421"/>
  <c r="E38" i="421"/>
  <c r="C11" i="421"/>
  <c r="C12" i="421"/>
  <c r="C13" i="421"/>
  <c r="C14" i="421"/>
  <c r="C15" i="421"/>
  <c r="C16" i="421"/>
  <c r="C17" i="421"/>
  <c r="C18" i="421"/>
  <c r="C19" i="421"/>
  <c r="C20" i="421"/>
  <c r="C21" i="421"/>
  <c r="C22" i="421"/>
  <c r="C23" i="421"/>
  <c r="C24" i="421"/>
  <c r="C25" i="421"/>
  <c r="C26" i="421"/>
  <c r="C27" i="421"/>
  <c r="C28" i="421"/>
  <c r="C29" i="421"/>
  <c r="C30" i="421"/>
  <c r="C31" i="421"/>
  <c r="C32" i="421"/>
  <c r="C33" i="421"/>
  <c r="C34" i="421"/>
  <c r="C35" i="421"/>
  <c r="C36" i="421"/>
  <c r="C37" i="421"/>
  <c r="C38" i="421"/>
  <c r="C36" i="435"/>
  <c r="C32" i="435"/>
  <c r="C28" i="435"/>
  <c r="C24" i="435"/>
  <c r="C20" i="435"/>
  <c r="C16" i="435"/>
  <c r="C12" i="435"/>
  <c r="C36" i="432"/>
  <c r="C32" i="432"/>
  <c r="C28" i="432"/>
  <c r="C24" i="432"/>
  <c r="C20" i="432"/>
  <c r="C16" i="432"/>
  <c r="C12" i="432"/>
  <c r="C36" i="429"/>
  <c r="C32" i="429"/>
  <c r="C28" i="429"/>
  <c r="C24" i="429"/>
  <c r="C20" i="429"/>
  <c r="C16" i="429"/>
  <c r="C12" i="429"/>
  <c r="AA11" i="373"/>
  <c r="AB11" i="373"/>
  <c r="AC11" i="373"/>
  <c r="AD11" i="373"/>
  <c r="AE11" i="373"/>
  <c r="AF11" i="373"/>
  <c r="AG11" i="373"/>
  <c r="AA12" i="373"/>
  <c r="AB12" i="373"/>
  <c r="AC12" i="373"/>
  <c r="AD12" i="373"/>
  <c r="AE12" i="373"/>
  <c r="AF12" i="373"/>
  <c r="AG12" i="373"/>
  <c r="AA13" i="373"/>
  <c r="AB13" i="373"/>
  <c r="AC13" i="373"/>
  <c r="AD13" i="373"/>
  <c r="AE13" i="373"/>
  <c r="AF13" i="373"/>
  <c r="AG13" i="373"/>
  <c r="AA14" i="373"/>
  <c r="AB14" i="373"/>
  <c r="AC14" i="373"/>
  <c r="AD14" i="373"/>
  <c r="AE14" i="373"/>
  <c r="AF14" i="373"/>
  <c r="AG14" i="373"/>
  <c r="AA15" i="373"/>
  <c r="AB15" i="373"/>
  <c r="AC15" i="373"/>
  <c r="AD15" i="373"/>
  <c r="AE15" i="373"/>
  <c r="AF15" i="373"/>
  <c r="AG15" i="373"/>
  <c r="AA16" i="373"/>
  <c r="AB16" i="373"/>
  <c r="AC16" i="373"/>
  <c r="AD16" i="373"/>
  <c r="AE16" i="373"/>
  <c r="AF16" i="373"/>
  <c r="AG16" i="373"/>
  <c r="AA17" i="373"/>
  <c r="AB17" i="373"/>
  <c r="AC17" i="373"/>
  <c r="AD17" i="373"/>
  <c r="AE17" i="373"/>
  <c r="AF17" i="373"/>
  <c r="AG17" i="373"/>
  <c r="AA18" i="373"/>
  <c r="AB18" i="373"/>
  <c r="AC18" i="373"/>
  <c r="AD18" i="373"/>
  <c r="AE18" i="373"/>
  <c r="AF18" i="373"/>
  <c r="AG18" i="373"/>
  <c r="AA19" i="373"/>
  <c r="AB19" i="373"/>
  <c r="AC19" i="373"/>
  <c r="AD19" i="373"/>
  <c r="AE19" i="373"/>
  <c r="AF19" i="373"/>
  <c r="AG19" i="373"/>
  <c r="AA20" i="373"/>
  <c r="AB20" i="373"/>
  <c r="AC20" i="373"/>
  <c r="AD20" i="373"/>
  <c r="AE20" i="373"/>
  <c r="AF20" i="373"/>
  <c r="AG20" i="373"/>
  <c r="AA21" i="373"/>
  <c r="AB21" i="373"/>
  <c r="AC21" i="373"/>
  <c r="AD21" i="373"/>
  <c r="AE21" i="373"/>
  <c r="AF21" i="373"/>
  <c r="AG21" i="373"/>
  <c r="AA22" i="373"/>
  <c r="AB22" i="373"/>
  <c r="AC22" i="373"/>
  <c r="AD22" i="373"/>
  <c r="AE22" i="373"/>
  <c r="AF22" i="373"/>
  <c r="AG22" i="373"/>
  <c r="AA23" i="373"/>
  <c r="AB23" i="373"/>
  <c r="AC23" i="373"/>
  <c r="AD23" i="373"/>
  <c r="AE23" i="373"/>
  <c r="AF23" i="373"/>
  <c r="AG23" i="373"/>
  <c r="AA24" i="373"/>
  <c r="AB24" i="373"/>
  <c r="AC24" i="373"/>
  <c r="AD24" i="373"/>
  <c r="AE24" i="373"/>
  <c r="AF24" i="373"/>
  <c r="AG24" i="373"/>
  <c r="AA25" i="373"/>
  <c r="AB25" i="373"/>
  <c r="AC25" i="373"/>
  <c r="AD25" i="373"/>
  <c r="AE25" i="373"/>
  <c r="AF25" i="373"/>
  <c r="AG25" i="373"/>
  <c r="AA26" i="373"/>
  <c r="AB26" i="373"/>
  <c r="AC26" i="373"/>
  <c r="AD26" i="373"/>
  <c r="AE26" i="373"/>
  <c r="AF26" i="373"/>
  <c r="AG26" i="373"/>
  <c r="AA27" i="373"/>
  <c r="AB27" i="373"/>
  <c r="AC27" i="373"/>
  <c r="AD27" i="373"/>
  <c r="AE27" i="373"/>
  <c r="AF27" i="373"/>
  <c r="AG27" i="373"/>
  <c r="AA28" i="373"/>
  <c r="AB28" i="373"/>
  <c r="AC28" i="373"/>
  <c r="AD28" i="373"/>
  <c r="AE28" i="373"/>
  <c r="AF28" i="373"/>
  <c r="AG28" i="373"/>
  <c r="AA29" i="373"/>
  <c r="AB29" i="373"/>
  <c r="AC29" i="373"/>
  <c r="AD29" i="373"/>
  <c r="AE29" i="373"/>
  <c r="AF29" i="373"/>
  <c r="AG29" i="373"/>
  <c r="AA30" i="373"/>
  <c r="AB30" i="373"/>
  <c r="AC30" i="373"/>
  <c r="AD30" i="373"/>
  <c r="AE30" i="373"/>
  <c r="AF30" i="373"/>
  <c r="AG30" i="373"/>
  <c r="AA31" i="373"/>
  <c r="AB31" i="373"/>
  <c r="AC31" i="373"/>
  <c r="AD31" i="373"/>
  <c r="AE31" i="373"/>
  <c r="AF31" i="373"/>
  <c r="AG31" i="373"/>
  <c r="AA32" i="373"/>
  <c r="AB32" i="373"/>
  <c r="AC32" i="373"/>
  <c r="AD32" i="373"/>
  <c r="AE32" i="373"/>
  <c r="AF32" i="373"/>
  <c r="AG32" i="373"/>
  <c r="AA33" i="373"/>
  <c r="AB33" i="373"/>
  <c r="AC33" i="373"/>
  <c r="AD33" i="373"/>
  <c r="AE33" i="373"/>
  <c r="AF33" i="373"/>
  <c r="AG33" i="373"/>
  <c r="AA34" i="373"/>
  <c r="AB34" i="373"/>
  <c r="AC34" i="373"/>
  <c r="AD34" i="373"/>
  <c r="AE34" i="373"/>
  <c r="AF34" i="373"/>
  <c r="AG34" i="373"/>
  <c r="AA35" i="373"/>
  <c r="AB35" i="373"/>
  <c r="AC35" i="373"/>
  <c r="AD35" i="373"/>
  <c r="AE35" i="373"/>
  <c r="AF35" i="373"/>
  <c r="AG35" i="373"/>
  <c r="AA36" i="373"/>
  <c r="AB36" i="373"/>
  <c r="AC36" i="373"/>
  <c r="AD36" i="373"/>
  <c r="AE36" i="373"/>
  <c r="AF36" i="373"/>
  <c r="AG36" i="373"/>
  <c r="AA37" i="373"/>
  <c r="AB37" i="373"/>
  <c r="AC37" i="373"/>
  <c r="AD37" i="373"/>
  <c r="AE37" i="373"/>
  <c r="AF37" i="373"/>
  <c r="AG37" i="373"/>
  <c r="AA38" i="373"/>
  <c r="AB38" i="373"/>
  <c r="AC38" i="373"/>
  <c r="AD38" i="373"/>
  <c r="AE38" i="373"/>
  <c r="AF38" i="373"/>
  <c r="AG38" i="373"/>
  <c r="S11" i="373"/>
  <c r="T11" i="373"/>
  <c r="U11" i="373"/>
  <c r="V11" i="373"/>
  <c r="W11" i="373"/>
  <c r="X11" i="373"/>
  <c r="Y11" i="373"/>
  <c r="S12" i="373"/>
  <c r="T12" i="373"/>
  <c r="U12" i="373"/>
  <c r="V12" i="373"/>
  <c r="W12" i="373"/>
  <c r="X12" i="373"/>
  <c r="Y12" i="373"/>
  <c r="S13" i="373"/>
  <c r="T13" i="373"/>
  <c r="U13" i="373"/>
  <c r="V13" i="373"/>
  <c r="W13" i="373"/>
  <c r="X13" i="373"/>
  <c r="Y13" i="373"/>
  <c r="S14" i="373"/>
  <c r="T14" i="373"/>
  <c r="U14" i="373"/>
  <c r="V14" i="373"/>
  <c r="W14" i="373"/>
  <c r="X14" i="373"/>
  <c r="Y14" i="373"/>
  <c r="S15" i="373"/>
  <c r="T15" i="373"/>
  <c r="U15" i="373"/>
  <c r="V15" i="373"/>
  <c r="W15" i="373"/>
  <c r="X15" i="373"/>
  <c r="Y15" i="373"/>
  <c r="S16" i="373"/>
  <c r="T16" i="373"/>
  <c r="U16" i="373"/>
  <c r="V16" i="373"/>
  <c r="W16" i="373"/>
  <c r="X16" i="373"/>
  <c r="Y16" i="373"/>
  <c r="S17" i="373"/>
  <c r="T17" i="373"/>
  <c r="U17" i="373"/>
  <c r="V17" i="373"/>
  <c r="W17" i="373"/>
  <c r="X17" i="373"/>
  <c r="Y17" i="373"/>
  <c r="S18" i="373"/>
  <c r="T18" i="373"/>
  <c r="U18" i="373"/>
  <c r="V18" i="373"/>
  <c r="W18" i="373"/>
  <c r="X18" i="373"/>
  <c r="V18" i="374" s="1"/>
  <c r="Y18" i="373"/>
  <c r="S19" i="373"/>
  <c r="T19" i="373"/>
  <c r="U19" i="373"/>
  <c r="V19" i="373"/>
  <c r="W19" i="373"/>
  <c r="X19" i="373"/>
  <c r="Y19" i="373"/>
  <c r="S20" i="373"/>
  <c r="T20" i="373"/>
  <c r="U20" i="373"/>
  <c r="V20" i="373"/>
  <c r="W20" i="373"/>
  <c r="X20" i="373"/>
  <c r="Y20" i="373"/>
  <c r="S21" i="373"/>
  <c r="T21" i="373"/>
  <c r="U21" i="373"/>
  <c r="V21" i="373"/>
  <c r="W21" i="373"/>
  <c r="X21" i="373"/>
  <c r="Y21" i="373"/>
  <c r="S22" i="373"/>
  <c r="T22" i="373"/>
  <c r="U22" i="373"/>
  <c r="V22" i="373"/>
  <c r="W22" i="373"/>
  <c r="X22" i="373"/>
  <c r="Y22" i="373"/>
  <c r="S23" i="373"/>
  <c r="T23" i="373"/>
  <c r="U23" i="373"/>
  <c r="V23" i="373"/>
  <c r="W23" i="373"/>
  <c r="X23" i="373"/>
  <c r="Y23" i="373"/>
  <c r="S24" i="373"/>
  <c r="T24" i="373"/>
  <c r="U24" i="373"/>
  <c r="V24" i="373"/>
  <c r="W24" i="373"/>
  <c r="X24" i="373"/>
  <c r="Y24" i="373"/>
  <c r="S25" i="373"/>
  <c r="T25" i="373"/>
  <c r="U25" i="373"/>
  <c r="V25" i="373"/>
  <c r="W25" i="373"/>
  <c r="X25" i="373"/>
  <c r="Y25" i="373"/>
  <c r="S26" i="373"/>
  <c r="T26" i="373"/>
  <c r="U26" i="373"/>
  <c r="V26" i="373"/>
  <c r="W26" i="373"/>
  <c r="X26" i="373"/>
  <c r="Y26" i="373"/>
  <c r="S27" i="373"/>
  <c r="T27" i="373"/>
  <c r="U27" i="373"/>
  <c r="V27" i="373"/>
  <c r="W27" i="373"/>
  <c r="X27" i="373"/>
  <c r="Y27" i="373"/>
  <c r="S28" i="373"/>
  <c r="T28" i="373"/>
  <c r="U28" i="373"/>
  <c r="V28" i="373"/>
  <c r="W28" i="373"/>
  <c r="X28" i="373"/>
  <c r="Y28" i="373"/>
  <c r="S29" i="373"/>
  <c r="T29" i="373"/>
  <c r="U29" i="373"/>
  <c r="V29" i="373"/>
  <c r="W29" i="373"/>
  <c r="X29" i="373"/>
  <c r="Y29" i="373"/>
  <c r="S30" i="373"/>
  <c r="T30" i="373"/>
  <c r="U30" i="373"/>
  <c r="V30" i="373"/>
  <c r="W30" i="373"/>
  <c r="X30" i="373"/>
  <c r="Y30" i="373"/>
  <c r="S31" i="373"/>
  <c r="T31" i="373"/>
  <c r="U31" i="373"/>
  <c r="V31" i="373"/>
  <c r="W31" i="373"/>
  <c r="X31" i="373"/>
  <c r="Y31" i="373"/>
  <c r="S32" i="373"/>
  <c r="T32" i="373"/>
  <c r="U32" i="373"/>
  <c r="V32" i="373"/>
  <c r="W32" i="373"/>
  <c r="X32" i="373"/>
  <c r="Y32" i="373"/>
  <c r="S33" i="373"/>
  <c r="T33" i="373"/>
  <c r="U33" i="373"/>
  <c r="V33" i="373"/>
  <c r="W33" i="373"/>
  <c r="X33" i="373"/>
  <c r="Y33" i="373"/>
  <c r="S34" i="373"/>
  <c r="T34" i="373"/>
  <c r="U34" i="373"/>
  <c r="V34" i="373"/>
  <c r="W34" i="373"/>
  <c r="X34" i="373"/>
  <c r="Y34" i="373"/>
  <c r="S35" i="373"/>
  <c r="T35" i="373"/>
  <c r="U35" i="373"/>
  <c r="V35" i="373"/>
  <c r="W35" i="373"/>
  <c r="X35" i="373"/>
  <c r="Y35" i="373"/>
  <c r="S36" i="373"/>
  <c r="T36" i="373"/>
  <c r="U36" i="373"/>
  <c r="V36" i="373"/>
  <c r="W36" i="373"/>
  <c r="X36" i="373"/>
  <c r="Y36" i="373"/>
  <c r="S37" i="373"/>
  <c r="T37" i="373"/>
  <c r="U37" i="373"/>
  <c r="V37" i="373"/>
  <c r="W37" i="373"/>
  <c r="X37" i="373"/>
  <c r="Y37" i="373"/>
  <c r="S38" i="373"/>
  <c r="T38" i="373"/>
  <c r="U38" i="373"/>
  <c r="V38" i="373"/>
  <c r="W38" i="373"/>
  <c r="X38" i="373"/>
  <c r="Y38" i="373"/>
  <c r="K11" i="373"/>
  <c r="L11" i="373"/>
  <c r="M11" i="373"/>
  <c r="N11" i="373"/>
  <c r="O11" i="373"/>
  <c r="P11" i="373"/>
  <c r="Q11" i="373"/>
  <c r="K12" i="373"/>
  <c r="L12" i="373"/>
  <c r="M12" i="373"/>
  <c r="N12" i="373"/>
  <c r="O12" i="373"/>
  <c r="P12" i="373"/>
  <c r="Q12" i="373"/>
  <c r="K13" i="373"/>
  <c r="L13" i="373"/>
  <c r="M13" i="373"/>
  <c r="N13" i="373"/>
  <c r="O13" i="373"/>
  <c r="P13" i="373"/>
  <c r="Q13" i="373"/>
  <c r="K14" i="373"/>
  <c r="L14" i="373"/>
  <c r="M14" i="373"/>
  <c r="N14" i="373"/>
  <c r="O14" i="373"/>
  <c r="P14" i="373"/>
  <c r="Q14" i="373"/>
  <c r="K15" i="373"/>
  <c r="L15" i="373"/>
  <c r="M15" i="373"/>
  <c r="N15" i="373"/>
  <c r="O15" i="373"/>
  <c r="P15" i="373"/>
  <c r="Q15" i="373"/>
  <c r="K16" i="373"/>
  <c r="L16" i="373"/>
  <c r="M16" i="373"/>
  <c r="N16" i="373"/>
  <c r="O16" i="373"/>
  <c r="P16" i="373"/>
  <c r="Q16" i="373"/>
  <c r="K17" i="373"/>
  <c r="L17" i="373"/>
  <c r="M17" i="373"/>
  <c r="N17" i="373"/>
  <c r="O17" i="373"/>
  <c r="P17" i="373"/>
  <c r="Q17" i="373"/>
  <c r="K18" i="373"/>
  <c r="L18" i="373"/>
  <c r="M18" i="373"/>
  <c r="N18" i="373"/>
  <c r="O18" i="373"/>
  <c r="P18" i="373"/>
  <c r="Q18" i="373"/>
  <c r="K19" i="373"/>
  <c r="L19" i="373"/>
  <c r="M19" i="373"/>
  <c r="N19" i="373"/>
  <c r="O19" i="373"/>
  <c r="P19" i="373"/>
  <c r="Q19" i="373"/>
  <c r="K20" i="373"/>
  <c r="L20" i="373"/>
  <c r="M20" i="373"/>
  <c r="N20" i="373"/>
  <c r="O20" i="373"/>
  <c r="P20" i="373"/>
  <c r="Q20" i="373"/>
  <c r="K21" i="373"/>
  <c r="L21" i="373"/>
  <c r="M21" i="373"/>
  <c r="N21" i="373"/>
  <c r="O21" i="373"/>
  <c r="P21" i="373"/>
  <c r="Q21" i="373"/>
  <c r="K22" i="373"/>
  <c r="L22" i="373"/>
  <c r="M22" i="373"/>
  <c r="N22" i="373"/>
  <c r="O22" i="373"/>
  <c r="P22" i="373"/>
  <c r="Q22" i="373"/>
  <c r="K23" i="373"/>
  <c r="L23" i="373"/>
  <c r="M23" i="373"/>
  <c r="N23" i="373"/>
  <c r="O23" i="373"/>
  <c r="P23" i="373"/>
  <c r="Q23" i="373"/>
  <c r="K24" i="373"/>
  <c r="L24" i="373"/>
  <c r="M24" i="373"/>
  <c r="N24" i="373"/>
  <c r="O24" i="373"/>
  <c r="P24" i="373"/>
  <c r="Q24" i="373"/>
  <c r="K25" i="373"/>
  <c r="L25" i="373"/>
  <c r="M25" i="373"/>
  <c r="N25" i="373"/>
  <c r="O25" i="373"/>
  <c r="P25" i="373"/>
  <c r="Q25" i="373"/>
  <c r="K26" i="373"/>
  <c r="L26" i="373"/>
  <c r="M26" i="373"/>
  <c r="N26" i="373"/>
  <c r="O26" i="373"/>
  <c r="P26" i="373"/>
  <c r="Q26" i="373"/>
  <c r="K27" i="373"/>
  <c r="L27" i="373"/>
  <c r="M27" i="373"/>
  <c r="N27" i="373"/>
  <c r="O27" i="373"/>
  <c r="P27" i="373"/>
  <c r="Q27" i="373"/>
  <c r="K28" i="373"/>
  <c r="L28" i="373"/>
  <c r="M28" i="373"/>
  <c r="N28" i="373"/>
  <c r="O28" i="373"/>
  <c r="P28" i="373"/>
  <c r="Q28" i="373"/>
  <c r="K29" i="373"/>
  <c r="L29" i="373"/>
  <c r="M29" i="373"/>
  <c r="N29" i="373"/>
  <c r="O29" i="373"/>
  <c r="P29" i="373"/>
  <c r="Q29" i="373"/>
  <c r="K30" i="373"/>
  <c r="L30" i="373"/>
  <c r="M30" i="373"/>
  <c r="N30" i="373"/>
  <c r="O30" i="373"/>
  <c r="P30" i="373"/>
  <c r="Q30" i="373"/>
  <c r="K31" i="373"/>
  <c r="L31" i="373"/>
  <c r="M31" i="373"/>
  <c r="N31" i="373"/>
  <c r="O31" i="373"/>
  <c r="P31" i="373"/>
  <c r="Q31" i="373"/>
  <c r="K32" i="373"/>
  <c r="L32" i="373"/>
  <c r="M32" i="373"/>
  <c r="N32" i="373"/>
  <c r="O32" i="373"/>
  <c r="P32" i="373"/>
  <c r="Q32" i="373"/>
  <c r="K33" i="373"/>
  <c r="L33" i="373"/>
  <c r="M33" i="373"/>
  <c r="N33" i="373"/>
  <c r="O33" i="373"/>
  <c r="P33" i="373"/>
  <c r="Q33" i="373"/>
  <c r="K34" i="373"/>
  <c r="L34" i="373"/>
  <c r="M34" i="373"/>
  <c r="N34" i="373"/>
  <c r="O34" i="373"/>
  <c r="P34" i="373"/>
  <c r="Q34" i="373"/>
  <c r="K35" i="373"/>
  <c r="L35" i="373"/>
  <c r="M35" i="373"/>
  <c r="N35" i="373"/>
  <c r="O35" i="373"/>
  <c r="P35" i="373"/>
  <c r="Q35" i="373"/>
  <c r="K36" i="373"/>
  <c r="L36" i="373"/>
  <c r="M36" i="373"/>
  <c r="N36" i="373"/>
  <c r="O36" i="373"/>
  <c r="P36" i="373"/>
  <c r="Q36" i="373"/>
  <c r="K37" i="373"/>
  <c r="L37" i="373"/>
  <c r="M37" i="373"/>
  <c r="N37" i="373"/>
  <c r="O37" i="373"/>
  <c r="P37" i="373"/>
  <c r="Q37" i="373"/>
  <c r="K38" i="373"/>
  <c r="L38" i="373"/>
  <c r="M38" i="373"/>
  <c r="N38" i="373"/>
  <c r="O38" i="373"/>
  <c r="P38" i="373"/>
  <c r="Q38" i="373"/>
  <c r="C11" i="373"/>
  <c r="D11" i="373"/>
  <c r="E11" i="373"/>
  <c r="F11" i="373"/>
  <c r="G11" i="373"/>
  <c r="H11" i="373"/>
  <c r="I11" i="373"/>
  <c r="C12" i="373"/>
  <c r="D12" i="373"/>
  <c r="E12" i="373"/>
  <c r="F12" i="373"/>
  <c r="G12" i="373"/>
  <c r="H12" i="373"/>
  <c r="I12" i="373"/>
  <c r="C13" i="373"/>
  <c r="D13" i="373"/>
  <c r="E13" i="373"/>
  <c r="F13" i="373"/>
  <c r="G13" i="373"/>
  <c r="H13" i="373"/>
  <c r="I13" i="373"/>
  <c r="C14" i="373"/>
  <c r="D14" i="373"/>
  <c r="E14" i="373"/>
  <c r="F14" i="373"/>
  <c r="G14" i="373"/>
  <c r="H14" i="373"/>
  <c r="I14" i="373"/>
  <c r="C15" i="373"/>
  <c r="D15" i="373"/>
  <c r="E15" i="373"/>
  <c r="F15" i="373"/>
  <c r="G15" i="373"/>
  <c r="H15" i="373"/>
  <c r="I15" i="373"/>
  <c r="C16" i="373"/>
  <c r="D16" i="373"/>
  <c r="E16" i="373"/>
  <c r="F16" i="373"/>
  <c r="G16" i="373"/>
  <c r="H16" i="373"/>
  <c r="I16" i="373"/>
  <c r="C17" i="373"/>
  <c r="D17" i="373"/>
  <c r="E17" i="373"/>
  <c r="F17" i="373"/>
  <c r="G17" i="373"/>
  <c r="H17" i="373"/>
  <c r="I17" i="373"/>
  <c r="C18" i="373"/>
  <c r="D18" i="373"/>
  <c r="E18" i="373"/>
  <c r="F18" i="373"/>
  <c r="G18" i="373"/>
  <c r="H18" i="373"/>
  <c r="I18" i="373"/>
  <c r="C19" i="373"/>
  <c r="D19" i="373"/>
  <c r="E19" i="373"/>
  <c r="F19" i="373"/>
  <c r="G19" i="373"/>
  <c r="H19" i="373"/>
  <c r="I19" i="373"/>
  <c r="C20" i="373"/>
  <c r="D20" i="373"/>
  <c r="E20" i="373"/>
  <c r="F20" i="373"/>
  <c r="G20" i="373"/>
  <c r="H20" i="373"/>
  <c r="I20" i="373"/>
  <c r="C21" i="373"/>
  <c r="D21" i="373"/>
  <c r="E21" i="373"/>
  <c r="F21" i="373"/>
  <c r="G21" i="373"/>
  <c r="H21" i="373"/>
  <c r="I21" i="373"/>
  <c r="C22" i="373"/>
  <c r="D22" i="373"/>
  <c r="E22" i="373"/>
  <c r="F22" i="373"/>
  <c r="G22" i="373"/>
  <c r="H22" i="373"/>
  <c r="I22" i="373"/>
  <c r="C23" i="373"/>
  <c r="D23" i="373"/>
  <c r="E23" i="373"/>
  <c r="F23" i="373"/>
  <c r="G23" i="373"/>
  <c r="H23" i="373"/>
  <c r="I23" i="373"/>
  <c r="C24" i="373"/>
  <c r="D24" i="373"/>
  <c r="E24" i="373"/>
  <c r="F24" i="373"/>
  <c r="G24" i="373"/>
  <c r="H24" i="373"/>
  <c r="I24" i="373"/>
  <c r="C25" i="373"/>
  <c r="D25" i="373"/>
  <c r="E25" i="373"/>
  <c r="F25" i="373"/>
  <c r="G25" i="373"/>
  <c r="H25" i="373"/>
  <c r="I25" i="373"/>
  <c r="C26" i="373"/>
  <c r="D26" i="373"/>
  <c r="E26" i="373"/>
  <c r="F26" i="373"/>
  <c r="G26" i="373"/>
  <c r="H26" i="373"/>
  <c r="I26" i="373"/>
  <c r="C27" i="373"/>
  <c r="D27" i="373"/>
  <c r="E27" i="373"/>
  <c r="F27" i="373"/>
  <c r="G27" i="373"/>
  <c r="H27" i="373"/>
  <c r="I27" i="373"/>
  <c r="C28" i="373"/>
  <c r="D28" i="373"/>
  <c r="E28" i="373"/>
  <c r="F28" i="373"/>
  <c r="G28" i="373"/>
  <c r="H28" i="373"/>
  <c r="I28" i="373"/>
  <c r="C29" i="373"/>
  <c r="D29" i="373"/>
  <c r="E29" i="373"/>
  <c r="F29" i="373"/>
  <c r="G29" i="373"/>
  <c r="H29" i="373"/>
  <c r="I29" i="373"/>
  <c r="C30" i="373"/>
  <c r="D30" i="373"/>
  <c r="E30" i="373"/>
  <c r="F30" i="373"/>
  <c r="G30" i="373"/>
  <c r="H30" i="373"/>
  <c r="I30" i="373"/>
  <c r="C31" i="373"/>
  <c r="D31" i="373"/>
  <c r="E31" i="373"/>
  <c r="F31" i="373"/>
  <c r="G31" i="373"/>
  <c r="H31" i="373"/>
  <c r="I31" i="373"/>
  <c r="C32" i="373"/>
  <c r="D32" i="373"/>
  <c r="E32" i="373"/>
  <c r="F32" i="373"/>
  <c r="G32" i="373"/>
  <c r="H32" i="373"/>
  <c r="I32" i="373"/>
  <c r="C33" i="373"/>
  <c r="D33" i="373"/>
  <c r="E33" i="373"/>
  <c r="F33" i="373"/>
  <c r="G33" i="373"/>
  <c r="H33" i="373"/>
  <c r="I33" i="373"/>
  <c r="C34" i="373"/>
  <c r="D34" i="373"/>
  <c r="E34" i="373"/>
  <c r="F34" i="373"/>
  <c r="G34" i="373"/>
  <c r="H34" i="373"/>
  <c r="I34" i="373"/>
  <c r="C35" i="373"/>
  <c r="D35" i="373"/>
  <c r="E35" i="373"/>
  <c r="F35" i="373"/>
  <c r="G35" i="373"/>
  <c r="H35" i="373"/>
  <c r="I35" i="373"/>
  <c r="C36" i="373"/>
  <c r="D36" i="373"/>
  <c r="E36" i="373"/>
  <c r="F36" i="373"/>
  <c r="G36" i="373"/>
  <c r="H36" i="373"/>
  <c r="I36" i="373"/>
  <c r="C37" i="373"/>
  <c r="D37" i="373"/>
  <c r="E37" i="373"/>
  <c r="F37" i="373"/>
  <c r="G37" i="373"/>
  <c r="H37" i="373"/>
  <c r="I37" i="373"/>
  <c r="C38" i="373"/>
  <c r="D38" i="373"/>
  <c r="E38" i="373"/>
  <c r="F38" i="373"/>
  <c r="G38" i="373"/>
  <c r="H38" i="373"/>
  <c r="I38" i="373"/>
  <c r="C11" i="122"/>
  <c r="O11" i="122"/>
  <c r="P11" i="122"/>
  <c r="Q11" i="122"/>
  <c r="O12" i="122"/>
  <c r="P12" i="122"/>
  <c r="Q12" i="122"/>
  <c r="O13" i="122"/>
  <c r="P13" i="122"/>
  <c r="Q13" i="122"/>
  <c r="O14" i="122"/>
  <c r="P14" i="122"/>
  <c r="Q14" i="122"/>
  <c r="O15" i="122"/>
  <c r="P15" i="122"/>
  <c r="Q15" i="122"/>
  <c r="O16" i="122"/>
  <c r="P16" i="122"/>
  <c r="Q16" i="122"/>
  <c r="O17" i="122"/>
  <c r="P17" i="122"/>
  <c r="Q17" i="122"/>
  <c r="O18" i="122"/>
  <c r="P18" i="122"/>
  <c r="Q18" i="122"/>
  <c r="O19" i="122"/>
  <c r="P19" i="122"/>
  <c r="Q19" i="122"/>
  <c r="O20" i="122"/>
  <c r="P20" i="122"/>
  <c r="Q20" i="122"/>
  <c r="O21" i="122"/>
  <c r="P21" i="122"/>
  <c r="Q21" i="122"/>
  <c r="O22" i="122"/>
  <c r="P22" i="122"/>
  <c r="Q22" i="122"/>
  <c r="O23" i="122"/>
  <c r="P23" i="122"/>
  <c r="Q23" i="122"/>
  <c r="O24" i="122"/>
  <c r="P24" i="122"/>
  <c r="Q24" i="122"/>
  <c r="O25" i="122"/>
  <c r="P25" i="122"/>
  <c r="Q25" i="122"/>
  <c r="O26" i="122"/>
  <c r="P26" i="122"/>
  <c r="Q26" i="122"/>
  <c r="O27" i="122"/>
  <c r="P27" i="122"/>
  <c r="Q27" i="122"/>
  <c r="O28" i="122"/>
  <c r="P28" i="122"/>
  <c r="Q28" i="122"/>
  <c r="O29" i="122"/>
  <c r="P29" i="122"/>
  <c r="Q29" i="122"/>
  <c r="O30" i="122"/>
  <c r="P30" i="122"/>
  <c r="Q30" i="122"/>
  <c r="O31" i="122"/>
  <c r="P31" i="122"/>
  <c r="Q31" i="122"/>
  <c r="O32" i="122"/>
  <c r="P32" i="122"/>
  <c r="Q32" i="122"/>
  <c r="O33" i="122"/>
  <c r="P33" i="122"/>
  <c r="Q33" i="122"/>
  <c r="O34" i="122"/>
  <c r="P34" i="122"/>
  <c r="Q34" i="122"/>
  <c r="O35" i="122"/>
  <c r="P35" i="122"/>
  <c r="Q35" i="122"/>
  <c r="O36" i="122"/>
  <c r="P36" i="122"/>
  <c r="Q36" i="122"/>
  <c r="O37" i="122"/>
  <c r="P37" i="122"/>
  <c r="Q37" i="122"/>
  <c r="O38" i="122"/>
  <c r="P38" i="122"/>
  <c r="Q38" i="122"/>
  <c r="K11" i="122"/>
  <c r="L11" i="122"/>
  <c r="M11" i="122"/>
  <c r="K12" i="122"/>
  <c r="L12" i="122"/>
  <c r="M12" i="122"/>
  <c r="K13" i="122"/>
  <c r="L13" i="122"/>
  <c r="M13" i="122"/>
  <c r="K14" i="122"/>
  <c r="L14" i="122"/>
  <c r="M14" i="122"/>
  <c r="K15" i="122"/>
  <c r="L15" i="122"/>
  <c r="M15" i="122"/>
  <c r="K16" i="122"/>
  <c r="L16" i="122"/>
  <c r="M16" i="122"/>
  <c r="K17" i="122"/>
  <c r="L17" i="122"/>
  <c r="M17" i="122"/>
  <c r="K18" i="122"/>
  <c r="L18" i="122"/>
  <c r="M18" i="122"/>
  <c r="K19" i="122"/>
  <c r="L19" i="122"/>
  <c r="M19" i="122"/>
  <c r="K20" i="122"/>
  <c r="L20" i="122"/>
  <c r="M20" i="122"/>
  <c r="K21" i="122"/>
  <c r="L21" i="122"/>
  <c r="M21" i="122"/>
  <c r="K22" i="122"/>
  <c r="L22" i="122"/>
  <c r="M22" i="122"/>
  <c r="K23" i="122"/>
  <c r="L23" i="122"/>
  <c r="M23" i="122"/>
  <c r="K24" i="122"/>
  <c r="L24" i="122"/>
  <c r="M24" i="122"/>
  <c r="K25" i="122"/>
  <c r="L25" i="122"/>
  <c r="M25" i="122"/>
  <c r="K26" i="122"/>
  <c r="L26" i="122"/>
  <c r="M26" i="122"/>
  <c r="K27" i="122"/>
  <c r="L27" i="122"/>
  <c r="M27" i="122"/>
  <c r="K28" i="122"/>
  <c r="L28" i="122"/>
  <c r="M28" i="122"/>
  <c r="K29" i="122"/>
  <c r="L29" i="122"/>
  <c r="M29" i="122"/>
  <c r="K30" i="122"/>
  <c r="L30" i="122"/>
  <c r="M30" i="122"/>
  <c r="K31" i="122"/>
  <c r="L31" i="122"/>
  <c r="M31" i="122"/>
  <c r="K32" i="122"/>
  <c r="L32" i="122"/>
  <c r="M32" i="122"/>
  <c r="K33" i="122"/>
  <c r="L33" i="122"/>
  <c r="M33" i="122"/>
  <c r="K34" i="122"/>
  <c r="L34" i="122"/>
  <c r="M34" i="122"/>
  <c r="K35" i="122"/>
  <c r="L35" i="122"/>
  <c r="M35" i="122"/>
  <c r="K36" i="122"/>
  <c r="L36" i="122"/>
  <c r="M36" i="122"/>
  <c r="K37" i="122"/>
  <c r="L37" i="122"/>
  <c r="M37" i="122"/>
  <c r="K38" i="122"/>
  <c r="L38" i="122"/>
  <c r="M38" i="122"/>
  <c r="G11" i="122"/>
  <c r="H11" i="122"/>
  <c r="I11" i="122"/>
  <c r="G12" i="122"/>
  <c r="H12" i="122"/>
  <c r="I12" i="122"/>
  <c r="G13" i="122"/>
  <c r="H13" i="122"/>
  <c r="I13" i="122"/>
  <c r="G14" i="122"/>
  <c r="H14" i="122"/>
  <c r="I14" i="122"/>
  <c r="G15" i="122"/>
  <c r="H15" i="122"/>
  <c r="I15" i="122"/>
  <c r="G16" i="122"/>
  <c r="H16" i="122"/>
  <c r="I16" i="122"/>
  <c r="G17" i="122"/>
  <c r="H17" i="122"/>
  <c r="I17" i="122"/>
  <c r="G18" i="122"/>
  <c r="H18" i="122"/>
  <c r="I18" i="122"/>
  <c r="G19" i="122"/>
  <c r="H19" i="122"/>
  <c r="I19" i="122"/>
  <c r="G20" i="122"/>
  <c r="H20" i="122"/>
  <c r="I20" i="122"/>
  <c r="G21" i="122"/>
  <c r="H21" i="122"/>
  <c r="I21" i="122"/>
  <c r="G22" i="122"/>
  <c r="H22" i="122"/>
  <c r="I22" i="122"/>
  <c r="G23" i="122"/>
  <c r="H23" i="122"/>
  <c r="I23" i="122"/>
  <c r="G24" i="122"/>
  <c r="H24" i="122"/>
  <c r="I24" i="122"/>
  <c r="G25" i="122"/>
  <c r="H25" i="122"/>
  <c r="I25" i="122"/>
  <c r="G26" i="122"/>
  <c r="H26" i="122"/>
  <c r="I26" i="122"/>
  <c r="G27" i="122"/>
  <c r="H27" i="122"/>
  <c r="I27" i="122"/>
  <c r="G28" i="122"/>
  <c r="H28" i="122"/>
  <c r="I28" i="122"/>
  <c r="G29" i="122"/>
  <c r="H29" i="122"/>
  <c r="I29" i="122"/>
  <c r="G30" i="122"/>
  <c r="H30" i="122"/>
  <c r="I30" i="122"/>
  <c r="G31" i="122"/>
  <c r="H31" i="122"/>
  <c r="I31" i="122"/>
  <c r="G32" i="122"/>
  <c r="H32" i="122"/>
  <c r="I32" i="122"/>
  <c r="G33" i="122"/>
  <c r="H33" i="122"/>
  <c r="I33" i="122"/>
  <c r="G34" i="122"/>
  <c r="H34" i="122"/>
  <c r="I34" i="122"/>
  <c r="G35" i="122"/>
  <c r="H35" i="122"/>
  <c r="I35" i="122"/>
  <c r="G36" i="122"/>
  <c r="H36" i="122"/>
  <c r="I36" i="122"/>
  <c r="G37" i="122"/>
  <c r="H37" i="122"/>
  <c r="I37" i="122"/>
  <c r="G38" i="122"/>
  <c r="H38" i="122"/>
  <c r="I38" i="122"/>
  <c r="D11" i="122"/>
  <c r="E11" i="122"/>
  <c r="C12" i="122"/>
  <c r="D12" i="122"/>
  <c r="E12" i="122"/>
  <c r="C13" i="122"/>
  <c r="D13" i="122"/>
  <c r="E13" i="122"/>
  <c r="C14" i="122"/>
  <c r="D14" i="122"/>
  <c r="E14" i="122"/>
  <c r="C15" i="122"/>
  <c r="D15" i="122"/>
  <c r="E15" i="122"/>
  <c r="C16" i="122"/>
  <c r="D16" i="122"/>
  <c r="E16" i="122"/>
  <c r="C17" i="122"/>
  <c r="D17" i="122"/>
  <c r="E17" i="122"/>
  <c r="C18" i="122"/>
  <c r="D18" i="122"/>
  <c r="E18" i="122"/>
  <c r="C19" i="122"/>
  <c r="D19" i="122"/>
  <c r="E19" i="122"/>
  <c r="C20" i="122"/>
  <c r="D20" i="122"/>
  <c r="E20" i="122"/>
  <c r="C21" i="122"/>
  <c r="D21" i="122"/>
  <c r="E21" i="122"/>
  <c r="C22" i="122"/>
  <c r="D22" i="122"/>
  <c r="E22" i="122"/>
  <c r="C23" i="122"/>
  <c r="D23" i="122"/>
  <c r="E23" i="122"/>
  <c r="C24" i="122"/>
  <c r="D24" i="122"/>
  <c r="E24" i="122"/>
  <c r="C25" i="122"/>
  <c r="D25" i="122"/>
  <c r="E25" i="122"/>
  <c r="C26" i="122"/>
  <c r="D26" i="122"/>
  <c r="E26" i="122"/>
  <c r="C27" i="122"/>
  <c r="D27" i="122"/>
  <c r="E27" i="122"/>
  <c r="C28" i="122"/>
  <c r="D28" i="122"/>
  <c r="E28" i="122"/>
  <c r="C29" i="122"/>
  <c r="D29" i="122"/>
  <c r="E29" i="122"/>
  <c r="C30" i="122"/>
  <c r="D30" i="122"/>
  <c r="E30" i="122"/>
  <c r="C31" i="122"/>
  <c r="D31" i="122"/>
  <c r="E31" i="122"/>
  <c r="C32" i="122"/>
  <c r="D32" i="122"/>
  <c r="E32" i="122"/>
  <c r="C33" i="122"/>
  <c r="D33" i="122"/>
  <c r="E33" i="122"/>
  <c r="C34" i="122"/>
  <c r="D34" i="122"/>
  <c r="E34" i="122"/>
  <c r="C35" i="122"/>
  <c r="D35" i="122"/>
  <c r="E35" i="122"/>
  <c r="C36" i="122"/>
  <c r="D36" i="122"/>
  <c r="E36" i="122"/>
  <c r="C37" i="122"/>
  <c r="D37" i="122"/>
  <c r="E37" i="122"/>
  <c r="C38" i="122"/>
  <c r="D38" i="122"/>
  <c r="E38" i="122"/>
  <c r="I11" i="411"/>
  <c r="I12" i="411"/>
  <c r="I13" i="411"/>
  <c r="I14" i="411"/>
  <c r="I15" i="411"/>
  <c r="I16" i="411"/>
  <c r="I17" i="411"/>
  <c r="I18" i="411"/>
  <c r="I19" i="411"/>
  <c r="I20" i="411"/>
  <c r="I21" i="411"/>
  <c r="I22" i="411"/>
  <c r="I23" i="411"/>
  <c r="I24" i="411"/>
  <c r="I25" i="411"/>
  <c r="I26" i="411"/>
  <c r="I27" i="411"/>
  <c r="I28" i="411"/>
  <c r="I29" i="411"/>
  <c r="I30" i="411"/>
  <c r="I31" i="411"/>
  <c r="I32" i="411"/>
  <c r="I33" i="411"/>
  <c r="I34" i="411"/>
  <c r="I35" i="411"/>
  <c r="I36" i="411"/>
  <c r="I37" i="411"/>
  <c r="I38" i="411"/>
  <c r="G11" i="411"/>
  <c r="G12" i="411"/>
  <c r="G13" i="411"/>
  <c r="G14" i="411"/>
  <c r="G15" i="411"/>
  <c r="G16" i="411"/>
  <c r="G17" i="411"/>
  <c r="G18" i="411"/>
  <c r="G19" i="411"/>
  <c r="G20" i="411"/>
  <c r="G21" i="411"/>
  <c r="G22" i="411"/>
  <c r="G23" i="411"/>
  <c r="G24" i="411"/>
  <c r="G25" i="411"/>
  <c r="G26" i="411"/>
  <c r="G27" i="411"/>
  <c r="G28" i="411"/>
  <c r="G29" i="411"/>
  <c r="G30" i="411"/>
  <c r="G31" i="411"/>
  <c r="G32" i="411"/>
  <c r="G33" i="411"/>
  <c r="G34" i="411"/>
  <c r="G35" i="411"/>
  <c r="G36" i="411"/>
  <c r="G37" i="411"/>
  <c r="G38" i="411"/>
  <c r="E11" i="411"/>
  <c r="E12" i="411"/>
  <c r="E13" i="411"/>
  <c r="E14" i="411"/>
  <c r="E15" i="411"/>
  <c r="E16" i="411"/>
  <c r="E17" i="411"/>
  <c r="E18" i="411"/>
  <c r="E19" i="411"/>
  <c r="E20" i="411"/>
  <c r="E21" i="411"/>
  <c r="E22" i="411"/>
  <c r="E23" i="411"/>
  <c r="E24" i="411"/>
  <c r="E25" i="411"/>
  <c r="E26" i="411"/>
  <c r="E27" i="411"/>
  <c r="E28" i="411"/>
  <c r="E29" i="411"/>
  <c r="E30" i="411"/>
  <c r="E31" i="411"/>
  <c r="E32" i="411"/>
  <c r="E33" i="411"/>
  <c r="E34" i="411"/>
  <c r="E35" i="411"/>
  <c r="E36" i="411"/>
  <c r="E37" i="411"/>
  <c r="E38" i="411"/>
  <c r="C11" i="411"/>
  <c r="C12" i="411"/>
  <c r="C13" i="411"/>
  <c r="C14" i="411"/>
  <c r="C15" i="411"/>
  <c r="C16" i="411"/>
  <c r="C17" i="411"/>
  <c r="C18" i="411"/>
  <c r="C19" i="411"/>
  <c r="C20" i="411"/>
  <c r="C21" i="411"/>
  <c r="C22" i="411"/>
  <c r="C23" i="411"/>
  <c r="C24" i="411"/>
  <c r="C25" i="411"/>
  <c r="C26" i="411"/>
  <c r="C27" i="411"/>
  <c r="C28" i="411"/>
  <c r="C29" i="411"/>
  <c r="C30" i="411"/>
  <c r="C31" i="411"/>
  <c r="C32" i="411"/>
  <c r="C33" i="411"/>
  <c r="C34" i="411"/>
  <c r="C35" i="411"/>
  <c r="C36" i="411"/>
  <c r="C37" i="411"/>
  <c r="C38" i="411"/>
  <c r="I11" i="408"/>
  <c r="I12" i="408"/>
  <c r="I13" i="408"/>
  <c r="I14" i="408"/>
  <c r="I15" i="408"/>
  <c r="I16" i="408"/>
  <c r="I17" i="408"/>
  <c r="I18" i="408"/>
  <c r="I19" i="408"/>
  <c r="I20" i="408"/>
  <c r="I21" i="408"/>
  <c r="I22" i="408"/>
  <c r="I23" i="408"/>
  <c r="I24" i="408"/>
  <c r="I25" i="408"/>
  <c r="I26" i="408"/>
  <c r="I27" i="408"/>
  <c r="I28" i="408"/>
  <c r="I29" i="408"/>
  <c r="I30" i="408"/>
  <c r="I31" i="408"/>
  <c r="I32" i="408"/>
  <c r="I33" i="408"/>
  <c r="I34" i="408"/>
  <c r="I35" i="408"/>
  <c r="I36" i="408"/>
  <c r="I37" i="408"/>
  <c r="I38" i="408"/>
  <c r="G11" i="408"/>
  <c r="G12" i="408"/>
  <c r="G13" i="408"/>
  <c r="G14" i="408"/>
  <c r="G15" i="408"/>
  <c r="G16" i="408"/>
  <c r="G17" i="408"/>
  <c r="G18" i="408"/>
  <c r="G19" i="408"/>
  <c r="G20" i="408"/>
  <c r="G21" i="408"/>
  <c r="G22" i="408"/>
  <c r="G23" i="408"/>
  <c r="G24" i="408"/>
  <c r="G25" i="408"/>
  <c r="G26" i="408"/>
  <c r="G27" i="408"/>
  <c r="G28" i="408"/>
  <c r="G29" i="408"/>
  <c r="G30" i="408"/>
  <c r="G31" i="408"/>
  <c r="G32" i="408"/>
  <c r="G33" i="408"/>
  <c r="G34" i="408"/>
  <c r="G35" i="408"/>
  <c r="G36" i="408"/>
  <c r="G37" i="408"/>
  <c r="G38" i="408"/>
  <c r="E11" i="408"/>
  <c r="E12" i="408"/>
  <c r="E13" i="408"/>
  <c r="E14" i="408"/>
  <c r="E15" i="408"/>
  <c r="E16" i="408"/>
  <c r="E17" i="408"/>
  <c r="E18" i="408"/>
  <c r="E19" i="408"/>
  <c r="E20" i="408"/>
  <c r="E21" i="408"/>
  <c r="E22" i="408"/>
  <c r="E23" i="408"/>
  <c r="E24" i="408"/>
  <c r="E25" i="408"/>
  <c r="E26" i="408"/>
  <c r="E27" i="408"/>
  <c r="E28" i="408"/>
  <c r="E29" i="408"/>
  <c r="E30" i="408"/>
  <c r="E31" i="408"/>
  <c r="E32" i="408"/>
  <c r="E33" i="408"/>
  <c r="E34" i="408"/>
  <c r="E35" i="408"/>
  <c r="E36" i="408"/>
  <c r="E37" i="408"/>
  <c r="E38" i="408"/>
  <c r="C11" i="408"/>
  <c r="C12" i="408"/>
  <c r="C12" i="409" s="1"/>
  <c r="C13" i="408"/>
  <c r="C14" i="408"/>
  <c r="C15" i="408"/>
  <c r="C16" i="408"/>
  <c r="C17" i="408"/>
  <c r="C18" i="408"/>
  <c r="C19" i="408"/>
  <c r="C20" i="408"/>
  <c r="C21" i="408"/>
  <c r="C22" i="408"/>
  <c r="C23" i="408"/>
  <c r="C24" i="408"/>
  <c r="C25" i="408"/>
  <c r="C26" i="408"/>
  <c r="C27" i="408"/>
  <c r="C28" i="408"/>
  <c r="C29" i="408"/>
  <c r="C30" i="408"/>
  <c r="C31" i="408"/>
  <c r="C32" i="408"/>
  <c r="C33" i="408"/>
  <c r="C34" i="408"/>
  <c r="C35" i="408"/>
  <c r="C36" i="408"/>
  <c r="C37" i="408"/>
  <c r="C38" i="408"/>
  <c r="I11" i="406"/>
  <c r="I12" i="406"/>
  <c r="I13" i="406"/>
  <c r="I14" i="406"/>
  <c r="I15" i="406"/>
  <c r="I16" i="406"/>
  <c r="I17" i="406"/>
  <c r="I18" i="406"/>
  <c r="I19" i="406"/>
  <c r="I20" i="406"/>
  <c r="I21" i="406"/>
  <c r="I22" i="406"/>
  <c r="I23" i="406"/>
  <c r="I24" i="406"/>
  <c r="I25" i="406"/>
  <c r="I26" i="406"/>
  <c r="I27" i="406"/>
  <c r="I28" i="406"/>
  <c r="I29" i="406"/>
  <c r="I30" i="406"/>
  <c r="I31" i="406"/>
  <c r="I32" i="406"/>
  <c r="I33" i="406"/>
  <c r="I34" i="406"/>
  <c r="I35" i="406"/>
  <c r="I36" i="406"/>
  <c r="I37" i="406"/>
  <c r="I38" i="406"/>
  <c r="G11" i="406"/>
  <c r="G12" i="406"/>
  <c r="G13" i="406"/>
  <c r="G14" i="406"/>
  <c r="G15" i="406"/>
  <c r="G16" i="406"/>
  <c r="G17" i="406"/>
  <c r="G18" i="406"/>
  <c r="G19" i="406"/>
  <c r="G20" i="406"/>
  <c r="G21" i="406"/>
  <c r="G22" i="406"/>
  <c r="G23" i="406"/>
  <c r="G24" i="406"/>
  <c r="G25" i="406"/>
  <c r="G26" i="406"/>
  <c r="G27" i="406"/>
  <c r="G28" i="406"/>
  <c r="G29" i="406"/>
  <c r="G30" i="406"/>
  <c r="G31" i="406"/>
  <c r="G32" i="406"/>
  <c r="G33" i="406"/>
  <c r="G34" i="406"/>
  <c r="G35" i="406"/>
  <c r="G36" i="406"/>
  <c r="G37" i="406"/>
  <c r="G38" i="406"/>
  <c r="E11" i="406"/>
  <c r="E12" i="406"/>
  <c r="E13" i="406"/>
  <c r="E14" i="406"/>
  <c r="E15" i="406"/>
  <c r="E16" i="406"/>
  <c r="E17" i="406"/>
  <c r="E18" i="406"/>
  <c r="E19" i="406"/>
  <c r="E20" i="406"/>
  <c r="E21" i="406"/>
  <c r="E22" i="406"/>
  <c r="E23" i="406"/>
  <c r="E24" i="406"/>
  <c r="E25" i="406"/>
  <c r="E26" i="406"/>
  <c r="E27" i="406"/>
  <c r="E28" i="406"/>
  <c r="E29" i="406"/>
  <c r="E30" i="406"/>
  <c r="E31" i="406"/>
  <c r="E32" i="406"/>
  <c r="E33" i="406"/>
  <c r="E34" i="406"/>
  <c r="E35" i="406"/>
  <c r="E36" i="406"/>
  <c r="E37" i="406"/>
  <c r="E38" i="406"/>
  <c r="C11" i="406"/>
  <c r="C12" i="406"/>
  <c r="C13" i="406"/>
  <c r="C14" i="406"/>
  <c r="C15" i="406"/>
  <c r="C16" i="406"/>
  <c r="C17" i="406"/>
  <c r="C18" i="406"/>
  <c r="C19" i="406"/>
  <c r="C20" i="406"/>
  <c r="C21" i="406"/>
  <c r="C22" i="406"/>
  <c r="C23" i="406"/>
  <c r="C24" i="406"/>
  <c r="C25" i="406"/>
  <c r="C26" i="406"/>
  <c r="C27" i="406"/>
  <c r="C28" i="406"/>
  <c r="C29" i="406"/>
  <c r="C30" i="406"/>
  <c r="C31" i="406"/>
  <c r="C32" i="406"/>
  <c r="C33" i="406"/>
  <c r="C34" i="406"/>
  <c r="C35" i="406"/>
  <c r="C36" i="406"/>
  <c r="C37" i="406"/>
  <c r="C38" i="406"/>
  <c r="I11" i="403"/>
  <c r="I12" i="403"/>
  <c r="I13" i="403"/>
  <c r="I14" i="403"/>
  <c r="I15" i="403"/>
  <c r="I16" i="403"/>
  <c r="I17" i="403"/>
  <c r="I18" i="403"/>
  <c r="I19" i="403"/>
  <c r="I20" i="403"/>
  <c r="I21" i="403"/>
  <c r="I22" i="403"/>
  <c r="I23" i="403"/>
  <c r="I24" i="403"/>
  <c r="I25" i="403"/>
  <c r="I26" i="403"/>
  <c r="I27" i="403"/>
  <c r="I28" i="403"/>
  <c r="I29" i="403"/>
  <c r="I30" i="403"/>
  <c r="I31" i="403"/>
  <c r="I32" i="403"/>
  <c r="I33" i="403"/>
  <c r="I34" i="403"/>
  <c r="I35" i="403"/>
  <c r="I36" i="403"/>
  <c r="I37" i="403"/>
  <c r="I38" i="403"/>
  <c r="G11" i="403"/>
  <c r="G12" i="403"/>
  <c r="G13" i="403"/>
  <c r="G14" i="403"/>
  <c r="G15" i="403"/>
  <c r="G16" i="403"/>
  <c r="G17" i="403"/>
  <c r="G18" i="403"/>
  <c r="G19" i="403"/>
  <c r="G20" i="403"/>
  <c r="G21" i="403"/>
  <c r="G22" i="403"/>
  <c r="G23" i="403"/>
  <c r="G24" i="403"/>
  <c r="G25" i="403"/>
  <c r="G26" i="403"/>
  <c r="G27" i="403"/>
  <c r="G28" i="403"/>
  <c r="G29" i="403"/>
  <c r="G30" i="403"/>
  <c r="G31" i="403"/>
  <c r="G32" i="403"/>
  <c r="G33" i="403"/>
  <c r="G34" i="403"/>
  <c r="G35" i="403"/>
  <c r="G36" i="403"/>
  <c r="G37" i="403"/>
  <c r="G38" i="403"/>
  <c r="E11" i="403"/>
  <c r="E12" i="403"/>
  <c r="E13" i="403"/>
  <c r="E14" i="403"/>
  <c r="E15" i="403"/>
  <c r="E16" i="403"/>
  <c r="E17" i="403"/>
  <c r="E18" i="403"/>
  <c r="E19" i="403"/>
  <c r="E20" i="403"/>
  <c r="E21" i="403"/>
  <c r="E22" i="403"/>
  <c r="E23" i="403"/>
  <c r="E24" i="403"/>
  <c r="E25" i="403"/>
  <c r="E26" i="403"/>
  <c r="E27" i="403"/>
  <c r="E28" i="403"/>
  <c r="E29" i="403"/>
  <c r="E30" i="403"/>
  <c r="E31" i="403"/>
  <c r="E32" i="403"/>
  <c r="E33" i="403"/>
  <c r="E34" i="403"/>
  <c r="E35" i="403"/>
  <c r="E36" i="403"/>
  <c r="E37" i="403"/>
  <c r="E38" i="403"/>
  <c r="C11" i="403"/>
  <c r="C12" i="403"/>
  <c r="C13" i="403"/>
  <c r="C14" i="403"/>
  <c r="C15" i="403"/>
  <c r="C16" i="403"/>
  <c r="C17" i="403"/>
  <c r="C18" i="403"/>
  <c r="C19" i="403"/>
  <c r="C20" i="403"/>
  <c r="C21" i="403"/>
  <c r="C22" i="403"/>
  <c r="C23" i="403"/>
  <c r="C24" i="403"/>
  <c r="C25" i="403"/>
  <c r="C26" i="403"/>
  <c r="C27" i="403"/>
  <c r="C28" i="403"/>
  <c r="C29" i="403"/>
  <c r="C30" i="403"/>
  <c r="C31" i="403"/>
  <c r="C32" i="403"/>
  <c r="C33" i="403"/>
  <c r="C34" i="403"/>
  <c r="C35" i="403"/>
  <c r="C36" i="403"/>
  <c r="C37" i="403"/>
  <c r="C38" i="403"/>
  <c r="I11" i="400"/>
  <c r="I12" i="400"/>
  <c r="I13" i="400"/>
  <c r="I14" i="400"/>
  <c r="I15" i="400"/>
  <c r="I16" i="400"/>
  <c r="I17" i="400"/>
  <c r="I18" i="400"/>
  <c r="I19" i="400"/>
  <c r="I20" i="400"/>
  <c r="I21" i="400"/>
  <c r="I22" i="400"/>
  <c r="I23" i="400"/>
  <c r="I24" i="400"/>
  <c r="I25" i="400"/>
  <c r="I26" i="400"/>
  <c r="I27" i="400"/>
  <c r="I28" i="400"/>
  <c r="I29" i="400"/>
  <c r="I30" i="400"/>
  <c r="I31" i="400"/>
  <c r="I32" i="400"/>
  <c r="I33" i="400"/>
  <c r="I34" i="400"/>
  <c r="I35" i="400"/>
  <c r="I36" i="400"/>
  <c r="I37" i="400"/>
  <c r="I38" i="400"/>
  <c r="G11" i="400"/>
  <c r="G12" i="400"/>
  <c r="G13" i="400"/>
  <c r="G14" i="400"/>
  <c r="G15" i="400"/>
  <c r="G16" i="400"/>
  <c r="G17" i="400"/>
  <c r="G18" i="400"/>
  <c r="G19" i="400"/>
  <c r="G20" i="400"/>
  <c r="G21" i="400"/>
  <c r="G22" i="400"/>
  <c r="G23" i="400"/>
  <c r="G24" i="400"/>
  <c r="G25" i="400"/>
  <c r="G26" i="400"/>
  <c r="G27" i="400"/>
  <c r="G28" i="400"/>
  <c r="G29" i="400"/>
  <c r="G30" i="400"/>
  <c r="G31" i="400"/>
  <c r="G32" i="400"/>
  <c r="G33" i="400"/>
  <c r="G34" i="400"/>
  <c r="G35" i="400"/>
  <c r="G36" i="400"/>
  <c r="G37" i="400"/>
  <c r="G38" i="400"/>
  <c r="E11" i="400"/>
  <c r="E12" i="400"/>
  <c r="E13" i="400"/>
  <c r="E14" i="400"/>
  <c r="E15" i="400"/>
  <c r="E16" i="400"/>
  <c r="E17" i="400"/>
  <c r="E18" i="400"/>
  <c r="E19" i="400"/>
  <c r="E20" i="400"/>
  <c r="E21" i="400"/>
  <c r="E22" i="400"/>
  <c r="E23" i="400"/>
  <c r="E24" i="400"/>
  <c r="E25" i="400"/>
  <c r="E26" i="400"/>
  <c r="E27" i="400"/>
  <c r="E28" i="400"/>
  <c r="E29" i="400"/>
  <c r="E30" i="400"/>
  <c r="E31" i="400"/>
  <c r="E32" i="400"/>
  <c r="E33" i="400"/>
  <c r="E34" i="400"/>
  <c r="E35" i="400"/>
  <c r="E36" i="400"/>
  <c r="E37" i="400"/>
  <c r="E38" i="400"/>
  <c r="C11" i="400"/>
  <c r="C12" i="400"/>
  <c r="C13" i="400"/>
  <c r="C14" i="400"/>
  <c r="C15" i="400"/>
  <c r="C16" i="400"/>
  <c r="C17" i="400"/>
  <c r="C18" i="400"/>
  <c r="C19" i="400"/>
  <c r="C20" i="400"/>
  <c r="C21" i="400"/>
  <c r="C22" i="400"/>
  <c r="C23" i="400"/>
  <c r="C24" i="400"/>
  <c r="C25" i="400"/>
  <c r="C26" i="400"/>
  <c r="C27" i="400"/>
  <c r="C28" i="400"/>
  <c r="C29" i="400"/>
  <c r="C30" i="400"/>
  <c r="C31" i="400"/>
  <c r="C32" i="400"/>
  <c r="C33" i="400"/>
  <c r="C34" i="400"/>
  <c r="C35" i="400"/>
  <c r="C36" i="400"/>
  <c r="C37" i="400"/>
  <c r="C38" i="400"/>
  <c r="C12" i="415"/>
  <c r="C13" i="415"/>
  <c r="C14" i="415"/>
  <c r="C15" i="415"/>
  <c r="C16" i="415"/>
  <c r="C17" i="415"/>
  <c r="C18" i="415"/>
  <c r="C19" i="415"/>
  <c r="C20" i="415"/>
  <c r="C21" i="415"/>
  <c r="C22" i="415"/>
  <c r="C23" i="415"/>
  <c r="C24" i="415"/>
  <c r="C25" i="415"/>
  <c r="C26" i="415"/>
  <c r="C27" i="415"/>
  <c r="C28" i="415"/>
  <c r="C29" i="415"/>
  <c r="C30" i="415"/>
  <c r="C31" i="415"/>
  <c r="C32" i="415"/>
  <c r="C33" i="415"/>
  <c r="C34" i="415"/>
  <c r="C35" i="415"/>
  <c r="C36" i="415"/>
  <c r="C37" i="415"/>
  <c r="C38" i="415"/>
  <c r="C11" i="415"/>
  <c r="F12" i="414"/>
  <c r="F13" i="414"/>
  <c r="F14" i="414"/>
  <c r="F15" i="414"/>
  <c r="F16" i="414"/>
  <c r="F17" i="414"/>
  <c r="F18" i="414"/>
  <c r="F19" i="414"/>
  <c r="F20" i="414"/>
  <c r="F21" i="414"/>
  <c r="F22" i="414"/>
  <c r="F23" i="414"/>
  <c r="F24" i="414"/>
  <c r="F25" i="414"/>
  <c r="F26" i="414"/>
  <c r="F27" i="414"/>
  <c r="F28" i="414"/>
  <c r="F29" i="414"/>
  <c r="F30" i="414"/>
  <c r="F31" i="414"/>
  <c r="F32" i="414"/>
  <c r="F33" i="414"/>
  <c r="F34" i="414"/>
  <c r="F35" i="414"/>
  <c r="F36" i="414"/>
  <c r="F37" i="414"/>
  <c r="F38" i="414"/>
  <c r="F11" i="414"/>
  <c r="E12" i="414"/>
  <c r="E13" i="414"/>
  <c r="E14" i="414"/>
  <c r="E15" i="414"/>
  <c r="E16" i="414"/>
  <c r="E17" i="414"/>
  <c r="E18" i="414"/>
  <c r="E19" i="414"/>
  <c r="E20" i="414"/>
  <c r="E21" i="414"/>
  <c r="E22" i="414"/>
  <c r="E23" i="414"/>
  <c r="E24" i="414"/>
  <c r="E25" i="414"/>
  <c r="E26" i="414"/>
  <c r="E27" i="414"/>
  <c r="E28" i="414"/>
  <c r="E29" i="414"/>
  <c r="E30" i="414"/>
  <c r="E31" i="414"/>
  <c r="E32" i="414"/>
  <c r="E33" i="414"/>
  <c r="E34" i="414"/>
  <c r="E35" i="414"/>
  <c r="E36" i="414"/>
  <c r="E37" i="414"/>
  <c r="E38" i="414"/>
  <c r="E11" i="414"/>
  <c r="D12" i="414"/>
  <c r="D13" i="414"/>
  <c r="D14" i="414"/>
  <c r="D15" i="414"/>
  <c r="D16" i="414"/>
  <c r="D17" i="414"/>
  <c r="D18" i="414"/>
  <c r="D19" i="414"/>
  <c r="D20" i="414"/>
  <c r="D21" i="414"/>
  <c r="D22" i="414"/>
  <c r="D23" i="414"/>
  <c r="D24" i="414"/>
  <c r="D25" i="414"/>
  <c r="D26" i="414"/>
  <c r="D27" i="414"/>
  <c r="D28" i="414"/>
  <c r="D29" i="414"/>
  <c r="D30" i="414"/>
  <c r="D31" i="414"/>
  <c r="D32" i="414"/>
  <c r="D33" i="414"/>
  <c r="D34" i="414"/>
  <c r="D35" i="414"/>
  <c r="D36" i="414"/>
  <c r="D37" i="414"/>
  <c r="D38" i="414"/>
  <c r="D11" i="414"/>
  <c r="C12" i="414"/>
  <c r="C13" i="414"/>
  <c r="C14" i="414"/>
  <c r="C15" i="414"/>
  <c r="C16" i="414"/>
  <c r="C17" i="414"/>
  <c r="C18" i="414"/>
  <c r="C19" i="414"/>
  <c r="C20" i="414"/>
  <c r="C21" i="414"/>
  <c r="C22" i="414"/>
  <c r="C23" i="414"/>
  <c r="C24" i="414"/>
  <c r="C25" i="414"/>
  <c r="C26" i="414"/>
  <c r="C27" i="414"/>
  <c r="C28" i="414"/>
  <c r="C29" i="414"/>
  <c r="C30" i="414"/>
  <c r="C31" i="414"/>
  <c r="C32" i="414"/>
  <c r="C33" i="414"/>
  <c r="C34" i="414"/>
  <c r="C35" i="414"/>
  <c r="C36" i="414"/>
  <c r="C37" i="414"/>
  <c r="C38" i="414"/>
  <c r="C11" i="414"/>
  <c r="AD12" i="397"/>
  <c r="AD13" i="397"/>
  <c r="AD14" i="397"/>
  <c r="AD15" i="397"/>
  <c r="AD16" i="397"/>
  <c r="AD17" i="397"/>
  <c r="AD18" i="397"/>
  <c r="AD19" i="397"/>
  <c r="AD20" i="397"/>
  <c r="AD21" i="397"/>
  <c r="AD22" i="397"/>
  <c r="AD23" i="397"/>
  <c r="AD24" i="397"/>
  <c r="AD25" i="397"/>
  <c r="AD26" i="397"/>
  <c r="AD27" i="397"/>
  <c r="AD28" i="397"/>
  <c r="AD29" i="397"/>
  <c r="AD30" i="397"/>
  <c r="AD31" i="397"/>
  <c r="AD32" i="397"/>
  <c r="AD33" i="397"/>
  <c r="AD34" i="397"/>
  <c r="AD35" i="397"/>
  <c r="AD36" i="397"/>
  <c r="AD37" i="397"/>
  <c r="AD38" i="397"/>
  <c r="AD11" i="397"/>
  <c r="AC12" i="397"/>
  <c r="AC13" i="397"/>
  <c r="AC14" i="397"/>
  <c r="AC15" i="397"/>
  <c r="AC16" i="397"/>
  <c r="AC17" i="397"/>
  <c r="AC18" i="397"/>
  <c r="AC19" i="397"/>
  <c r="AC20" i="397"/>
  <c r="AC21" i="397"/>
  <c r="AC22" i="397"/>
  <c r="AC23" i="397"/>
  <c r="AC24" i="397"/>
  <c r="AC25" i="397"/>
  <c r="AC26" i="397"/>
  <c r="AC27" i="397"/>
  <c r="AC28" i="397"/>
  <c r="AC29" i="397"/>
  <c r="AC30" i="397"/>
  <c r="AC31" i="397"/>
  <c r="AC32" i="397"/>
  <c r="AC33" i="397"/>
  <c r="AC34" i="397"/>
  <c r="AC35" i="397"/>
  <c r="AC36" i="397"/>
  <c r="AC37" i="397"/>
  <c r="AC38" i="397"/>
  <c r="AC11" i="397"/>
  <c r="AB12" i="397"/>
  <c r="AB13" i="397"/>
  <c r="AB14" i="397"/>
  <c r="AB15" i="397"/>
  <c r="AB16" i="397"/>
  <c r="AB17" i="397"/>
  <c r="AB18" i="397"/>
  <c r="AB19" i="397"/>
  <c r="AB20" i="397"/>
  <c r="AB21" i="397"/>
  <c r="AB22" i="397"/>
  <c r="AB23" i="397"/>
  <c r="AB24" i="397"/>
  <c r="AB25" i="397"/>
  <c r="AB26" i="397"/>
  <c r="AB27" i="397"/>
  <c r="AB28" i="397"/>
  <c r="AB29" i="397"/>
  <c r="AB30" i="397"/>
  <c r="AB31" i="397"/>
  <c r="AB32" i="397"/>
  <c r="AB33" i="397"/>
  <c r="AB34" i="397"/>
  <c r="AB35" i="397"/>
  <c r="AB36" i="397"/>
  <c r="AB37" i="397"/>
  <c r="AB38" i="397"/>
  <c r="AB11" i="397"/>
  <c r="AA12" i="397"/>
  <c r="AA13" i="397"/>
  <c r="AA14" i="397"/>
  <c r="AA15" i="397"/>
  <c r="AA16" i="397"/>
  <c r="AA17" i="397"/>
  <c r="AA18" i="397"/>
  <c r="AA19" i="397"/>
  <c r="AA20" i="397"/>
  <c r="AA21" i="397"/>
  <c r="AA22" i="397"/>
  <c r="AA23" i="397"/>
  <c r="AA24" i="397"/>
  <c r="AA25" i="397"/>
  <c r="AA26" i="397"/>
  <c r="AA27" i="397"/>
  <c r="AA28" i="397"/>
  <c r="AA29" i="397"/>
  <c r="AA30" i="397"/>
  <c r="AA31" i="397"/>
  <c r="AA32" i="397"/>
  <c r="AA33" i="397"/>
  <c r="AA34" i="397"/>
  <c r="AA35" i="397"/>
  <c r="AA36" i="397"/>
  <c r="AA37" i="397"/>
  <c r="AA38" i="397"/>
  <c r="AA11" i="397"/>
  <c r="Z12" i="397"/>
  <c r="Z13" i="397"/>
  <c r="Z14" i="397"/>
  <c r="Z15" i="397"/>
  <c r="Z16" i="397"/>
  <c r="Z17" i="397"/>
  <c r="Z18" i="397"/>
  <c r="Z19" i="397"/>
  <c r="Z20" i="397"/>
  <c r="Z21" i="397"/>
  <c r="Z22" i="397"/>
  <c r="Z23" i="397"/>
  <c r="Z24" i="397"/>
  <c r="Z25" i="397"/>
  <c r="Z26" i="397"/>
  <c r="Z27" i="397"/>
  <c r="Z28" i="397"/>
  <c r="Z29" i="397"/>
  <c r="Z30" i="397"/>
  <c r="Z31" i="397"/>
  <c r="Z32" i="397"/>
  <c r="Z33" i="397"/>
  <c r="Z34" i="397"/>
  <c r="Z35" i="397"/>
  <c r="Z36" i="397"/>
  <c r="Z37" i="397"/>
  <c r="Z38" i="397"/>
  <c r="Z11" i="397"/>
  <c r="Y12" i="397"/>
  <c r="Y13" i="397"/>
  <c r="Y14" i="397"/>
  <c r="Y15" i="397"/>
  <c r="Y16" i="397"/>
  <c r="Y17" i="397"/>
  <c r="Y18" i="397"/>
  <c r="Y19" i="397"/>
  <c r="Y20" i="397"/>
  <c r="Y21" i="397"/>
  <c r="Y22" i="397"/>
  <c r="Y23" i="397"/>
  <c r="Y24" i="397"/>
  <c r="Y25" i="397"/>
  <c r="Y26" i="397"/>
  <c r="Y27" i="397"/>
  <c r="Y28" i="397"/>
  <c r="Y29" i="397"/>
  <c r="Y30" i="397"/>
  <c r="Y31" i="397"/>
  <c r="Y32" i="397"/>
  <c r="Y33" i="397"/>
  <c r="Y34" i="397"/>
  <c r="Y35" i="397"/>
  <c r="Y36" i="397"/>
  <c r="Y37" i="397"/>
  <c r="Y38" i="397"/>
  <c r="Y11" i="397"/>
  <c r="V12" i="397"/>
  <c r="V13" i="397"/>
  <c r="V14" i="397"/>
  <c r="V15" i="397"/>
  <c r="V16" i="397"/>
  <c r="V17" i="397"/>
  <c r="V18" i="397"/>
  <c r="V19" i="397"/>
  <c r="V20" i="397"/>
  <c r="V21" i="397"/>
  <c r="V22" i="397"/>
  <c r="V23" i="397"/>
  <c r="V24" i="397"/>
  <c r="V25" i="397"/>
  <c r="V26" i="397"/>
  <c r="V27" i="397"/>
  <c r="V28" i="397"/>
  <c r="V29" i="397"/>
  <c r="V30" i="397"/>
  <c r="V31" i="397"/>
  <c r="V32" i="397"/>
  <c r="V33" i="397"/>
  <c r="V34" i="397"/>
  <c r="V35" i="397"/>
  <c r="V36" i="397"/>
  <c r="V37" i="397"/>
  <c r="V38" i="397"/>
  <c r="V11" i="397"/>
  <c r="U12" i="397"/>
  <c r="U13" i="397"/>
  <c r="U14" i="397"/>
  <c r="U15" i="397"/>
  <c r="U16" i="397"/>
  <c r="U17" i="397"/>
  <c r="U18" i="397"/>
  <c r="U19" i="397"/>
  <c r="U20" i="397"/>
  <c r="U21" i="397"/>
  <c r="U22" i="397"/>
  <c r="U23" i="397"/>
  <c r="U24" i="397"/>
  <c r="U25" i="397"/>
  <c r="U26" i="397"/>
  <c r="U27" i="397"/>
  <c r="U28" i="397"/>
  <c r="U29" i="397"/>
  <c r="U30" i="397"/>
  <c r="U31" i="397"/>
  <c r="U32" i="397"/>
  <c r="U33" i="397"/>
  <c r="U34" i="397"/>
  <c r="U35" i="397"/>
  <c r="U36" i="397"/>
  <c r="U37" i="397"/>
  <c r="U38" i="397"/>
  <c r="U11" i="397"/>
  <c r="T12" i="397"/>
  <c r="T13" i="397"/>
  <c r="T14" i="397"/>
  <c r="T15" i="397"/>
  <c r="T16" i="397"/>
  <c r="T17" i="397"/>
  <c r="T18" i="397"/>
  <c r="T19" i="397"/>
  <c r="T20" i="397"/>
  <c r="T21" i="397"/>
  <c r="T22" i="397"/>
  <c r="T23" i="397"/>
  <c r="T24" i="397"/>
  <c r="T25" i="397"/>
  <c r="T26" i="397"/>
  <c r="T27" i="397"/>
  <c r="T28" i="397"/>
  <c r="T29" i="397"/>
  <c r="T30" i="397"/>
  <c r="T31" i="397"/>
  <c r="T32" i="397"/>
  <c r="T33" i="397"/>
  <c r="T34" i="397"/>
  <c r="T35" i="397"/>
  <c r="T36" i="397"/>
  <c r="T37" i="397"/>
  <c r="T38" i="397"/>
  <c r="T11" i="397"/>
  <c r="S12" i="397"/>
  <c r="S13" i="397"/>
  <c r="S14" i="397"/>
  <c r="S15" i="397"/>
  <c r="S16" i="397"/>
  <c r="S17" i="397"/>
  <c r="S18" i="397"/>
  <c r="S19" i="397"/>
  <c r="S20" i="397"/>
  <c r="S21" i="397"/>
  <c r="S22" i="397"/>
  <c r="S23" i="397"/>
  <c r="S24" i="397"/>
  <c r="S25" i="397"/>
  <c r="S26" i="397"/>
  <c r="S27" i="397"/>
  <c r="S28" i="397"/>
  <c r="S29" i="397"/>
  <c r="S30" i="397"/>
  <c r="S31" i="397"/>
  <c r="S32" i="397"/>
  <c r="S33" i="397"/>
  <c r="S34" i="397"/>
  <c r="S35" i="397"/>
  <c r="S36" i="397"/>
  <c r="S37" i="397"/>
  <c r="S38" i="397"/>
  <c r="S11" i="397"/>
  <c r="R12" i="397"/>
  <c r="R13" i="397"/>
  <c r="R14" i="397"/>
  <c r="R15" i="397"/>
  <c r="R16" i="397"/>
  <c r="R17" i="397"/>
  <c r="R18" i="397"/>
  <c r="R19" i="397"/>
  <c r="R20" i="397"/>
  <c r="R21" i="397"/>
  <c r="R22" i="397"/>
  <c r="R23" i="397"/>
  <c r="R24" i="397"/>
  <c r="R25" i="397"/>
  <c r="R26" i="397"/>
  <c r="R27" i="397"/>
  <c r="R28" i="397"/>
  <c r="R29" i="397"/>
  <c r="R30" i="397"/>
  <c r="R31" i="397"/>
  <c r="R32" i="397"/>
  <c r="R33" i="397"/>
  <c r="R34" i="397"/>
  <c r="R35" i="397"/>
  <c r="R36" i="397"/>
  <c r="R37" i="397"/>
  <c r="R38" i="397"/>
  <c r="R11" i="397"/>
  <c r="Q12" i="397"/>
  <c r="Q13" i="397"/>
  <c r="Q14" i="397"/>
  <c r="Q15" i="397"/>
  <c r="Q16" i="397"/>
  <c r="Q17" i="397"/>
  <c r="Q18" i="397"/>
  <c r="Q19" i="397"/>
  <c r="Q20" i="397"/>
  <c r="Q21" i="397"/>
  <c r="Q22" i="397"/>
  <c r="Q23" i="397"/>
  <c r="Q24" i="397"/>
  <c r="Q25" i="397"/>
  <c r="Q26" i="397"/>
  <c r="Q27" i="397"/>
  <c r="Q28" i="397"/>
  <c r="Q29" i="397"/>
  <c r="Q30" i="397"/>
  <c r="Q31" i="397"/>
  <c r="Q32" i="397"/>
  <c r="Q33" i="397"/>
  <c r="Q34" i="397"/>
  <c r="Q35" i="397"/>
  <c r="Q36" i="397"/>
  <c r="Q37" i="397"/>
  <c r="Q38" i="397"/>
  <c r="Q11" i="397"/>
  <c r="O12" i="397"/>
  <c r="O13" i="397"/>
  <c r="O14" i="397"/>
  <c r="O15" i="397"/>
  <c r="O16" i="397"/>
  <c r="O17" i="397"/>
  <c r="O18" i="397"/>
  <c r="O19" i="397"/>
  <c r="O20" i="397"/>
  <c r="O21" i="397"/>
  <c r="O22" i="397"/>
  <c r="O23" i="397"/>
  <c r="O24" i="397"/>
  <c r="O25" i="397"/>
  <c r="O26" i="397"/>
  <c r="O27" i="397"/>
  <c r="O28" i="397"/>
  <c r="O29" i="397"/>
  <c r="O30" i="397"/>
  <c r="O31" i="397"/>
  <c r="O32" i="397"/>
  <c r="O33" i="397"/>
  <c r="O34" i="397"/>
  <c r="O35" i="397"/>
  <c r="O36" i="397"/>
  <c r="O37" i="397"/>
  <c r="O38" i="397"/>
  <c r="O11" i="397"/>
  <c r="N12" i="397"/>
  <c r="N13" i="397"/>
  <c r="N14" i="397"/>
  <c r="N15" i="397"/>
  <c r="N16" i="397"/>
  <c r="N17" i="397"/>
  <c r="N18" i="397"/>
  <c r="N19" i="397"/>
  <c r="N20" i="397"/>
  <c r="N21" i="397"/>
  <c r="N22" i="397"/>
  <c r="N23" i="397"/>
  <c r="N24" i="397"/>
  <c r="N25" i="397"/>
  <c r="N26" i="397"/>
  <c r="N27" i="397"/>
  <c r="N28" i="397"/>
  <c r="N29" i="397"/>
  <c r="N30" i="397"/>
  <c r="N31" i="397"/>
  <c r="N32" i="397"/>
  <c r="N33" i="397"/>
  <c r="N34" i="397"/>
  <c r="N35" i="397"/>
  <c r="N36" i="397"/>
  <c r="N37" i="397"/>
  <c r="N38" i="397"/>
  <c r="N11" i="397"/>
  <c r="M12" i="397"/>
  <c r="M13" i="397"/>
  <c r="M14" i="397"/>
  <c r="M15" i="397"/>
  <c r="M16" i="397"/>
  <c r="M17" i="397"/>
  <c r="M18" i="397"/>
  <c r="M19" i="397"/>
  <c r="M20" i="397"/>
  <c r="M21" i="397"/>
  <c r="M22" i="397"/>
  <c r="M23" i="397"/>
  <c r="M24" i="397"/>
  <c r="M25" i="397"/>
  <c r="M26" i="397"/>
  <c r="M27" i="397"/>
  <c r="M28" i="397"/>
  <c r="M29" i="397"/>
  <c r="M30" i="397"/>
  <c r="M31" i="397"/>
  <c r="M32" i="397"/>
  <c r="M33" i="397"/>
  <c r="M34" i="397"/>
  <c r="M35" i="397"/>
  <c r="M36" i="397"/>
  <c r="M37" i="397"/>
  <c r="M38" i="397"/>
  <c r="M11" i="397"/>
  <c r="L12" i="397"/>
  <c r="L13" i="397"/>
  <c r="L14" i="397"/>
  <c r="L15" i="397"/>
  <c r="L16" i="397"/>
  <c r="L17" i="397"/>
  <c r="L18" i="397"/>
  <c r="L19" i="397"/>
  <c r="L20" i="397"/>
  <c r="L21" i="397"/>
  <c r="L22" i="397"/>
  <c r="L23" i="397"/>
  <c r="L24" i="397"/>
  <c r="L25" i="397"/>
  <c r="L26" i="397"/>
  <c r="L27" i="397"/>
  <c r="L28" i="397"/>
  <c r="L29" i="397"/>
  <c r="L30" i="397"/>
  <c r="L31" i="397"/>
  <c r="L32" i="397"/>
  <c r="L33" i="397"/>
  <c r="L34" i="397"/>
  <c r="L35" i="397"/>
  <c r="L36" i="397"/>
  <c r="L37" i="397"/>
  <c r="L38" i="397"/>
  <c r="L11" i="397"/>
  <c r="K12" i="397"/>
  <c r="K13" i="397"/>
  <c r="K14" i="397"/>
  <c r="K15" i="397"/>
  <c r="K16" i="397"/>
  <c r="K17" i="397"/>
  <c r="K18" i="397"/>
  <c r="K19" i="397"/>
  <c r="K20" i="397"/>
  <c r="K21" i="397"/>
  <c r="K22" i="397"/>
  <c r="K23" i="397"/>
  <c r="K24" i="397"/>
  <c r="K25" i="397"/>
  <c r="K26" i="397"/>
  <c r="K27" i="397"/>
  <c r="K28" i="397"/>
  <c r="K29" i="397"/>
  <c r="K30" i="397"/>
  <c r="K31" i="397"/>
  <c r="K32" i="397"/>
  <c r="K33" i="397"/>
  <c r="K34" i="397"/>
  <c r="K35" i="397"/>
  <c r="K36" i="397"/>
  <c r="K37" i="397"/>
  <c r="K38" i="397"/>
  <c r="K11" i="397"/>
  <c r="J12" i="397"/>
  <c r="J13" i="397"/>
  <c r="J14" i="397"/>
  <c r="J15" i="397"/>
  <c r="J16" i="397"/>
  <c r="J17" i="397"/>
  <c r="J18" i="397"/>
  <c r="J19" i="397"/>
  <c r="J20" i="397"/>
  <c r="J21" i="397"/>
  <c r="J22" i="397"/>
  <c r="J23" i="397"/>
  <c r="J24" i="397"/>
  <c r="J25" i="397"/>
  <c r="J26" i="397"/>
  <c r="J27" i="397"/>
  <c r="J28" i="397"/>
  <c r="J29" i="397"/>
  <c r="J30" i="397"/>
  <c r="J31" i="397"/>
  <c r="J32" i="397"/>
  <c r="J33" i="397"/>
  <c r="J34" i="397"/>
  <c r="J35" i="397"/>
  <c r="J36" i="397"/>
  <c r="J37" i="397"/>
  <c r="J38" i="397"/>
  <c r="J11" i="397"/>
  <c r="C18" i="435" l="1"/>
  <c r="C15" i="429"/>
  <c r="C19" i="432"/>
  <c r="C23" i="429"/>
  <c r="C11" i="432"/>
  <c r="C27" i="432"/>
  <c r="C31" i="429"/>
  <c r="C35" i="432"/>
  <c r="C15" i="435"/>
  <c r="C35" i="429"/>
  <c r="C27" i="429"/>
  <c r="C19" i="429"/>
  <c r="C11" i="429"/>
  <c r="C31" i="432"/>
  <c r="C23" i="432"/>
  <c r="C15" i="432"/>
  <c r="C35" i="435"/>
  <c r="C31" i="435"/>
  <c r="C27" i="435"/>
  <c r="C23" i="435"/>
  <c r="C19" i="435"/>
  <c r="C11" i="435"/>
  <c r="G36" i="438"/>
  <c r="G32" i="438"/>
  <c r="C12" i="401"/>
  <c r="C36" i="401"/>
  <c r="C16" i="401"/>
  <c r="C35" i="401"/>
  <c r="C31" i="401"/>
  <c r="C27" i="401"/>
  <c r="C23" i="401"/>
  <c r="C19" i="401"/>
  <c r="C15" i="401"/>
  <c r="C11" i="401"/>
  <c r="C26" i="429"/>
  <c r="C30" i="432"/>
  <c r="C14" i="432"/>
  <c r="C34" i="435"/>
  <c r="C28" i="401"/>
  <c r="C24" i="401"/>
  <c r="C38" i="401"/>
  <c r="C34" i="401"/>
  <c r="C30" i="401"/>
  <c r="C26" i="401"/>
  <c r="C22" i="401"/>
  <c r="C18" i="401"/>
  <c r="C14" i="401"/>
  <c r="C32" i="401"/>
  <c r="C20" i="401"/>
  <c r="C37" i="401"/>
  <c r="C33" i="401"/>
  <c r="C29" i="401"/>
  <c r="C25" i="401"/>
  <c r="C21" i="401"/>
  <c r="C17" i="401"/>
  <c r="C13" i="401"/>
  <c r="C30" i="429"/>
  <c r="C22" i="429"/>
  <c r="C22" i="432"/>
  <c r="C30" i="435"/>
  <c r="C22" i="435"/>
  <c r="D35" i="123"/>
  <c r="D31" i="123"/>
  <c r="D27" i="123"/>
  <c r="D23" i="123"/>
  <c r="D19" i="123"/>
  <c r="D15" i="123"/>
  <c r="D11" i="123"/>
  <c r="H35" i="374"/>
  <c r="D35" i="374"/>
  <c r="H31" i="374"/>
  <c r="D31" i="374"/>
  <c r="H27" i="374"/>
  <c r="D27" i="374"/>
  <c r="H23" i="374"/>
  <c r="C38" i="429"/>
  <c r="C14" i="429"/>
  <c r="C38" i="432"/>
  <c r="C26" i="432"/>
  <c r="C38" i="435"/>
  <c r="C14" i="435"/>
  <c r="C34" i="429"/>
  <c r="C18" i="429"/>
  <c r="C34" i="432"/>
  <c r="C18" i="432"/>
  <c r="C26" i="435"/>
  <c r="F35" i="374"/>
  <c r="F31" i="374"/>
  <c r="F27" i="374"/>
  <c r="C37" i="429"/>
  <c r="C33" i="429"/>
  <c r="C29" i="429"/>
  <c r="C25" i="429"/>
  <c r="C21" i="429"/>
  <c r="C17" i="429"/>
  <c r="C13" i="429"/>
  <c r="C37" i="432"/>
  <c r="C33" i="432"/>
  <c r="C29" i="432"/>
  <c r="C25" i="432"/>
  <c r="C21" i="432"/>
  <c r="C17" i="432"/>
  <c r="C13" i="432"/>
  <c r="C37" i="435"/>
  <c r="C33" i="435"/>
  <c r="C29" i="435"/>
  <c r="C25" i="435"/>
  <c r="C21" i="435"/>
  <c r="C17" i="435"/>
  <c r="C13" i="435"/>
  <c r="F27" i="438"/>
  <c r="C29" i="438"/>
  <c r="G28" i="438"/>
  <c r="G24" i="438"/>
  <c r="G20" i="438"/>
  <c r="D31" i="438"/>
  <c r="C35" i="438"/>
  <c r="D37" i="123"/>
  <c r="D33" i="123"/>
  <c r="D29" i="123"/>
  <c r="D25" i="123"/>
  <c r="D21" i="123"/>
  <c r="D17" i="123"/>
  <c r="D13" i="123"/>
  <c r="H37" i="374"/>
  <c r="D37" i="374"/>
  <c r="H33" i="374"/>
  <c r="D33" i="374"/>
  <c r="H29" i="374"/>
  <c r="D29" i="374"/>
  <c r="H25" i="374"/>
  <c r="D25" i="374"/>
  <c r="F23" i="374"/>
  <c r="H21" i="374"/>
  <c r="D21" i="374"/>
  <c r="F19" i="374"/>
  <c r="H17" i="374"/>
  <c r="D17" i="374"/>
  <c r="F15" i="374"/>
  <c r="H13" i="374"/>
  <c r="D13" i="374"/>
  <c r="F11" i="374"/>
  <c r="O37" i="374"/>
  <c r="K37" i="374"/>
  <c r="M35" i="374"/>
  <c r="O33" i="374"/>
  <c r="K33" i="374"/>
  <c r="M31" i="374"/>
  <c r="O29" i="374"/>
  <c r="K29" i="374"/>
  <c r="M27" i="374"/>
  <c r="O25" i="374"/>
  <c r="K25" i="374"/>
  <c r="M23" i="374"/>
  <c r="O21" i="374"/>
  <c r="K21" i="374"/>
  <c r="M19" i="374"/>
  <c r="D14" i="438"/>
  <c r="C15" i="438"/>
  <c r="D18" i="438"/>
  <c r="C19" i="438"/>
  <c r="D22" i="438"/>
  <c r="C23" i="438"/>
  <c r="D26" i="438"/>
  <c r="F31" i="438"/>
  <c r="C33" i="438"/>
  <c r="D35" i="438"/>
  <c r="C39" i="438"/>
  <c r="D15" i="438"/>
  <c r="D19" i="438"/>
  <c r="D23" i="438"/>
  <c r="C27" i="438"/>
  <c r="D30" i="438"/>
  <c r="F35" i="438"/>
  <c r="C37" i="438"/>
  <c r="D39" i="438"/>
  <c r="C11" i="335"/>
  <c r="F37" i="374"/>
  <c r="F33" i="374"/>
  <c r="F29" i="374"/>
  <c r="F25" i="374"/>
  <c r="D23" i="374"/>
  <c r="F21" i="374"/>
  <c r="H19" i="374"/>
  <c r="D19" i="374"/>
  <c r="F17" i="374"/>
  <c r="H15" i="374"/>
  <c r="D15" i="374"/>
  <c r="F13" i="374"/>
  <c r="H11" i="374"/>
  <c r="D11" i="374"/>
  <c r="M37" i="374"/>
  <c r="O35" i="374"/>
  <c r="K35" i="374"/>
  <c r="M33" i="374"/>
  <c r="O31" i="374"/>
  <c r="K31" i="374"/>
  <c r="M29" i="374"/>
  <c r="O27" i="374"/>
  <c r="K27" i="374"/>
  <c r="M25" i="374"/>
  <c r="O23" i="374"/>
  <c r="K23" i="374"/>
  <c r="M21" i="374"/>
  <c r="O19" i="374"/>
  <c r="K19" i="374"/>
  <c r="C13" i="438"/>
  <c r="C17" i="438"/>
  <c r="C21" i="438"/>
  <c r="C25" i="438"/>
  <c r="D27" i="438"/>
  <c r="C31" i="438"/>
  <c r="D34" i="438"/>
  <c r="F39" i="438"/>
  <c r="G16" i="438"/>
  <c r="O17" i="374"/>
  <c r="M17" i="374"/>
  <c r="K17" i="374"/>
  <c r="O15" i="374"/>
  <c r="O14" i="374"/>
  <c r="V33" i="374"/>
  <c r="M15" i="374"/>
  <c r="C37" i="404"/>
  <c r="C35" i="404"/>
  <c r="C33" i="404"/>
  <c r="C31" i="404"/>
  <c r="C29" i="404"/>
  <c r="C27" i="404"/>
  <c r="C25" i="404"/>
  <c r="C23" i="404"/>
  <c r="C21" i="404"/>
  <c r="C19" i="404"/>
  <c r="C17" i="404"/>
  <c r="C15" i="404"/>
  <c r="C13" i="404"/>
  <c r="C11" i="404"/>
  <c r="C37" i="418"/>
  <c r="C35" i="418"/>
  <c r="C33" i="418"/>
  <c r="C31" i="418"/>
  <c r="C29" i="418"/>
  <c r="C27" i="418"/>
  <c r="C25" i="418"/>
  <c r="C23" i="418"/>
  <c r="C21" i="418"/>
  <c r="C19" i="418"/>
  <c r="C17" i="418"/>
  <c r="C15" i="418"/>
  <c r="C13" i="418"/>
  <c r="C11" i="418"/>
  <c r="C37" i="410"/>
  <c r="C35" i="410"/>
  <c r="C33" i="410"/>
  <c r="C31" i="410"/>
  <c r="C29" i="410"/>
  <c r="C27" i="410"/>
  <c r="C25" i="410"/>
  <c r="C23" i="410"/>
  <c r="C21" i="409"/>
  <c r="C19" i="409"/>
  <c r="C17" i="409"/>
  <c r="C15" i="409"/>
  <c r="C13" i="409"/>
  <c r="C11" i="410"/>
  <c r="C37" i="413"/>
  <c r="C35" i="413"/>
  <c r="C33" i="413"/>
  <c r="C31" i="413"/>
  <c r="C29" i="413"/>
  <c r="C27" i="413"/>
  <c r="C25" i="413"/>
  <c r="C23" i="413"/>
  <c r="C21" i="413"/>
  <c r="C19" i="413"/>
  <c r="C17" i="413"/>
  <c r="C15" i="413"/>
  <c r="C13" i="413"/>
  <c r="C11" i="413"/>
  <c r="D38" i="123"/>
  <c r="C37" i="123"/>
  <c r="D36" i="123"/>
  <c r="C35" i="123"/>
  <c r="D34" i="123"/>
  <c r="C33" i="123"/>
  <c r="D32" i="123"/>
  <c r="C31" i="123"/>
  <c r="D30" i="123"/>
  <c r="C29" i="123"/>
  <c r="D28" i="123"/>
  <c r="C27" i="123"/>
  <c r="D26" i="123"/>
  <c r="C25" i="123"/>
  <c r="D24" i="123"/>
  <c r="C23" i="123"/>
  <c r="C38" i="404"/>
  <c r="C36" i="404"/>
  <c r="C34" i="404"/>
  <c r="C32" i="404"/>
  <c r="C30" i="404"/>
  <c r="C28" i="404"/>
  <c r="C26" i="404"/>
  <c r="C24" i="404"/>
  <c r="C22" i="404"/>
  <c r="C20" i="404"/>
  <c r="C18" i="404"/>
  <c r="C16" i="404"/>
  <c r="C14" i="404"/>
  <c r="C12" i="404"/>
  <c r="C38" i="418"/>
  <c r="C36" i="418"/>
  <c r="C34" i="418"/>
  <c r="C32" i="418"/>
  <c r="C30" i="418"/>
  <c r="C28" i="418"/>
  <c r="C26" i="418"/>
  <c r="C24" i="418"/>
  <c r="C22" i="418"/>
  <c r="C20" i="418"/>
  <c r="C18" i="418"/>
  <c r="C16" i="418"/>
  <c r="C14" i="418"/>
  <c r="C12" i="418"/>
  <c r="C38" i="410"/>
  <c r="C36" i="410"/>
  <c r="C34" i="410"/>
  <c r="C32" i="410"/>
  <c r="C30" i="410"/>
  <c r="C28" i="410"/>
  <c r="C26" i="410"/>
  <c r="C24" i="410"/>
  <c r="C38" i="413"/>
  <c r="C36" i="413"/>
  <c r="C34" i="413"/>
  <c r="C32" i="413"/>
  <c r="C30" i="413"/>
  <c r="C28" i="413"/>
  <c r="C26" i="413"/>
  <c r="C24" i="413"/>
  <c r="C22" i="413"/>
  <c r="C20" i="413"/>
  <c r="C18" i="413"/>
  <c r="C16" i="413"/>
  <c r="C14" i="413"/>
  <c r="C12" i="413"/>
  <c r="C38" i="123"/>
  <c r="C36" i="123"/>
  <c r="C34" i="123"/>
  <c r="C32" i="123"/>
  <c r="C30" i="123"/>
  <c r="C28" i="123"/>
  <c r="C26" i="123"/>
  <c r="C24" i="123"/>
  <c r="C22" i="123"/>
  <c r="C20" i="123"/>
  <c r="C18" i="123"/>
  <c r="C16" i="123"/>
  <c r="C14" i="123"/>
  <c r="C12" i="123"/>
  <c r="D22" i="123"/>
  <c r="C21" i="123"/>
  <c r="D20" i="123"/>
  <c r="C19" i="123"/>
  <c r="D18" i="123"/>
  <c r="C17" i="123"/>
  <c r="D16" i="123"/>
  <c r="C15" i="123"/>
  <c r="D14" i="123"/>
  <c r="C13" i="123"/>
  <c r="D12" i="123"/>
  <c r="C14" i="335"/>
  <c r="C12" i="335"/>
  <c r="F11" i="123"/>
  <c r="H38" i="374"/>
  <c r="F38" i="374"/>
  <c r="D38" i="374"/>
  <c r="G37" i="374"/>
  <c r="E37" i="374"/>
  <c r="C37" i="374"/>
  <c r="H36" i="374"/>
  <c r="F36" i="374"/>
  <c r="D36" i="374"/>
  <c r="G35" i="374"/>
  <c r="E35" i="374"/>
  <c r="C35" i="374"/>
  <c r="H34" i="374"/>
  <c r="F34" i="374"/>
  <c r="D34" i="374"/>
  <c r="G33" i="374"/>
  <c r="E33" i="374"/>
  <c r="C33" i="374"/>
  <c r="H32" i="374"/>
  <c r="F32" i="374"/>
  <c r="D32" i="374"/>
  <c r="G31" i="374"/>
  <c r="E31" i="374"/>
  <c r="C31" i="374"/>
  <c r="H30" i="374"/>
  <c r="F30" i="374"/>
  <c r="D30" i="374"/>
  <c r="G29" i="374"/>
  <c r="E29" i="374"/>
  <c r="C29" i="374"/>
  <c r="H28" i="374"/>
  <c r="F28" i="374"/>
  <c r="D28" i="374"/>
  <c r="G27" i="374"/>
  <c r="E27" i="374"/>
  <c r="C27" i="374"/>
  <c r="H26" i="374"/>
  <c r="F26" i="374"/>
  <c r="D26" i="374"/>
  <c r="G25" i="374"/>
  <c r="E25" i="374"/>
  <c r="C25" i="374"/>
  <c r="H24" i="374"/>
  <c r="F24" i="374"/>
  <c r="D24" i="374"/>
  <c r="G23" i="374"/>
  <c r="E23" i="374"/>
  <c r="C23" i="374"/>
  <c r="H22" i="374"/>
  <c r="F22" i="374"/>
  <c r="D22" i="374"/>
  <c r="G21" i="374"/>
  <c r="E21" i="374"/>
  <c r="C21" i="374"/>
  <c r="H20" i="374"/>
  <c r="F20" i="374"/>
  <c r="D20" i="374"/>
  <c r="G19" i="374"/>
  <c r="E19" i="374"/>
  <c r="C19" i="374"/>
  <c r="H18" i="374"/>
  <c r="F18" i="374"/>
  <c r="D18" i="374"/>
  <c r="G17" i="374"/>
  <c r="E17" i="374"/>
  <c r="C17" i="374"/>
  <c r="H16" i="374"/>
  <c r="F16" i="374"/>
  <c r="D16" i="374"/>
  <c r="G15" i="374"/>
  <c r="E15" i="374"/>
  <c r="C15" i="374"/>
  <c r="H14" i="374"/>
  <c r="F14" i="374"/>
  <c r="D14" i="374"/>
  <c r="G13" i="374"/>
  <c r="E13" i="374"/>
  <c r="C13" i="374"/>
  <c r="H12" i="374"/>
  <c r="F12" i="374"/>
  <c r="D12" i="374"/>
  <c r="G11" i="374"/>
  <c r="E11" i="374"/>
  <c r="C11" i="374"/>
  <c r="O38" i="374"/>
  <c r="M38" i="374"/>
  <c r="K38" i="374"/>
  <c r="N37" i="374"/>
  <c r="L37" i="374"/>
  <c r="J37" i="374"/>
  <c r="O36" i="374"/>
  <c r="M36" i="374"/>
  <c r="K36" i="374"/>
  <c r="N35" i="374"/>
  <c r="L35" i="374"/>
  <c r="J35" i="374"/>
  <c r="O34" i="374"/>
  <c r="M34" i="374"/>
  <c r="K34" i="374"/>
  <c r="N33" i="374"/>
  <c r="L33" i="374"/>
  <c r="J33" i="374"/>
  <c r="O32" i="374"/>
  <c r="M32" i="374"/>
  <c r="K32" i="374"/>
  <c r="N31" i="374"/>
  <c r="L31" i="374"/>
  <c r="J31" i="374"/>
  <c r="O30" i="374"/>
  <c r="M30" i="374"/>
  <c r="K30" i="374"/>
  <c r="N29" i="374"/>
  <c r="L29" i="374"/>
  <c r="J29" i="374"/>
  <c r="O28" i="374"/>
  <c r="M28" i="374"/>
  <c r="K28" i="374"/>
  <c r="N27" i="374"/>
  <c r="L27" i="374"/>
  <c r="J27" i="374"/>
  <c r="O26" i="374"/>
  <c r="M26" i="374"/>
  <c r="K26" i="374"/>
  <c r="N25" i="374"/>
  <c r="L25" i="374"/>
  <c r="J25" i="374"/>
  <c r="O24" i="374"/>
  <c r="M24" i="374"/>
  <c r="K24" i="374"/>
  <c r="N23" i="374"/>
  <c r="L23" i="374"/>
  <c r="J23" i="374"/>
  <c r="O22" i="374"/>
  <c r="M22" i="374"/>
  <c r="K22" i="374"/>
  <c r="N21" i="374"/>
  <c r="L21" i="374"/>
  <c r="J21" i="374"/>
  <c r="O20" i="374"/>
  <c r="M20" i="374"/>
  <c r="K20" i="374"/>
  <c r="N19" i="374"/>
  <c r="L19" i="374"/>
  <c r="J19" i="374"/>
  <c r="O18" i="374"/>
  <c r="M18" i="374"/>
  <c r="K18" i="374"/>
  <c r="N17" i="374"/>
  <c r="L17" i="374"/>
  <c r="J17" i="374"/>
  <c r="O16" i="374"/>
  <c r="M16" i="374"/>
  <c r="K16" i="374"/>
  <c r="N15" i="374"/>
  <c r="L15" i="374"/>
  <c r="J15" i="374"/>
  <c r="C13" i="335"/>
  <c r="G38" i="374"/>
  <c r="E38" i="374"/>
  <c r="C38" i="374"/>
  <c r="G36" i="374"/>
  <c r="E36" i="374"/>
  <c r="C36" i="374"/>
  <c r="G34" i="374"/>
  <c r="E34" i="374"/>
  <c r="C34" i="374"/>
  <c r="G32" i="374"/>
  <c r="E32" i="374"/>
  <c r="C32" i="374"/>
  <c r="G30" i="374"/>
  <c r="E30" i="374"/>
  <c r="C30" i="374"/>
  <c r="G28" i="374"/>
  <c r="E28" i="374"/>
  <c r="C28" i="374"/>
  <c r="G26" i="374"/>
  <c r="E26" i="374"/>
  <c r="C26" i="374"/>
  <c r="G24" i="374"/>
  <c r="E24" i="374"/>
  <c r="C24" i="374"/>
  <c r="G22" i="374"/>
  <c r="E22" i="374"/>
  <c r="C22" i="374"/>
  <c r="G20" i="374"/>
  <c r="E20" i="374"/>
  <c r="C20" i="374"/>
  <c r="G18" i="374"/>
  <c r="E18" i="374"/>
  <c r="C18" i="374"/>
  <c r="G16" i="374"/>
  <c r="E16" i="374"/>
  <c r="C16" i="374"/>
  <c r="G14" i="374"/>
  <c r="E14" i="374"/>
  <c r="C14" i="374"/>
  <c r="G12" i="374"/>
  <c r="E12" i="374"/>
  <c r="C12" i="374"/>
  <c r="N38" i="374"/>
  <c r="L38" i="374"/>
  <c r="J38" i="374"/>
  <c r="N36" i="374"/>
  <c r="L36" i="374"/>
  <c r="J36" i="374"/>
  <c r="N34" i="374"/>
  <c r="L34" i="374"/>
  <c r="J34" i="374"/>
  <c r="N32" i="374"/>
  <c r="L32" i="374"/>
  <c r="J32" i="374"/>
  <c r="N30" i="374"/>
  <c r="L30" i="374"/>
  <c r="J30" i="374"/>
  <c r="N28" i="374"/>
  <c r="L28" i="374"/>
  <c r="J28" i="374"/>
  <c r="N26" i="374"/>
  <c r="L26" i="374"/>
  <c r="J26" i="374"/>
  <c r="N24" i="374"/>
  <c r="L24" i="374"/>
  <c r="J24" i="374"/>
  <c r="N22" i="374"/>
  <c r="L22" i="374"/>
  <c r="J22" i="374"/>
  <c r="N20" i="374"/>
  <c r="L20" i="374"/>
  <c r="J20" i="374"/>
  <c r="N18" i="374"/>
  <c r="L18" i="374"/>
  <c r="J18" i="374"/>
  <c r="N16" i="374"/>
  <c r="L16" i="374"/>
  <c r="J16" i="374"/>
  <c r="K15" i="374"/>
  <c r="N14" i="374"/>
  <c r="L14" i="374"/>
  <c r="J14" i="374"/>
  <c r="O13" i="374"/>
  <c r="M13" i="374"/>
  <c r="K13" i="374"/>
  <c r="N12" i="374"/>
  <c r="L12" i="374"/>
  <c r="J12" i="374"/>
  <c r="O11" i="374"/>
  <c r="M11" i="374"/>
  <c r="K11" i="374"/>
  <c r="U38" i="374"/>
  <c r="S38" i="374"/>
  <c r="Q38" i="374"/>
  <c r="V37" i="374"/>
  <c r="T37" i="374"/>
  <c r="R37" i="374"/>
  <c r="U36" i="374"/>
  <c r="S36" i="374"/>
  <c r="Q36" i="374"/>
  <c r="V35" i="374"/>
  <c r="T35" i="374"/>
  <c r="R35" i="374"/>
  <c r="U34" i="374"/>
  <c r="S34" i="374"/>
  <c r="Q34" i="374"/>
  <c r="T33" i="374"/>
  <c r="R33" i="374"/>
  <c r="U32" i="374"/>
  <c r="S32" i="374"/>
  <c r="Q32" i="374"/>
  <c r="V31" i="374"/>
  <c r="T31" i="374"/>
  <c r="R31" i="374"/>
  <c r="U30" i="374"/>
  <c r="S30" i="374"/>
  <c r="Q30" i="374"/>
  <c r="V29" i="374"/>
  <c r="T29" i="374"/>
  <c r="R29" i="374"/>
  <c r="U28" i="374"/>
  <c r="S28" i="374"/>
  <c r="Q28" i="374"/>
  <c r="V27" i="374"/>
  <c r="T27" i="374"/>
  <c r="R27" i="374"/>
  <c r="U26" i="374"/>
  <c r="S26" i="374"/>
  <c r="Q26" i="374"/>
  <c r="T25" i="374"/>
  <c r="R25" i="374"/>
  <c r="U24" i="374"/>
  <c r="S24" i="374"/>
  <c r="Q24" i="374"/>
  <c r="V23" i="374"/>
  <c r="T23" i="374"/>
  <c r="R23" i="374"/>
  <c r="U22" i="374"/>
  <c r="S22" i="374"/>
  <c r="Q22" i="374"/>
  <c r="V21" i="374"/>
  <c r="T21" i="374"/>
  <c r="R21" i="374"/>
  <c r="U20" i="374"/>
  <c r="S20" i="374"/>
  <c r="Q20" i="374"/>
  <c r="T19" i="374"/>
  <c r="R19" i="374"/>
  <c r="U18" i="374"/>
  <c r="S18" i="374"/>
  <c r="Q18" i="374"/>
  <c r="T17" i="374"/>
  <c r="R17" i="374"/>
  <c r="U16" i="374"/>
  <c r="S16" i="374"/>
  <c r="Q16" i="374"/>
  <c r="T15" i="374"/>
  <c r="R15" i="374"/>
  <c r="U14" i="374"/>
  <c r="S14" i="374"/>
  <c r="Q14" i="374"/>
  <c r="V13" i="374"/>
  <c r="T13" i="374"/>
  <c r="R13" i="374"/>
  <c r="U12" i="374"/>
  <c r="S12" i="374"/>
  <c r="Q12" i="374"/>
  <c r="V11" i="374"/>
  <c r="T11" i="374"/>
  <c r="R11" i="374"/>
  <c r="G14" i="438"/>
  <c r="G12" i="438"/>
  <c r="M14" i="374"/>
  <c r="K14" i="374"/>
  <c r="N13" i="374"/>
  <c r="L13" i="374"/>
  <c r="J13" i="374"/>
  <c r="O12" i="374"/>
  <c r="M12" i="374"/>
  <c r="K12" i="374"/>
  <c r="N11" i="374"/>
  <c r="L11" i="374"/>
  <c r="J11" i="374"/>
  <c r="V38" i="374"/>
  <c r="T38" i="374"/>
  <c r="R38" i="374"/>
  <c r="U37" i="374"/>
  <c r="S37" i="374"/>
  <c r="Q37" i="374"/>
  <c r="V36" i="374"/>
  <c r="T36" i="374"/>
  <c r="R36" i="374"/>
  <c r="U35" i="374"/>
  <c r="S35" i="374"/>
  <c r="Q35" i="374"/>
  <c r="V34" i="374"/>
  <c r="T34" i="374"/>
  <c r="R34" i="374"/>
  <c r="U33" i="374"/>
  <c r="S33" i="374"/>
  <c r="Q33" i="374"/>
  <c r="T32" i="374"/>
  <c r="R32" i="374"/>
  <c r="U31" i="374"/>
  <c r="S31" i="374"/>
  <c r="Q31" i="374"/>
  <c r="T30" i="374"/>
  <c r="R30" i="374"/>
  <c r="U29" i="374"/>
  <c r="S29" i="374"/>
  <c r="Q29" i="374"/>
  <c r="T28" i="374"/>
  <c r="R28" i="374"/>
  <c r="U27" i="374"/>
  <c r="S27" i="374"/>
  <c r="Q27" i="374"/>
  <c r="T26" i="374"/>
  <c r="R26" i="374"/>
  <c r="U25" i="374"/>
  <c r="S25" i="374"/>
  <c r="Q25" i="374"/>
  <c r="T24" i="374"/>
  <c r="R24" i="374"/>
  <c r="U23" i="374"/>
  <c r="S23" i="374"/>
  <c r="Q23" i="374"/>
  <c r="T22" i="374"/>
  <c r="R22" i="374"/>
  <c r="U21" i="374"/>
  <c r="S21" i="374"/>
  <c r="Q21" i="374"/>
  <c r="T20" i="374"/>
  <c r="R20" i="374"/>
  <c r="U19" i="374"/>
  <c r="S19" i="374"/>
  <c r="Q19" i="374"/>
  <c r="T18" i="374"/>
  <c r="R18" i="374"/>
  <c r="U17" i="374"/>
  <c r="S17" i="374"/>
  <c r="Q17" i="374"/>
  <c r="V16" i="374"/>
  <c r="T16" i="374"/>
  <c r="R16" i="374"/>
  <c r="U15" i="374"/>
  <c r="S15" i="374"/>
  <c r="Q15" i="374"/>
  <c r="T14" i="374"/>
  <c r="R14" i="374"/>
  <c r="U13" i="374"/>
  <c r="S13" i="374"/>
  <c r="Q13" i="374"/>
  <c r="T12" i="374"/>
  <c r="R12" i="374"/>
  <c r="U11" i="374"/>
  <c r="S11" i="374"/>
  <c r="Q11" i="374"/>
  <c r="C22" i="410"/>
  <c r="C20" i="410"/>
  <c r="C18" i="410"/>
  <c r="C16" i="410"/>
  <c r="C14" i="410"/>
  <c r="C12" i="410"/>
  <c r="C11" i="409"/>
  <c r="C37" i="409"/>
  <c r="C35" i="409"/>
  <c r="C33" i="409"/>
  <c r="C31" i="409"/>
  <c r="C29" i="409"/>
  <c r="C27" i="409"/>
  <c r="C25" i="409"/>
  <c r="C23" i="409"/>
  <c r="C21" i="410"/>
  <c r="C19" i="410"/>
  <c r="C17" i="410"/>
  <c r="C15" i="410"/>
  <c r="C13" i="410"/>
  <c r="C38" i="409"/>
  <c r="C36" i="409"/>
  <c r="C34" i="409"/>
  <c r="C32" i="409"/>
  <c r="C30" i="409"/>
  <c r="C28" i="409"/>
  <c r="C26" i="409"/>
  <c r="C24" i="409"/>
  <c r="C22" i="409"/>
  <c r="C20" i="409"/>
  <c r="C18" i="409"/>
  <c r="C16" i="409"/>
  <c r="C14" i="409"/>
  <c r="C38" i="412"/>
  <c r="C36" i="412"/>
  <c r="C34" i="412"/>
  <c r="C32" i="412"/>
  <c r="C30" i="412"/>
  <c r="C28" i="412"/>
  <c r="C26" i="412"/>
  <c r="C24" i="412"/>
  <c r="C22" i="412"/>
  <c r="C20" i="412"/>
  <c r="C18" i="412"/>
  <c r="C16" i="412"/>
  <c r="C14" i="412"/>
  <c r="C12" i="412"/>
  <c r="C11" i="123"/>
  <c r="V25" i="374"/>
  <c r="V19" i="374"/>
  <c r="V17" i="374"/>
  <c r="V15" i="374"/>
  <c r="G38" i="420"/>
  <c r="G38" i="419"/>
  <c r="AC38" i="374"/>
  <c r="E38" i="420"/>
  <c r="E38" i="419"/>
  <c r="AA38" i="374"/>
  <c r="C38" i="420"/>
  <c r="C38" i="419"/>
  <c r="Y38" i="374"/>
  <c r="H37" i="420"/>
  <c r="H37" i="419"/>
  <c r="AD37" i="374"/>
  <c r="F37" i="420"/>
  <c r="F37" i="419"/>
  <c r="AB37" i="374"/>
  <c r="D37" i="420"/>
  <c r="D37" i="419"/>
  <c r="Z37" i="374"/>
  <c r="G36" i="420"/>
  <c r="G36" i="419"/>
  <c r="AC36" i="374"/>
  <c r="E36" i="420"/>
  <c r="E36" i="419"/>
  <c r="AA36" i="374"/>
  <c r="Y36" i="374"/>
  <c r="C36" i="420"/>
  <c r="C36" i="419"/>
  <c r="H35" i="420"/>
  <c r="H35" i="419"/>
  <c r="AD35" i="374"/>
  <c r="F35" i="420"/>
  <c r="F35" i="419"/>
  <c r="AB35" i="374"/>
  <c r="D35" i="420"/>
  <c r="D35" i="419"/>
  <c r="Z35" i="374"/>
  <c r="G34" i="420"/>
  <c r="G34" i="419"/>
  <c r="AC34" i="374"/>
  <c r="E34" i="420"/>
  <c r="E34" i="419"/>
  <c r="AA34" i="374"/>
  <c r="Y34" i="374"/>
  <c r="C34" i="420"/>
  <c r="C34" i="419"/>
  <c r="H33" i="420"/>
  <c r="H33" i="419"/>
  <c r="AD33" i="374"/>
  <c r="F33" i="420"/>
  <c r="F33" i="419"/>
  <c r="AB33" i="374"/>
  <c r="D33" i="420"/>
  <c r="D33" i="419"/>
  <c r="Z33" i="374"/>
  <c r="G32" i="420"/>
  <c r="G32" i="419"/>
  <c r="AC32" i="374"/>
  <c r="E32" i="420"/>
  <c r="E32" i="419"/>
  <c r="AA32" i="374"/>
  <c r="Y32" i="374"/>
  <c r="C32" i="420"/>
  <c r="C32" i="419"/>
  <c r="H31" i="420"/>
  <c r="H31" i="419"/>
  <c r="AD31" i="374"/>
  <c r="F31" i="420"/>
  <c r="F31" i="419"/>
  <c r="AB31" i="374"/>
  <c r="D31" i="420"/>
  <c r="D31" i="419"/>
  <c r="Z31" i="374"/>
  <c r="G30" i="420"/>
  <c r="G30" i="419"/>
  <c r="AC30" i="374"/>
  <c r="E30" i="420"/>
  <c r="E30" i="419"/>
  <c r="AA30" i="374"/>
  <c r="Y30" i="374"/>
  <c r="C30" i="420"/>
  <c r="C30" i="419"/>
  <c r="H29" i="420"/>
  <c r="H29" i="419"/>
  <c r="AD29" i="374"/>
  <c r="F29" i="420"/>
  <c r="F29" i="419"/>
  <c r="AB29" i="374"/>
  <c r="D29" i="420"/>
  <c r="D29" i="419"/>
  <c r="Z29" i="374"/>
  <c r="G28" i="420"/>
  <c r="G28" i="419"/>
  <c r="AC28" i="374"/>
  <c r="E28" i="420"/>
  <c r="E28" i="419"/>
  <c r="AA28" i="374"/>
  <c r="Y28" i="374"/>
  <c r="C28" i="420"/>
  <c r="C28" i="419"/>
  <c r="H27" i="420"/>
  <c r="H27" i="419"/>
  <c r="AD27" i="374"/>
  <c r="F27" i="420"/>
  <c r="F27" i="419"/>
  <c r="AB27" i="374"/>
  <c r="D27" i="420"/>
  <c r="D27" i="419"/>
  <c r="Z27" i="374"/>
  <c r="G26" i="420"/>
  <c r="G26" i="419"/>
  <c r="AC26" i="374"/>
  <c r="E26" i="420"/>
  <c r="E26" i="419"/>
  <c r="AA26" i="374"/>
  <c r="Y26" i="374"/>
  <c r="C26" i="420"/>
  <c r="C26" i="419"/>
  <c r="H25" i="420"/>
  <c r="H25" i="419"/>
  <c r="AD25" i="374"/>
  <c r="F25" i="420"/>
  <c r="F25" i="419"/>
  <c r="AB25" i="374"/>
  <c r="D25" i="420"/>
  <c r="D25" i="419"/>
  <c r="Z25" i="374"/>
  <c r="G24" i="420"/>
  <c r="G24" i="419"/>
  <c r="AC24" i="374"/>
  <c r="E24" i="420"/>
  <c r="E24" i="419"/>
  <c r="AA24" i="374"/>
  <c r="Y24" i="374"/>
  <c r="C24" i="420"/>
  <c r="C24" i="419"/>
  <c r="H23" i="420"/>
  <c r="H23" i="419"/>
  <c r="AD23" i="374"/>
  <c r="F23" i="420"/>
  <c r="F23" i="419"/>
  <c r="AB23" i="374"/>
  <c r="D23" i="420"/>
  <c r="D23" i="419"/>
  <c r="Z23" i="374"/>
  <c r="G22" i="420"/>
  <c r="G22" i="419"/>
  <c r="AC22" i="374"/>
  <c r="E22" i="420"/>
  <c r="E22" i="419"/>
  <c r="AA22" i="374"/>
  <c r="Y22" i="374"/>
  <c r="C22" i="420"/>
  <c r="C22" i="419"/>
  <c r="H21" i="420"/>
  <c r="H21" i="419"/>
  <c r="AD21" i="374"/>
  <c r="F21" i="420"/>
  <c r="F21" i="419"/>
  <c r="AB21" i="374"/>
  <c r="D21" i="420"/>
  <c r="D21" i="419"/>
  <c r="Z21" i="374"/>
  <c r="G20" i="420"/>
  <c r="G20" i="419"/>
  <c r="AC20" i="374"/>
  <c r="E20" i="420"/>
  <c r="E20" i="419"/>
  <c r="AA20" i="374"/>
  <c r="Y20" i="374"/>
  <c r="C20" i="420"/>
  <c r="C20" i="419"/>
  <c r="H19" i="420"/>
  <c r="H19" i="419"/>
  <c r="AD19" i="374"/>
  <c r="F19" i="420"/>
  <c r="F19" i="419"/>
  <c r="AB19" i="374"/>
  <c r="D19" i="420"/>
  <c r="D19" i="419"/>
  <c r="Z19" i="374"/>
  <c r="G18" i="420"/>
  <c r="G18" i="419"/>
  <c r="AC18" i="374"/>
  <c r="E18" i="420"/>
  <c r="E18" i="419"/>
  <c r="AA18" i="374"/>
  <c r="Y18" i="374"/>
  <c r="C18" i="420"/>
  <c r="C18" i="419"/>
  <c r="H17" i="420"/>
  <c r="H17" i="419"/>
  <c r="AD17" i="374"/>
  <c r="F17" i="420"/>
  <c r="F17" i="419"/>
  <c r="AB17" i="374"/>
  <c r="D17" i="420"/>
  <c r="D17" i="419"/>
  <c r="Z17" i="374"/>
  <c r="G16" i="420"/>
  <c r="G16" i="419"/>
  <c r="AC16" i="374"/>
  <c r="E16" i="420"/>
  <c r="E16" i="419"/>
  <c r="AA16" i="374"/>
  <c r="Y16" i="374"/>
  <c r="C16" i="420"/>
  <c r="C16" i="419"/>
  <c r="H15" i="420"/>
  <c r="H15" i="419"/>
  <c r="AD15" i="374"/>
  <c r="F15" i="420"/>
  <c r="F15" i="419"/>
  <c r="AB15" i="374"/>
  <c r="D15" i="420"/>
  <c r="D15" i="419"/>
  <c r="Z15" i="374"/>
  <c r="G14" i="420"/>
  <c r="G14" i="419"/>
  <c r="AC14" i="374"/>
  <c r="E14" i="420"/>
  <c r="E14" i="419"/>
  <c r="AA14" i="374"/>
  <c r="Y14" i="374"/>
  <c r="C14" i="420"/>
  <c r="C14" i="419"/>
  <c r="H13" i="420"/>
  <c r="H13" i="419"/>
  <c r="AD13" i="374"/>
  <c r="F13" i="420"/>
  <c r="F13" i="419"/>
  <c r="AB13" i="374"/>
  <c r="D13" i="420"/>
  <c r="D13" i="419"/>
  <c r="Z13" i="374"/>
  <c r="G12" i="420"/>
  <c r="G12" i="419"/>
  <c r="AC12" i="374"/>
  <c r="E12" i="420"/>
  <c r="E12" i="419"/>
  <c r="AA12" i="374"/>
  <c r="Y12" i="374"/>
  <c r="C12" i="420"/>
  <c r="C12" i="419"/>
  <c r="H11" i="420"/>
  <c r="H11" i="419"/>
  <c r="AD11" i="374"/>
  <c r="F11" i="420"/>
  <c r="F11" i="419"/>
  <c r="AB11" i="374"/>
  <c r="D11" i="420"/>
  <c r="D11" i="419"/>
  <c r="Z11" i="374"/>
  <c r="C11" i="412"/>
  <c r="C37" i="412"/>
  <c r="C35" i="412"/>
  <c r="C33" i="412"/>
  <c r="C31" i="412"/>
  <c r="C29" i="412"/>
  <c r="C27" i="412"/>
  <c r="C25" i="412"/>
  <c r="C23" i="412"/>
  <c r="C21" i="412"/>
  <c r="C19" i="412"/>
  <c r="C17" i="412"/>
  <c r="C15" i="412"/>
  <c r="C13" i="412"/>
  <c r="V32" i="374"/>
  <c r="V30" i="374"/>
  <c r="V28" i="374"/>
  <c r="V26" i="374"/>
  <c r="V24" i="374"/>
  <c r="V22" i="374"/>
  <c r="V20" i="374"/>
  <c r="V14" i="374"/>
  <c r="V12" i="374"/>
  <c r="H38" i="420"/>
  <c r="H38" i="419"/>
  <c r="AD38" i="374"/>
  <c r="F38" i="420"/>
  <c r="F38" i="419"/>
  <c r="AB38" i="374"/>
  <c r="D38" i="420"/>
  <c r="D38" i="419"/>
  <c r="Z38" i="374"/>
  <c r="G37" i="420"/>
  <c r="G37" i="419"/>
  <c r="AC37" i="374"/>
  <c r="E37" i="420"/>
  <c r="E37" i="419"/>
  <c r="AA37" i="374"/>
  <c r="C37" i="420"/>
  <c r="C37" i="419"/>
  <c r="Y37" i="374"/>
  <c r="H36" i="420"/>
  <c r="H36" i="419"/>
  <c r="AD36" i="374"/>
  <c r="F36" i="420"/>
  <c r="F36" i="419"/>
  <c r="AB36" i="374"/>
  <c r="D36" i="420"/>
  <c r="D36" i="419"/>
  <c r="Z36" i="374"/>
  <c r="G35" i="420"/>
  <c r="G35" i="419"/>
  <c r="AC35" i="374"/>
  <c r="E35" i="420"/>
  <c r="E35" i="419"/>
  <c r="AA35" i="374"/>
  <c r="C35" i="420"/>
  <c r="C35" i="419"/>
  <c r="Y35" i="374"/>
  <c r="H34" i="420"/>
  <c r="H34" i="419"/>
  <c r="AD34" i="374"/>
  <c r="F34" i="420"/>
  <c r="F34" i="419"/>
  <c r="AB34" i="374"/>
  <c r="D34" i="420"/>
  <c r="D34" i="419"/>
  <c r="Z34" i="374"/>
  <c r="G33" i="420"/>
  <c r="G33" i="419"/>
  <c r="AC33" i="374"/>
  <c r="E33" i="420"/>
  <c r="E33" i="419"/>
  <c r="AA33" i="374"/>
  <c r="C33" i="420"/>
  <c r="C33" i="419"/>
  <c r="Y33" i="374"/>
  <c r="H32" i="420"/>
  <c r="H32" i="419"/>
  <c r="AD32" i="374"/>
  <c r="F32" i="420"/>
  <c r="F32" i="419"/>
  <c r="AB32" i="374"/>
  <c r="D32" i="420"/>
  <c r="D32" i="419"/>
  <c r="Z32" i="374"/>
  <c r="G31" i="420"/>
  <c r="G31" i="419"/>
  <c r="AC31" i="374"/>
  <c r="E31" i="420"/>
  <c r="E31" i="419"/>
  <c r="AA31" i="374"/>
  <c r="C31" i="420"/>
  <c r="C31" i="419"/>
  <c r="Y31" i="374"/>
  <c r="H30" i="420"/>
  <c r="H30" i="419"/>
  <c r="AD30" i="374"/>
  <c r="F30" i="420"/>
  <c r="F30" i="419"/>
  <c r="AB30" i="374"/>
  <c r="D30" i="420"/>
  <c r="D30" i="419"/>
  <c r="Z30" i="374"/>
  <c r="G29" i="420"/>
  <c r="G29" i="419"/>
  <c r="AC29" i="374"/>
  <c r="E29" i="420"/>
  <c r="E29" i="419"/>
  <c r="AA29" i="374"/>
  <c r="C29" i="420"/>
  <c r="C29" i="419"/>
  <c r="Y29" i="374"/>
  <c r="H28" i="420"/>
  <c r="H28" i="419"/>
  <c r="AD28" i="374"/>
  <c r="F28" i="420"/>
  <c r="F28" i="419"/>
  <c r="AB28" i="374"/>
  <c r="D28" i="420"/>
  <c r="D28" i="419"/>
  <c r="Z28" i="374"/>
  <c r="G27" i="420"/>
  <c r="G27" i="419"/>
  <c r="AC27" i="374"/>
  <c r="E27" i="420"/>
  <c r="E27" i="419"/>
  <c r="AA27" i="374"/>
  <c r="C27" i="420"/>
  <c r="C27" i="419"/>
  <c r="Y27" i="374"/>
  <c r="H26" i="420"/>
  <c r="H26" i="419"/>
  <c r="AD26" i="374"/>
  <c r="F26" i="420"/>
  <c r="F26" i="419"/>
  <c r="AB26" i="374"/>
  <c r="D26" i="420"/>
  <c r="D26" i="419"/>
  <c r="Z26" i="374"/>
  <c r="G25" i="420"/>
  <c r="G25" i="419"/>
  <c r="AC25" i="374"/>
  <c r="E25" i="420"/>
  <c r="E25" i="419"/>
  <c r="AA25" i="374"/>
  <c r="C25" i="420"/>
  <c r="C25" i="419"/>
  <c r="Y25" i="374"/>
  <c r="H24" i="420"/>
  <c r="H24" i="419"/>
  <c r="AD24" i="374"/>
  <c r="F24" i="420"/>
  <c r="F24" i="419"/>
  <c r="AB24" i="374"/>
  <c r="D24" i="420"/>
  <c r="D24" i="419"/>
  <c r="Z24" i="374"/>
  <c r="G23" i="420"/>
  <c r="G23" i="419"/>
  <c r="AC23" i="374"/>
  <c r="E23" i="420"/>
  <c r="E23" i="419"/>
  <c r="AA23" i="374"/>
  <c r="C23" i="420"/>
  <c r="C23" i="419"/>
  <c r="Y23" i="374"/>
  <c r="H22" i="420"/>
  <c r="H22" i="419"/>
  <c r="AD22" i="374"/>
  <c r="F22" i="420"/>
  <c r="F22" i="419"/>
  <c r="AB22" i="374"/>
  <c r="D22" i="420"/>
  <c r="D22" i="419"/>
  <c r="Z22" i="374"/>
  <c r="G21" i="420"/>
  <c r="G21" i="419"/>
  <c r="AC21" i="374"/>
  <c r="E21" i="420"/>
  <c r="E21" i="419"/>
  <c r="AA21" i="374"/>
  <c r="C21" i="420"/>
  <c r="C21" i="419"/>
  <c r="Y21" i="374"/>
  <c r="H20" i="420"/>
  <c r="H20" i="419"/>
  <c r="AD20" i="374"/>
  <c r="F20" i="420"/>
  <c r="F20" i="419"/>
  <c r="AB20" i="374"/>
  <c r="D20" i="420"/>
  <c r="D20" i="419"/>
  <c r="Z20" i="374"/>
  <c r="G19" i="420"/>
  <c r="G19" i="419"/>
  <c r="AC19" i="374"/>
  <c r="E19" i="420"/>
  <c r="E19" i="419"/>
  <c r="AA19" i="374"/>
  <c r="C19" i="420"/>
  <c r="C19" i="419"/>
  <c r="Y19" i="374"/>
  <c r="H18" i="420"/>
  <c r="H18" i="419"/>
  <c r="AD18" i="374"/>
  <c r="F18" i="420"/>
  <c r="F18" i="419"/>
  <c r="AB18" i="374"/>
  <c r="D18" i="420"/>
  <c r="D18" i="419"/>
  <c r="Z18" i="374"/>
  <c r="G17" i="420"/>
  <c r="G17" i="419"/>
  <c r="AC17" i="374"/>
  <c r="E17" i="420"/>
  <c r="E17" i="419"/>
  <c r="AA17" i="374"/>
  <c r="C17" i="420"/>
  <c r="C17" i="419"/>
  <c r="Y17" i="374"/>
  <c r="H16" i="420"/>
  <c r="H16" i="419"/>
  <c r="AD16" i="374"/>
  <c r="F16" i="420"/>
  <c r="F16" i="419"/>
  <c r="AB16" i="374"/>
  <c r="D16" i="420"/>
  <c r="D16" i="419"/>
  <c r="Z16" i="374"/>
  <c r="G15" i="420"/>
  <c r="G15" i="419"/>
  <c r="AC15" i="374"/>
  <c r="E15" i="420"/>
  <c r="E15" i="419"/>
  <c r="AA15" i="374"/>
  <c r="C15" i="420"/>
  <c r="C15" i="419"/>
  <c r="Y15" i="374"/>
  <c r="H14" i="420"/>
  <c r="H14" i="419"/>
  <c r="AD14" i="374"/>
  <c r="F14" i="420"/>
  <c r="F14" i="419"/>
  <c r="AB14" i="374"/>
  <c r="D14" i="420"/>
  <c r="D14" i="419"/>
  <c r="Z14" i="374"/>
  <c r="G13" i="420"/>
  <c r="G13" i="419"/>
  <c r="AC13" i="374"/>
  <c r="E13" i="420"/>
  <c r="E13" i="419"/>
  <c r="AA13" i="374"/>
  <c r="C13" i="420"/>
  <c r="C13" i="419"/>
  <c r="Y13" i="374"/>
  <c r="H12" i="420"/>
  <c r="H12" i="419"/>
  <c r="AD12" i="374"/>
  <c r="F12" i="420"/>
  <c r="F12" i="419"/>
  <c r="AB12" i="374"/>
  <c r="D12" i="420"/>
  <c r="D12" i="419"/>
  <c r="Z12" i="374"/>
  <c r="G11" i="420"/>
  <c r="G11" i="419"/>
  <c r="AC11" i="374"/>
  <c r="E11" i="420"/>
  <c r="E11" i="419"/>
  <c r="AA11" i="374"/>
  <c r="C11" i="420"/>
  <c r="C11" i="419"/>
  <c r="Y11" i="374"/>
  <c r="F37" i="438"/>
  <c r="F33" i="438"/>
  <c r="F29" i="438"/>
  <c r="F25" i="438"/>
  <c r="F23" i="438"/>
  <c r="F21" i="438"/>
  <c r="F19" i="438"/>
  <c r="F17" i="438"/>
  <c r="F15" i="438"/>
  <c r="F13" i="438"/>
  <c r="C12" i="438"/>
  <c r="D21" i="442"/>
  <c r="F21" i="442"/>
  <c r="H21" i="442"/>
  <c r="R21" i="442"/>
  <c r="T21" i="442"/>
  <c r="V21" i="442"/>
  <c r="D22" i="442"/>
  <c r="F22" i="442"/>
  <c r="H22" i="442"/>
  <c r="R22" i="442"/>
  <c r="T22" i="442"/>
  <c r="V22" i="442"/>
  <c r="D23" i="442"/>
  <c r="F23" i="442"/>
  <c r="H23" i="442"/>
  <c r="R23" i="442"/>
  <c r="T23" i="442"/>
  <c r="V23" i="442"/>
  <c r="D24" i="442"/>
  <c r="F24" i="442"/>
  <c r="H24" i="442"/>
  <c r="R24" i="442"/>
  <c r="T24" i="442"/>
  <c r="V24" i="442"/>
  <c r="D25" i="442"/>
  <c r="F25" i="442"/>
  <c r="H25" i="442"/>
  <c r="R25" i="442"/>
  <c r="T25" i="442"/>
  <c r="V25" i="442"/>
  <c r="D26" i="442"/>
  <c r="F26" i="442"/>
  <c r="H26" i="442"/>
  <c r="R26" i="442"/>
  <c r="T26" i="442"/>
  <c r="V26" i="442"/>
  <c r="D27" i="442"/>
  <c r="F27" i="442"/>
  <c r="H27" i="442"/>
  <c r="R27" i="442"/>
  <c r="T27" i="442"/>
  <c r="V27" i="442"/>
  <c r="D28" i="442"/>
  <c r="F28" i="442"/>
  <c r="H28" i="442"/>
  <c r="R28" i="442"/>
  <c r="T28" i="442"/>
  <c r="V28" i="442"/>
  <c r="D29" i="442"/>
  <c r="F29" i="442"/>
  <c r="H29" i="442"/>
  <c r="R29" i="442"/>
  <c r="T29" i="442"/>
  <c r="V29" i="442"/>
  <c r="D30" i="442"/>
  <c r="F30" i="442"/>
  <c r="H30" i="442"/>
  <c r="R30" i="442"/>
  <c r="T30" i="442"/>
  <c r="V30" i="442"/>
  <c r="D31" i="442"/>
  <c r="F31" i="442"/>
  <c r="H31" i="442"/>
  <c r="R31" i="442"/>
  <c r="T31" i="442"/>
  <c r="V31" i="442"/>
  <c r="D32" i="442"/>
  <c r="F32" i="442"/>
  <c r="H32" i="442"/>
  <c r="R32" i="442"/>
  <c r="T32" i="442"/>
  <c r="V32" i="442"/>
  <c r="D33" i="442"/>
  <c r="F33" i="442"/>
  <c r="H33" i="442"/>
  <c r="R33" i="442"/>
  <c r="T33" i="442"/>
  <c r="V33" i="442"/>
  <c r="D34" i="442"/>
  <c r="F34" i="442"/>
  <c r="H34" i="442"/>
  <c r="R34" i="442"/>
  <c r="T34" i="442"/>
  <c r="V34" i="442"/>
  <c r="D35" i="442"/>
  <c r="F35" i="442"/>
  <c r="H35" i="442"/>
  <c r="R35" i="442"/>
  <c r="T35" i="442"/>
  <c r="V35" i="442"/>
  <c r="F36" i="442"/>
  <c r="H36" i="442"/>
  <c r="V36" i="442"/>
  <c r="H37" i="442"/>
  <c r="V37" i="442"/>
  <c r="H38" i="442"/>
  <c r="V38" i="442"/>
  <c r="H39" i="442"/>
  <c r="C11" i="422"/>
  <c r="C13" i="422"/>
  <c r="C15" i="422"/>
  <c r="C17" i="422"/>
  <c r="C19" i="422"/>
  <c r="C21" i="422"/>
  <c r="C23" i="422"/>
  <c r="C25" i="422"/>
  <c r="C27" i="422"/>
  <c r="C29" i="422"/>
  <c r="C31" i="422"/>
  <c r="C33" i="422"/>
  <c r="C35" i="422"/>
  <c r="C37" i="422"/>
  <c r="C13" i="425"/>
  <c r="C15" i="425"/>
  <c r="C17" i="425"/>
  <c r="C19" i="425"/>
  <c r="C21" i="425"/>
  <c r="C23" i="425"/>
  <c r="C25" i="425"/>
  <c r="C27" i="425"/>
  <c r="C29" i="425"/>
  <c r="C31" i="425"/>
  <c r="C33" i="425"/>
  <c r="C35" i="425"/>
  <c r="C37" i="425"/>
  <c r="C12" i="422"/>
  <c r="C14" i="422"/>
  <c r="C16" i="422"/>
  <c r="C18" i="422"/>
  <c r="C20" i="422"/>
  <c r="C22" i="422"/>
  <c r="C24" i="422"/>
  <c r="C26" i="422"/>
  <c r="C28" i="422"/>
  <c r="C30" i="422"/>
  <c r="C32" i="422"/>
  <c r="C34" i="422"/>
  <c r="C36" i="422"/>
  <c r="C38" i="422"/>
  <c r="C12" i="425"/>
  <c r="C14" i="425"/>
  <c r="C16" i="425"/>
  <c r="C18" i="425"/>
  <c r="C20" i="425"/>
  <c r="C22" i="425"/>
  <c r="C24" i="425"/>
  <c r="C26" i="425"/>
  <c r="C28" i="425"/>
  <c r="C30" i="425"/>
  <c r="C32" i="425"/>
  <c r="C34" i="425"/>
  <c r="C36" i="425"/>
  <c r="C38" i="425"/>
  <c r="C11" i="428"/>
  <c r="C13" i="428"/>
  <c r="C15" i="428"/>
  <c r="C17" i="428"/>
  <c r="C19" i="428"/>
  <c r="C21" i="428"/>
  <c r="C23" i="428"/>
  <c r="C25" i="428"/>
  <c r="C27" i="428"/>
  <c r="C29" i="428"/>
  <c r="C31" i="428"/>
  <c r="C33" i="428"/>
  <c r="C35" i="428"/>
  <c r="C37" i="428"/>
  <c r="C11" i="431"/>
  <c r="C13" i="431"/>
  <c r="C15" i="431"/>
  <c r="C17" i="431"/>
  <c r="C19" i="431"/>
  <c r="C21" i="431"/>
  <c r="C23" i="431"/>
  <c r="C25" i="431"/>
  <c r="C27" i="431"/>
  <c r="C29" i="431"/>
  <c r="C31" i="431"/>
  <c r="C33" i="431"/>
  <c r="C35" i="431"/>
  <c r="C37" i="431"/>
  <c r="C11" i="434"/>
  <c r="C13" i="434"/>
  <c r="C15" i="434"/>
  <c r="C17" i="434"/>
  <c r="C19" i="434"/>
  <c r="C21" i="434"/>
  <c r="C23" i="434"/>
  <c r="C25" i="434"/>
  <c r="C27" i="434"/>
  <c r="C29" i="434"/>
  <c r="C31" i="434"/>
  <c r="C33" i="434"/>
  <c r="C35" i="434"/>
  <c r="C37" i="434"/>
  <c r="C12" i="428"/>
  <c r="C14" i="428"/>
  <c r="C16" i="428"/>
  <c r="C18" i="428"/>
  <c r="C20" i="428"/>
  <c r="C22" i="428"/>
  <c r="C24" i="428"/>
  <c r="C26" i="428"/>
  <c r="C28" i="428"/>
  <c r="C30" i="428"/>
  <c r="C32" i="428"/>
  <c r="C34" i="428"/>
  <c r="C36" i="428"/>
  <c r="C38" i="428"/>
  <c r="C12" i="431"/>
  <c r="C14" i="431"/>
  <c r="C16" i="431"/>
  <c r="C18" i="431"/>
  <c r="C20" i="431"/>
  <c r="C22" i="431"/>
  <c r="C24" i="431"/>
  <c r="C26" i="431"/>
  <c r="C28" i="431"/>
  <c r="C30" i="431"/>
  <c r="C32" i="431"/>
  <c r="C34" i="431"/>
  <c r="C36" i="431"/>
  <c r="C38" i="431"/>
  <c r="C12" i="434"/>
  <c r="C14" i="434"/>
  <c r="C16" i="434"/>
  <c r="C18" i="434"/>
  <c r="C20" i="434"/>
  <c r="C22" i="434"/>
  <c r="C24" i="434"/>
  <c r="C26" i="434"/>
  <c r="C28" i="434"/>
  <c r="C30" i="434"/>
  <c r="C32" i="434"/>
  <c r="C34" i="434"/>
  <c r="C36" i="434"/>
  <c r="C38" i="434"/>
  <c r="H12" i="397" l="1"/>
  <c r="H13" i="397"/>
  <c r="H14" i="397"/>
  <c r="H15" i="397"/>
  <c r="H16" i="397"/>
  <c r="H17" i="397"/>
  <c r="H18" i="397"/>
  <c r="H19" i="397"/>
  <c r="H20" i="397"/>
  <c r="H21" i="397"/>
  <c r="H22" i="397"/>
  <c r="H23" i="397"/>
  <c r="H24" i="397"/>
  <c r="H25" i="397"/>
  <c r="H26" i="397"/>
  <c r="H27" i="397"/>
  <c r="H28" i="397"/>
  <c r="H29" i="397"/>
  <c r="H30" i="397"/>
  <c r="H31" i="397"/>
  <c r="H32" i="397"/>
  <c r="H33" i="397"/>
  <c r="H34" i="397"/>
  <c r="H35" i="397"/>
  <c r="H36" i="397"/>
  <c r="H37" i="397"/>
  <c r="H38" i="397"/>
  <c r="H11" i="397"/>
  <c r="G12" i="397"/>
  <c r="G13" i="397"/>
  <c r="G14" i="397"/>
  <c r="G15" i="397"/>
  <c r="G16" i="397"/>
  <c r="G17" i="397"/>
  <c r="G18" i="397"/>
  <c r="G19" i="397"/>
  <c r="G20" i="397"/>
  <c r="G21" i="397"/>
  <c r="G22" i="397"/>
  <c r="G23" i="397"/>
  <c r="G24" i="397"/>
  <c r="G25" i="397"/>
  <c r="G26" i="397"/>
  <c r="G27" i="397"/>
  <c r="G28" i="397"/>
  <c r="G29" i="397"/>
  <c r="G30" i="397"/>
  <c r="G31" i="397"/>
  <c r="G32" i="397"/>
  <c r="G33" i="397"/>
  <c r="G34" i="397"/>
  <c r="G35" i="397"/>
  <c r="G36" i="397"/>
  <c r="G37" i="397"/>
  <c r="G38" i="397"/>
  <c r="G11" i="397"/>
  <c r="F12" i="397"/>
  <c r="F13" i="397"/>
  <c r="F14" i="397"/>
  <c r="F15" i="397"/>
  <c r="F16" i="397"/>
  <c r="F17" i="397"/>
  <c r="F18" i="397"/>
  <c r="F19" i="397"/>
  <c r="F20" i="397"/>
  <c r="F21" i="397"/>
  <c r="F22" i="397"/>
  <c r="F23" i="397"/>
  <c r="F24" i="397"/>
  <c r="F25" i="397"/>
  <c r="F26" i="397"/>
  <c r="F27" i="397"/>
  <c r="F28" i="397"/>
  <c r="F29" i="397"/>
  <c r="F30" i="397"/>
  <c r="F31" i="397"/>
  <c r="F32" i="397"/>
  <c r="F33" i="397"/>
  <c r="F34" i="397"/>
  <c r="F35" i="397"/>
  <c r="F36" i="397"/>
  <c r="F37" i="397"/>
  <c r="F38" i="397"/>
  <c r="F11" i="397"/>
  <c r="E12" i="397"/>
  <c r="E13" i="397"/>
  <c r="E14" i="397"/>
  <c r="E15" i="397"/>
  <c r="E16" i="397"/>
  <c r="E17" i="397"/>
  <c r="E18" i="397"/>
  <c r="E19" i="397"/>
  <c r="E20" i="397"/>
  <c r="E21" i="397"/>
  <c r="E22" i="397"/>
  <c r="E23" i="397"/>
  <c r="E24" i="397"/>
  <c r="E25" i="397"/>
  <c r="E26" i="397"/>
  <c r="E27" i="397"/>
  <c r="E28" i="397"/>
  <c r="E29" i="397"/>
  <c r="E30" i="397"/>
  <c r="E31" i="397"/>
  <c r="E32" i="397"/>
  <c r="E33" i="397"/>
  <c r="E34" i="397"/>
  <c r="E35" i="397"/>
  <c r="E36" i="397"/>
  <c r="E37" i="397"/>
  <c r="E38" i="397"/>
  <c r="E11" i="397"/>
  <c r="D12" i="397"/>
  <c r="D13" i="397"/>
  <c r="D14" i="397"/>
  <c r="D15" i="397"/>
  <c r="D16" i="397"/>
  <c r="D17" i="397"/>
  <c r="D18" i="397"/>
  <c r="D19" i="397"/>
  <c r="D20" i="397"/>
  <c r="D21" i="397"/>
  <c r="D22" i="397"/>
  <c r="D23" i="397"/>
  <c r="D24" i="397"/>
  <c r="D25" i="397"/>
  <c r="D26" i="397"/>
  <c r="D27" i="397"/>
  <c r="D28" i="397"/>
  <c r="D29" i="397"/>
  <c r="D30" i="397"/>
  <c r="D31" i="397"/>
  <c r="D32" i="397"/>
  <c r="D33" i="397"/>
  <c r="D34" i="397"/>
  <c r="D35" i="397"/>
  <c r="D36" i="397"/>
  <c r="D37" i="397"/>
  <c r="D38" i="397"/>
  <c r="D11" i="397"/>
  <c r="C12" i="397"/>
  <c r="C13" i="397"/>
  <c r="C14" i="397"/>
  <c r="C15" i="397"/>
  <c r="C16" i="397"/>
  <c r="C17" i="397"/>
  <c r="C18" i="397"/>
  <c r="C19" i="397"/>
  <c r="C20" i="397"/>
  <c r="C21" i="397"/>
  <c r="C22" i="397"/>
  <c r="C23" i="397"/>
  <c r="C24" i="397"/>
  <c r="C25" i="397"/>
  <c r="C26" i="397"/>
  <c r="C27" i="397"/>
  <c r="C28" i="397"/>
  <c r="C29" i="397"/>
  <c r="C30" i="397"/>
  <c r="C31" i="397"/>
  <c r="C32" i="397"/>
  <c r="C33" i="397"/>
  <c r="C34" i="397"/>
  <c r="C35" i="397"/>
  <c r="C36" i="397"/>
  <c r="C37" i="397"/>
  <c r="C38" i="397"/>
  <c r="C11" i="397"/>
  <c r="H12" i="415"/>
  <c r="H13" i="415"/>
  <c r="H14" i="415"/>
  <c r="H15" i="415"/>
  <c r="H16" i="415"/>
  <c r="H17" i="415"/>
  <c r="H18" i="415"/>
  <c r="H19" i="415"/>
  <c r="H20" i="415"/>
  <c r="H21" i="415"/>
  <c r="H22" i="415"/>
  <c r="H23" i="415"/>
  <c r="H24" i="415"/>
  <c r="H25" i="415"/>
  <c r="H26" i="415"/>
  <c r="H27" i="415"/>
  <c r="H28" i="415"/>
  <c r="H29" i="415"/>
  <c r="H30" i="415"/>
  <c r="H31" i="415"/>
  <c r="H32" i="415"/>
  <c r="H33" i="415"/>
  <c r="H34" i="415"/>
  <c r="H35" i="415"/>
  <c r="H36" i="415"/>
  <c r="H37" i="415"/>
  <c r="H38" i="415"/>
  <c r="H11" i="415"/>
  <c r="G12" i="415"/>
  <c r="G13" i="415"/>
  <c r="G14" i="415"/>
  <c r="G15" i="415"/>
  <c r="G16" i="415"/>
  <c r="G17" i="415"/>
  <c r="G18" i="415"/>
  <c r="G19" i="415"/>
  <c r="G20" i="415"/>
  <c r="G21" i="415"/>
  <c r="G22" i="415"/>
  <c r="G23" i="415"/>
  <c r="G24" i="415"/>
  <c r="G25" i="415"/>
  <c r="G26" i="415"/>
  <c r="G27" i="415"/>
  <c r="G28" i="415"/>
  <c r="G29" i="415"/>
  <c r="G30" i="415"/>
  <c r="G31" i="415"/>
  <c r="G32" i="415"/>
  <c r="G33" i="415"/>
  <c r="G34" i="415"/>
  <c r="G35" i="415"/>
  <c r="G36" i="415"/>
  <c r="G37" i="415"/>
  <c r="G38" i="415"/>
  <c r="F12" i="415"/>
  <c r="F13" i="415"/>
  <c r="F14" i="415"/>
  <c r="F15" i="415"/>
  <c r="F16" i="415"/>
  <c r="F17" i="415"/>
  <c r="F18" i="415"/>
  <c r="F19" i="415"/>
  <c r="F20" i="415"/>
  <c r="F21" i="415"/>
  <c r="F22" i="415"/>
  <c r="F23" i="415"/>
  <c r="F24" i="415"/>
  <c r="F25" i="415"/>
  <c r="F26" i="415"/>
  <c r="F27" i="415"/>
  <c r="F28" i="415"/>
  <c r="F29" i="415"/>
  <c r="F30" i="415"/>
  <c r="F31" i="415"/>
  <c r="F32" i="415"/>
  <c r="F33" i="415"/>
  <c r="F34" i="415"/>
  <c r="F35" i="415"/>
  <c r="F36" i="415"/>
  <c r="F37" i="415"/>
  <c r="F38" i="415"/>
  <c r="E12" i="415"/>
  <c r="E13" i="415"/>
  <c r="E14" i="415"/>
  <c r="E15" i="415"/>
  <c r="E16" i="415"/>
  <c r="E17" i="415"/>
  <c r="E18" i="415"/>
  <c r="E19" i="415"/>
  <c r="E20" i="415"/>
  <c r="E21" i="415"/>
  <c r="E22" i="415"/>
  <c r="E23" i="415"/>
  <c r="E24" i="415"/>
  <c r="E25" i="415"/>
  <c r="E26" i="415"/>
  <c r="E27" i="415"/>
  <c r="E28" i="415"/>
  <c r="E29" i="415"/>
  <c r="E30" i="415"/>
  <c r="E31" i="415"/>
  <c r="E32" i="415"/>
  <c r="E33" i="415"/>
  <c r="E34" i="415"/>
  <c r="E35" i="415"/>
  <c r="E36" i="415"/>
  <c r="E37" i="415"/>
  <c r="E38" i="415"/>
  <c r="D12" i="415"/>
  <c r="D13" i="415"/>
  <c r="D14" i="415"/>
  <c r="D15" i="415"/>
  <c r="D16" i="415"/>
  <c r="D17" i="415"/>
  <c r="D18" i="415"/>
  <c r="D19" i="415"/>
  <c r="D20" i="415"/>
  <c r="D21" i="415"/>
  <c r="D22" i="415"/>
  <c r="D23" i="415"/>
  <c r="D24" i="415"/>
  <c r="D25" i="415"/>
  <c r="D26" i="415"/>
  <c r="D27" i="415"/>
  <c r="D28" i="415"/>
  <c r="D29" i="415"/>
  <c r="D30" i="415"/>
  <c r="D31" i="415"/>
  <c r="D32" i="415"/>
  <c r="D33" i="415"/>
  <c r="D34" i="415"/>
  <c r="D35" i="415"/>
  <c r="D36" i="415"/>
  <c r="D37" i="415"/>
  <c r="D38" i="415"/>
  <c r="F11" i="415"/>
  <c r="E11" i="415"/>
  <c r="D11" i="415"/>
  <c r="G11" i="415"/>
  <c r="H12" i="414"/>
  <c r="H13" i="414"/>
  <c r="H14" i="414"/>
  <c r="H15" i="414"/>
  <c r="H16" i="414"/>
  <c r="H17" i="414"/>
  <c r="H18" i="414"/>
  <c r="H19" i="414"/>
  <c r="H20" i="414"/>
  <c r="H21" i="414"/>
  <c r="H22" i="414"/>
  <c r="H23" i="414"/>
  <c r="H24" i="414"/>
  <c r="H25" i="414"/>
  <c r="H26" i="414"/>
  <c r="H27" i="414"/>
  <c r="H28" i="414"/>
  <c r="H29" i="414"/>
  <c r="H30" i="414"/>
  <c r="H31" i="414"/>
  <c r="H32" i="414"/>
  <c r="H33" i="414"/>
  <c r="H34" i="414"/>
  <c r="H35" i="414"/>
  <c r="H36" i="414"/>
  <c r="H37" i="414"/>
  <c r="H38" i="414"/>
  <c r="H11" i="414"/>
  <c r="G12" i="414"/>
  <c r="G13" i="414"/>
  <c r="G14" i="414"/>
  <c r="G15" i="414"/>
  <c r="G16" i="414"/>
  <c r="G17" i="414"/>
  <c r="G18" i="414"/>
  <c r="G19" i="414"/>
  <c r="G20" i="414"/>
  <c r="G21" i="414"/>
  <c r="G22" i="414"/>
  <c r="G23" i="414"/>
  <c r="G24" i="414"/>
  <c r="G25" i="414"/>
  <c r="G26" i="414"/>
  <c r="G27" i="414"/>
  <c r="G28" i="414"/>
  <c r="G29" i="414"/>
  <c r="G30" i="414"/>
  <c r="G31" i="414"/>
  <c r="G32" i="414"/>
  <c r="G33" i="414"/>
  <c r="G34" i="414"/>
  <c r="G35" i="414"/>
  <c r="G36" i="414"/>
  <c r="G37" i="414"/>
  <c r="G38" i="414"/>
  <c r="G11" i="414"/>
  <c r="H12" i="106"/>
  <c r="H13" i="106"/>
  <c r="H11" i="106"/>
  <c r="G12" i="106"/>
  <c r="G13" i="106"/>
  <c r="G11" i="106"/>
  <c r="F12" i="106"/>
  <c r="F13" i="106"/>
  <c r="F11" i="106"/>
  <c r="E12" i="106"/>
  <c r="E13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E34" i="106"/>
  <c r="E36" i="106"/>
  <c r="E37" i="106"/>
  <c r="E38" i="106"/>
  <c r="E11" i="106"/>
  <c r="D12" i="106"/>
  <c r="D13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6" i="106"/>
  <c r="D37" i="106"/>
  <c r="D38" i="106"/>
  <c r="D11" i="106"/>
  <c r="C12" i="106"/>
  <c r="C13" i="106"/>
  <c r="C15" i="106"/>
  <c r="C16" i="106"/>
  <c r="C17" i="106"/>
  <c r="C18" i="106"/>
  <c r="C19" i="106"/>
  <c r="C20" i="106"/>
  <c r="C21" i="106"/>
  <c r="C22" i="106"/>
  <c r="C23" i="106"/>
  <c r="C24" i="106"/>
  <c r="C25" i="106"/>
  <c r="C26" i="106"/>
  <c r="C27" i="106"/>
  <c r="C28" i="106"/>
  <c r="C29" i="106"/>
  <c r="C30" i="106"/>
  <c r="C31" i="106"/>
  <c r="C32" i="106"/>
  <c r="C33" i="106"/>
  <c r="C34" i="106"/>
  <c r="C36" i="106"/>
  <c r="C37" i="106"/>
  <c r="C38" i="106"/>
  <c r="C11" i="106"/>
  <c r="H13" i="270"/>
  <c r="G13" i="270"/>
  <c r="F13" i="270"/>
  <c r="C12" i="270"/>
  <c r="C13" i="270"/>
  <c r="C11" i="270"/>
  <c r="C11" i="392" l="1"/>
  <c r="D11" i="392"/>
  <c r="E11" i="392"/>
  <c r="F11" i="392"/>
  <c r="N11" i="392"/>
  <c r="C12" i="392"/>
  <c r="D12" i="392"/>
  <c r="E12" i="392"/>
  <c r="D12" i="393" s="1"/>
  <c r="F12" i="392"/>
  <c r="I12" i="393"/>
  <c r="N12" i="392"/>
  <c r="C12" i="395"/>
  <c r="C13" i="392"/>
  <c r="D13" i="392"/>
  <c r="E13" i="392"/>
  <c r="E13" i="395" s="1"/>
  <c r="F13" i="392"/>
  <c r="G13" i="393"/>
  <c r="J13" i="393"/>
  <c r="N13" i="392"/>
  <c r="D13" i="395"/>
  <c r="C14" i="392"/>
  <c r="D14" i="392"/>
  <c r="E14" i="392"/>
  <c r="F14" i="392"/>
  <c r="G14" i="393"/>
  <c r="I14" i="393"/>
  <c r="N14" i="392"/>
  <c r="E14" i="395"/>
  <c r="C15" i="392"/>
  <c r="D15" i="392"/>
  <c r="E15" i="392"/>
  <c r="F15" i="392"/>
  <c r="N15" i="392"/>
  <c r="C16" i="392"/>
  <c r="C16" i="395" s="1"/>
  <c r="D16" i="392"/>
  <c r="E16" i="392"/>
  <c r="E16" i="394" s="1"/>
  <c r="F16" i="392"/>
  <c r="F16" i="393"/>
  <c r="I16" i="393"/>
  <c r="N16" i="392"/>
  <c r="C17" i="392"/>
  <c r="D17" i="392"/>
  <c r="E17" i="392"/>
  <c r="E17" i="394" s="1"/>
  <c r="F17" i="392"/>
  <c r="G17" i="393"/>
  <c r="J17" i="393"/>
  <c r="N17" i="392"/>
  <c r="D17" i="395"/>
  <c r="C18" i="392"/>
  <c r="D18" i="392"/>
  <c r="E18" i="392"/>
  <c r="D18" i="393" s="1"/>
  <c r="F18" i="392"/>
  <c r="F18" i="393"/>
  <c r="J18" i="393"/>
  <c r="N18" i="392"/>
  <c r="C19" i="392"/>
  <c r="C19" i="394" s="1"/>
  <c r="D19" i="392"/>
  <c r="E19" i="392"/>
  <c r="F19" i="392"/>
  <c r="N19" i="392"/>
  <c r="C20" i="392"/>
  <c r="D20" i="392"/>
  <c r="D20" i="394" s="1"/>
  <c r="E20" i="392"/>
  <c r="E20" i="394" s="1"/>
  <c r="F20" i="392"/>
  <c r="F20" i="393"/>
  <c r="I20" i="393"/>
  <c r="N20" i="392"/>
  <c r="C20" i="395"/>
  <c r="C21" i="392"/>
  <c r="D21" i="392"/>
  <c r="E21" i="392"/>
  <c r="E21" i="395" s="1"/>
  <c r="F21" i="392"/>
  <c r="G21" i="393"/>
  <c r="J21" i="393"/>
  <c r="N21" i="392"/>
  <c r="C22" i="392"/>
  <c r="C22" i="395" s="1"/>
  <c r="D22" i="392"/>
  <c r="E22" i="392"/>
  <c r="D22" i="393" s="1"/>
  <c r="F22" i="392"/>
  <c r="F22" i="393"/>
  <c r="J22" i="393"/>
  <c r="N22" i="392"/>
  <c r="C23" i="392"/>
  <c r="D23" i="392"/>
  <c r="D23" i="394" s="1"/>
  <c r="E23" i="392"/>
  <c r="F23" i="392"/>
  <c r="N23" i="392"/>
  <c r="C24" i="392"/>
  <c r="D24" i="392"/>
  <c r="E24" i="392"/>
  <c r="D24" i="393" s="1"/>
  <c r="F24" i="392"/>
  <c r="F24" i="393"/>
  <c r="I24" i="393"/>
  <c r="N24" i="392"/>
  <c r="C25" i="392"/>
  <c r="C25" i="395" s="1"/>
  <c r="D25" i="392"/>
  <c r="D25" i="393" s="1"/>
  <c r="E25" i="392"/>
  <c r="F25" i="392"/>
  <c r="G25" i="393"/>
  <c r="J25" i="393"/>
  <c r="N25" i="392"/>
  <c r="C26" i="392"/>
  <c r="C26" i="395" s="1"/>
  <c r="D26" i="392"/>
  <c r="D26" i="394" s="1"/>
  <c r="E26" i="392"/>
  <c r="E26" i="395" s="1"/>
  <c r="F26" i="392"/>
  <c r="F26" i="393"/>
  <c r="J26" i="393"/>
  <c r="N26" i="392"/>
  <c r="C27" i="392"/>
  <c r="C27" i="395" s="1"/>
  <c r="D27" i="392"/>
  <c r="E27" i="392"/>
  <c r="E27" i="395" s="1"/>
  <c r="F27" i="392"/>
  <c r="N27" i="392"/>
  <c r="C28" i="392"/>
  <c r="D28" i="392"/>
  <c r="D28" i="395" s="1"/>
  <c r="E28" i="392"/>
  <c r="E28" i="394" s="1"/>
  <c r="F28" i="392"/>
  <c r="F28" i="393"/>
  <c r="I28" i="393"/>
  <c r="N28" i="392"/>
  <c r="C29" i="392"/>
  <c r="C29" i="394" s="1"/>
  <c r="D29" i="392"/>
  <c r="E29" i="392"/>
  <c r="E29" i="394" s="1"/>
  <c r="F29" i="392"/>
  <c r="G29" i="393"/>
  <c r="J29" i="393"/>
  <c r="N29" i="392"/>
  <c r="D29" i="395"/>
  <c r="C30" i="392"/>
  <c r="C30" i="394" s="1"/>
  <c r="D30" i="392"/>
  <c r="E30" i="392"/>
  <c r="F30" i="392"/>
  <c r="F30" i="393"/>
  <c r="J30" i="393"/>
  <c r="N30" i="392"/>
  <c r="E30" i="395"/>
  <c r="C31" i="392"/>
  <c r="C31" i="394" s="1"/>
  <c r="D31" i="392"/>
  <c r="E31" i="392"/>
  <c r="E31" i="394" s="1"/>
  <c r="F31" i="392"/>
  <c r="N31" i="392"/>
  <c r="C32" i="392"/>
  <c r="C32" i="395" s="1"/>
  <c r="D32" i="392"/>
  <c r="D32" i="394" s="1"/>
  <c r="E32" i="392"/>
  <c r="E32" i="394" s="1"/>
  <c r="F32" i="392"/>
  <c r="F32" i="393"/>
  <c r="I32" i="393"/>
  <c r="N32" i="392"/>
  <c r="C33" i="392"/>
  <c r="D33" i="392"/>
  <c r="D33" i="395" s="1"/>
  <c r="E33" i="392"/>
  <c r="C33" i="393" s="1"/>
  <c r="F33" i="392"/>
  <c r="G33" i="393"/>
  <c r="J33" i="393"/>
  <c r="N33" i="392"/>
  <c r="C34" i="392"/>
  <c r="C34" i="394" s="1"/>
  <c r="D34" i="392"/>
  <c r="D34" i="394" s="1"/>
  <c r="E34" i="392"/>
  <c r="F34" i="392"/>
  <c r="G34" i="393"/>
  <c r="J34" i="393"/>
  <c r="N34" i="392"/>
  <c r="C35" i="392"/>
  <c r="D35" i="392"/>
  <c r="D35" i="394" s="1"/>
  <c r="E35" i="392"/>
  <c r="F35" i="392"/>
  <c r="N35" i="392"/>
  <c r="C36" i="392"/>
  <c r="C36" i="395" s="1"/>
  <c r="D36" i="392"/>
  <c r="D36" i="394" s="1"/>
  <c r="E36" i="392"/>
  <c r="E36" i="395" s="1"/>
  <c r="F36" i="392"/>
  <c r="F36" i="393"/>
  <c r="I36" i="393"/>
  <c r="N36" i="392"/>
  <c r="C37" i="392"/>
  <c r="C37" i="394" s="1"/>
  <c r="D37" i="392"/>
  <c r="D37" i="395" s="1"/>
  <c r="E37" i="392"/>
  <c r="E37" i="394" s="1"/>
  <c r="F37" i="392"/>
  <c r="G37" i="393"/>
  <c r="J37" i="393"/>
  <c r="N37" i="392"/>
  <c r="C38" i="392"/>
  <c r="C38" i="395" s="1"/>
  <c r="D38" i="392"/>
  <c r="D38" i="395" s="1"/>
  <c r="E38" i="392"/>
  <c r="D38" i="393" s="1"/>
  <c r="F38" i="392"/>
  <c r="G38" i="393"/>
  <c r="J38" i="393"/>
  <c r="N38" i="392"/>
  <c r="C38" i="407"/>
  <c r="C37" i="407"/>
  <c r="C36" i="407"/>
  <c r="C35" i="407"/>
  <c r="C34" i="407"/>
  <c r="C33" i="407"/>
  <c r="C32" i="407"/>
  <c r="C31" i="407"/>
  <c r="C30" i="407"/>
  <c r="C29" i="407"/>
  <c r="C28" i="407"/>
  <c r="C27" i="407"/>
  <c r="C26" i="407"/>
  <c r="C25" i="407"/>
  <c r="C24" i="407"/>
  <c r="C23" i="407"/>
  <c r="C22" i="407"/>
  <c r="C21" i="407"/>
  <c r="C20" i="407"/>
  <c r="C19" i="407"/>
  <c r="C18" i="407"/>
  <c r="C17" i="407"/>
  <c r="C16" i="407"/>
  <c r="C15" i="407"/>
  <c r="C14" i="407"/>
  <c r="C13" i="407"/>
  <c r="C12" i="407"/>
  <c r="C11" i="407"/>
  <c r="C35" i="395"/>
  <c r="E33" i="395"/>
  <c r="C33" i="395"/>
  <c r="E31" i="395"/>
  <c r="D31" i="395"/>
  <c r="D30" i="395"/>
  <c r="C30" i="395"/>
  <c r="E29" i="395"/>
  <c r="D27" i="395"/>
  <c r="D26" i="395"/>
  <c r="E25" i="395"/>
  <c r="E24" i="395"/>
  <c r="D24" i="395"/>
  <c r="E23" i="395"/>
  <c r="C23" i="395"/>
  <c r="D22" i="395"/>
  <c r="C21" i="395"/>
  <c r="E20" i="395"/>
  <c r="D19" i="395"/>
  <c r="D18" i="395"/>
  <c r="C18" i="395"/>
  <c r="C17" i="395"/>
  <c r="D16" i="395"/>
  <c r="E15" i="395"/>
  <c r="D15" i="395"/>
  <c r="C15" i="395"/>
  <c r="D14" i="395"/>
  <c r="C14" i="395"/>
  <c r="C13" i="395"/>
  <c r="D12" i="395"/>
  <c r="E11" i="395"/>
  <c r="D11" i="395"/>
  <c r="C11" i="395"/>
  <c r="D38" i="394"/>
  <c r="C38" i="394"/>
  <c r="C35" i="394"/>
  <c r="C33" i="394"/>
  <c r="D31" i="394"/>
  <c r="D30" i="394"/>
  <c r="E27" i="394"/>
  <c r="D27" i="394"/>
  <c r="C26" i="394"/>
  <c r="E25" i="394"/>
  <c r="C25" i="394"/>
  <c r="D24" i="394"/>
  <c r="E23" i="394"/>
  <c r="C23" i="394"/>
  <c r="D22" i="394"/>
  <c r="E21" i="394"/>
  <c r="C21" i="394"/>
  <c r="D19" i="394"/>
  <c r="D18" i="394"/>
  <c r="C18" i="394"/>
  <c r="C17" i="394"/>
  <c r="D16" i="394"/>
  <c r="E15" i="394"/>
  <c r="D15" i="394"/>
  <c r="C15" i="394"/>
  <c r="D14" i="394"/>
  <c r="C14" i="394"/>
  <c r="C13" i="394"/>
  <c r="D12" i="394"/>
  <c r="E11" i="394"/>
  <c r="D11" i="394"/>
  <c r="C11" i="394"/>
  <c r="L37" i="393"/>
  <c r="I37" i="393"/>
  <c r="F37" i="393"/>
  <c r="M36" i="393"/>
  <c r="J36" i="393"/>
  <c r="G36" i="393"/>
  <c r="M35" i="393"/>
  <c r="L35" i="393"/>
  <c r="J35" i="393"/>
  <c r="I35" i="393"/>
  <c r="G35" i="393"/>
  <c r="F35" i="393"/>
  <c r="M33" i="393"/>
  <c r="L33" i="393"/>
  <c r="I33" i="393"/>
  <c r="F33" i="393"/>
  <c r="M32" i="393"/>
  <c r="J32" i="393"/>
  <c r="G32" i="393"/>
  <c r="M31" i="393"/>
  <c r="L31" i="393"/>
  <c r="J31" i="393"/>
  <c r="I31" i="393"/>
  <c r="G31" i="393"/>
  <c r="F31" i="393"/>
  <c r="M29" i="393"/>
  <c r="L29" i="393"/>
  <c r="I29" i="393"/>
  <c r="F29" i="393"/>
  <c r="C29" i="393"/>
  <c r="M28" i="393"/>
  <c r="J28" i="393"/>
  <c r="G28" i="393"/>
  <c r="M27" i="393"/>
  <c r="L27" i="393"/>
  <c r="J27" i="393"/>
  <c r="I27" i="393"/>
  <c r="G27" i="393"/>
  <c r="F27" i="393"/>
  <c r="C27" i="393"/>
  <c r="M25" i="393"/>
  <c r="L25" i="393"/>
  <c r="I25" i="393"/>
  <c r="F25" i="393"/>
  <c r="C25" i="393"/>
  <c r="M24" i="393"/>
  <c r="J24" i="393"/>
  <c r="G24" i="393"/>
  <c r="M23" i="393"/>
  <c r="L23" i="393"/>
  <c r="J23" i="393"/>
  <c r="I23" i="393"/>
  <c r="G23" i="393"/>
  <c r="F23" i="393"/>
  <c r="C23" i="393"/>
  <c r="M21" i="393"/>
  <c r="L21" i="393"/>
  <c r="I21" i="393"/>
  <c r="F21" i="393"/>
  <c r="C21" i="393"/>
  <c r="M20" i="393"/>
  <c r="J20" i="393"/>
  <c r="G20" i="393"/>
  <c r="M19" i="393"/>
  <c r="L19" i="393"/>
  <c r="J19" i="393"/>
  <c r="I19" i="393"/>
  <c r="G19" i="393"/>
  <c r="F19" i="393"/>
  <c r="M17" i="393"/>
  <c r="L17" i="393"/>
  <c r="I17" i="393"/>
  <c r="F17" i="393"/>
  <c r="M16" i="393"/>
  <c r="J16" i="393"/>
  <c r="G16" i="393"/>
  <c r="M15" i="393"/>
  <c r="L15" i="393"/>
  <c r="J15" i="393"/>
  <c r="I15" i="393"/>
  <c r="G15" i="393"/>
  <c r="F15" i="393"/>
  <c r="D15" i="393"/>
  <c r="L13" i="393"/>
  <c r="I13" i="393"/>
  <c r="F13" i="393"/>
  <c r="M12" i="393"/>
  <c r="J12" i="393"/>
  <c r="G12" i="393"/>
  <c r="M11" i="393"/>
  <c r="L11" i="393"/>
  <c r="J11" i="393"/>
  <c r="D34" i="393" l="1"/>
  <c r="D19" i="393"/>
  <c r="E36" i="394"/>
  <c r="E28" i="395"/>
  <c r="C34" i="395"/>
  <c r="D11" i="393"/>
  <c r="D35" i="395"/>
  <c r="D35" i="393"/>
  <c r="D28" i="393"/>
  <c r="D32" i="393"/>
  <c r="E33" i="394"/>
  <c r="E35" i="395"/>
  <c r="D23" i="393"/>
  <c r="D27" i="393"/>
  <c r="D31" i="393"/>
  <c r="C22" i="394"/>
  <c r="D28" i="394"/>
  <c r="C19" i="395"/>
  <c r="D23" i="395"/>
  <c r="D32" i="395"/>
  <c r="D34" i="395"/>
  <c r="C37" i="395"/>
  <c r="D29" i="393"/>
  <c r="D13" i="393"/>
  <c r="E13" i="394"/>
  <c r="E17" i="395"/>
  <c r="E34" i="395"/>
  <c r="C17" i="393"/>
  <c r="E24" i="394"/>
  <c r="E12" i="395"/>
  <c r="E37" i="395"/>
  <c r="C19" i="393"/>
  <c r="D20" i="393"/>
  <c r="C35" i="393"/>
  <c r="D36" i="393"/>
  <c r="C37" i="393"/>
  <c r="E12" i="394"/>
  <c r="E19" i="394"/>
  <c r="C27" i="394"/>
  <c r="E35" i="394"/>
  <c r="E16" i="395"/>
  <c r="D20" i="395"/>
  <c r="C29" i="395"/>
  <c r="C31" i="395"/>
  <c r="E32" i="395"/>
  <c r="D36" i="395"/>
  <c r="C24" i="393"/>
  <c r="D16" i="393"/>
  <c r="C31" i="393"/>
  <c r="E19" i="395"/>
  <c r="C28" i="393"/>
  <c r="E18" i="395"/>
  <c r="D37" i="393"/>
  <c r="C28" i="395"/>
  <c r="D21" i="393"/>
  <c r="C36" i="393"/>
  <c r="D33" i="393"/>
  <c r="D30" i="393"/>
  <c r="D25" i="395"/>
  <c r="C24" i="395"/>
  <c r="C20" i="393"/>
  <c r="D17" i="393"/>
  <c r="D14" i="393"/>
  <c r="E38" i="395"/>
  <c r="C32" i="393"/>
  <c r="D26" i="393"/>
  <c r="E22" i="395"/>
  <c r="D21" i="395"/>
  <c r="F12" i="393"/>
  <c r="C38" i="393"/>
  <c r="G22" i="393"/>
  <c r="G26" i="393"/>
  <c r="G30" i="393"/>
  <c r="I34" i="393"/>
  <c r="I38" i="393"/>
  <c r="G18" i="393"/>
  <c r="M18" i="393"/>
  <c r="M22" i="393"/>
  <c r="M26" i="393"/>
  <c r="M30" i="393"/>
  <c r="J14" i="393"/>
  <c r="F14" i="393"/>
  <c r="L14" i="393"/>
  <c r="C18" i="393"/>
  <c r="I18" i="393"/>
  <c r="C22" i="393"/>
  <c r="I22" i="393"/>
  <c r="C26" i="393"/>
  <c r="I26" i="393"/>
  <c r="C30" i="393"/>
  <c r="I30" i="393"/>
  <c r="M14" i="393"/>
  <c r="F34" i="393"/>
  <c r="L34" i="393"/>
  <c r="L36" i="393"/>
  <c r="F38" i="393"/>
  <c r="L38" i="393"/>
  <c r="L12" i="393"/>
  <c r="M13" i="393"/>
  <c r="L16" i="393"/>
  <c r="L18" i="393"/>
  <c r="L20" i="393"/>
  <c r="L22" i="393"/>
  <c r="L24" i="393"/>
  <c r="L26" i="393"/>
  <c r="L28" i="393"/>
  <c r="L30" i="393"/>
  <c r="L32" i="393"/>
  <c r="M34" i="393"/>
  <c r="M37" i="393"/>
  <c r="M38" i="393"/>
  <c r="C12" i="394"/>
  <c r="D13" i="394"/>
  <c r="E14" i="394"/>
  <c r="C16" i="394"/>
  <c r="D17" i="394"/>
  <c r="E18" i="394"/>
  <c r="C20" i="394"/>
  <c r="D21" i="394"/>
  <c r="E22" i="394"/>
  <c r="C24" i="394"/>
  <c r="D25" i="394"/>
  <c r="E26" i="394"/>
  <c r="C28" i="394"/>
  <c r="D29" i="394"/>
  <c r="E30" i="394"/>
  <c r="C32" i="394"/>
  <c r="D33" i="394"/>
  <c r="E34" i="394"/>
  <c r="C36" i="394"/>
  <c r="D37" i="394"/>
  <c r="E38" i="394"/>
  <c r="C16" i="393"/>
  <c r="C14" i="393"/>
  <c r="C12" i="393"/>
  <c r="G11" i="393"/>
  <c r="C15" i="393"/>
  <c r="C13" i="393"/>
  <c r="I11" i="393"/>
  <c r="F11" i="393"/>
  <c r="C11" i="393"/>
  <c r="C12" i="369"/>
  <c r="C13" i="369"/>
  <c r="C14" i="369"/>
  <c r="C15" i="369"/>
  <c r="C16" i="369"/>
  <c r="C17" i="369"/>
  <c r="C18" i="369"/>
  <c r="C19" i="369"/>
  <c r="C20" i="369"/>
  <c r="C21" i="369"/>
  <c r="C22" i="369"/>
  <c r="C23" i="369"/>
  <c r="C24" i="369"/>
  <c r="C25" i="369"/>
  <c r="C26" i="369"/>
  <c r="C27" i="369"/>
  <c r="C28" i="369"/>
  <c r="C29" i="369"/>
  <c r="C30" i="369"/>
  <c r="C31" i="369"/>
  <c r="C32" i="369"/>
  <c r="C33" i="369"/>
  <c r="C34" i="369"/>
  <c r="C35" i="369"/>
  <c r="C36" i="369"/>
  <c r="C37" i="369"/>
  <c r="C38" i="369"/>
  <c r="C12" i="372"/>
  <c r="C13" i="372"/>
  <c r="C14" i="372"/>
  <c r="C15" i="372"/>
  <c r="C16" i="372"/>
  <c r="C17" i="372"/>
  <c r="C18" i="372"/>
  <c r="C19" i="372"/>
  <c r="C20" i="372"/>
  <c r="C21" i="372"/>
  <c r="C22" i="372"/>
  <c r="C23" i="372"/>
  <c r="C24" i="372"/>
  <c r="C25" i="372"/>
  <c r="C26" i="372"/>
  <c r="C27" i="372"/>
  <c r="C28" i="372"/>
  <c r="C29" i="372"/>
  <c r="C30" i="372"/>
  <c r="C31" i="372"/>
  <c r="C32" i="372"/>
  <c r="C33" i="372"/>
  <c r="C34" i="372"/>
  <c r="C35" i="372"/>
  <c r="C36" i="372"/>
  <c r="C37" i="372"/>
  <c r="C38" i="372"/>
  <c r="C11" i="372"/>
  <c r="C12" i="371"/>
  <c r="C13" i="371"/>
  <c r="C14" i="371"/>
  <c r="C15" i="371"/>
  <c r="C16" i="371"/>
  <c r="C17" i="371"/>
  <c r="C18" i="371"/>
  <c r="C19" i="371"/>
  <c r="C20" i="371"/>
  <c r="C21" i="371"/>
  <c r="C22" i="371"/>
  <c r="C23" i="371"/>
  <c r="C24" i="371"/>
  <c r="C25" i="371"/>
  <c r="C26" i="371"/>
  <c r="C27" i="371"/>
  <c r="C28" i="371"/>
  <c r="C29" i="371"/>
  <c r="C30" i="371"/>
  <c r="C31" i="371"/>
  <c r="C32" i="371"/>
  <c r="C33" i="371"/>
  <c r="C34" i="371"/>
  <c r="C35" i="371"/>
  <c r="C36" i="371"/>
  <c r="C37" i="371"/>
  <c r="C38" i="371"/>
  <c r="C11" i="371"/>
  <c r="C12" i="370"/>
  <c r="C12" i="362"/>
  <c r="C13" i="362"/>
  <c r="C14" i="362"/>
  <c r="C15" i="362"/>
  <c r="C16" i="362"/>
  <c r="C17" i="362"/>
  <c r="C18" i="362"/>
  <c r="C19" i="362"/>
  <c r="C20" i="362"/>
  <c r="C21" i="362"/>
  <c r="C22" i="362"/>
  <c r="C23" i="362"/>
  <c r="C24" i="362"/>
  <c r="C25" i="362"/>
  <c r="C26" i="362"/>
  <c r="C27" i="362"/>
  <c r="C28" i="362"/>
  <c r="C29" i="362"/>
  <c r="C30" i="362"/>
  <c r="C31" i="362"/>
  <c r="C32" i="362"/>
  <c r="C33" i="362"/>
  <c r="C34" i="362"/>
  <c r="C35" i="362"/>
  <c r="C36" i="362"/>
  <c r="C37" i="362"/>
  <c r="C38" i="362"/>
  <c r="C11" i="362"/>
  <c r="C13" i="370"/>
  <c r="C14" i="370"/>
  <c r="C15" i="370"/>
  <c r="C16" i="370"/>
  <c r="C17" i="370"/>
  <c r="C18" i="370"/>
  <c r="C19" i="370"/>
  <c r="C20" i="370"/>
  <c r="C21" i="370"/>
  <c r="C22" i="370"/>
  <c r="C23" i="370"/>
  <c r="C24" i="370"/>
  <c r="C25" i="370"/>
  <c r="C26" i="370"/>
  <c r="C27" i="370"/>
  <c r="C28" i="370"/>
  <c r="C29" i="370"/>
  <c r="C30" i="370"/>
  <c r="C31" i="370"/>
  <c r="C32" i="370"/>
  <c r="C33" i="370"/>
  <c r="C34" i="370"/>
  <c r="C35" i="370"/>
  <c r="C36" i="370"/>
  <c r="C37" i="370"/>
  <c r="C38" i="370"/>
  <c r="C11" i="370"/>
  <c r="C12" i="366"/>
  <c r="C13" i="366"/>
  <c r="C14" i="366"/>
  <c r="C15" i="366"/>
  <c r="C16" i="366"/>
  <c r="C17" i="366"/>
  <c r="C18" i="366"/>
  <c r="C19" i="366"/>
  <c r="C20" i="366"/>
  <c r="C21" i="366"/>
  <c r="C22" i="366"/>
  <c r="C23" i="366"/>
  <c r="C24" i="366"/>
  <c r="C25" i="366"/>
  <c r="C26" i="366"/>
  <c r="C27" i="366"/>
  <c r="C28" i="366"/>
  <c r="C29" i="366"/>
  <c r="C30" i="366"/>
  <c r="C31" i="366"/>
  <c r="C32" i="366"/>
  <c r="C33" i="366"/>
  <c r="C34" i="366"/>
  <c r="C35" i="366"/>
  <c r="C36" i="366"/>
  <c r="C37" i="366"/>
  <c r="C38" i="366"/>
  <c r="C11" i="366"/>
  <c r="C11" i="369"/>
  <c r="C12" i="365"/>
  <c r="C13" i="365"/>
  <c r="C14" i="365"/>
  <c r="C15" i="365"/>
  <c r="C16" i="365"/>
  <c r="C17" i="365"/>
  <c r="C18" i="365"/>
  <c r="C19" i="365"/>
  <c r="C20" i="365"/>
  <c r="C21" i="365"/>
  <c r="C22" i="365"/>
  <c r="C23" i="365"/>
  <c r="C24" i="365"/>
  <c r="C25" i="365"/>
  <c r="C26" i="365"/>
  <c r="C27" i="365"/>
  <c r="C28" i="365"/>
  <c r="C29" i="365"/>
  <c r="C30" i="365"/>
  <c r="C31" i="365"/>
  <c r="C32" i="365"/>
  <c r="C33" i="365"/>
  <c r="C34" i="365"/>
  <c r="C35" i="365"/>
  <c r="C36" i="365"/>
  <c r="C37" i="365"/>
  <c r="C38" i="365"/>
  <c r="C11" i="365"/>
  <c r="C11" i="272" l="1"/>
  <c r="AD12" i="359"/>
  <c r="AD13" i="359"/>
  <c r="AD15" i="359"/>
  <c r="AD16" i="359"/>
  <c r="AD17" i="359"/>
  <c r="AD18" i="359"/>
  <c r="AD19" i="359"/>
  <c r="AD20" i="359"/>
  <c r="AD21" i="359"/>
  <c r="AD22" i="359"/>
  <c r="AD23" i="359"/>
  <c r="AD24" i="359"/>
  <c r="AD25" i="359"/>
  <c r="AD26" i="359"/>
  <c r="AD27" i="359"/>
  <c r="AD28" i="359"/>
  <c r="AD29" i="359"/>
  <c r="AD30" i="359"/>
  <c r="AD31" i="359"/>
  <c r="AD32" i="359"/>
  <c r="AD33" i="359"/>
  <c r="AD34" i="359"/>
  <c r="AD36" i="359"/>
  <c r="AD37" i="359"/>
  <c r="AD38" i="359"/>
  <c r="AD11" i="359"/>
  <c r="AC12" i="359"/>
  <c r="AC13" i="359"/>
  <c r="AC15" i="359"/>
  <c r="AC16" i="359"/>
  <c r="AC17" i="359"/>
  <c r="AC18" i="359"/>
  <c r="AC19" i="359"/>
  <c r="AC20" i="359"/>
  <c r="AC21" i="359"/>
  <c r="AC22" i="359"/>
  <c r="AC23" i="359"/>
  <c r="AC24" i="359"/>
  <c r="AC25" i="359"/>
  <c r="AC26" i="359"/>
  <c r="AC27" i="359"/>
  <c r="AC28" i="359"/>
  <c r="AC29" i="359"/>
  <c r="AC30" i="359"/>
  <c r="AC31" i="359"/>
  <c r="AC32" i="359"/>
  <c r="AC33" i="359"/>
  <c r="AC34" i="359"/>
  <c r="AC36" i="359"/>
  <c r="AC37" i="359"/>
  <c r="AC38" i="359"/>
  <c r="AC11" i="359"/>
  <c r="AB12" i="359"/>
  <c r="AB13" i="359"/>
  <c r="AB15" i="359"/>
  <c r="AB16" i="359"/>
  <c r="AB17" i="359"/>
  <c r="AB18" i="359"/>
  <c r="AB19" i="359"/>
  <c r="AB20" i="359"/>
  <c r="AB21" i="359"/>
  <c r="AB22" i="359"/>
  <c r="AB23" i="359"/>
  <c r="AB24" i="359"/>
  <c r="AB25" i="359"/>
  <c r="AB26" i="359"/>
  <c r="AB27" i="359"/>
  <c r="AB28" i="359"/>
  <c r="AB29" i="359"/>
  <c r="AB30" i="359"/>
  <c r="AB31" i="359"/>
  <c r="AB32" i="359"/>
  <c r="AB33" i="359"/>
  <c r="AB34" i="359"/>
  <c r="AB36" i="359"/>
  <c r="AB37" i="359"/>
  <c r="AB38" i="359"/>
  <c r="AB11" i="359"/>
  <c r="AA12" i="359"/>
  <c r="AA13" i="359"/>
  <c r="AA15" i="359"/>
  <c r="AA16" i="359"/>
  <c r="AA17" i="359"/>
  <c r="AA18" i="359"/>
  <c r="AA19" i="359"/>
  <c r="AA20" i="359"/>
  <c r="AA21" i="359"/>
  <c r="AA22" i="359"/>
  <c r="AA23" i="359"/>
  <c r="AA24" i="359"/>
  <c r="AA25" i="359"/>
  <c r="AA26" i="359"/>
  <c r="AA27" i="359"/>
  <c r="AA28" i="359"/>
  <c r="AA29" i="359"/>
  <c r="AA30" i="359"/>
  <c r="AA31" i="359"/>
  <c r="AA32" i="359"/>
  <c r="AA33" i="359"/>
  <c r="AA34" i="359"/>
  <c r="AA36" i="359"/>
  <c r="AA37" i="359"/>
  <c r="AA38" i="359"/>
  <c r="AA11" i="359"/>
  <c r="Z12" i="359"/>
  <c r="Z13" i="359"/>
  <c r="Z15" i="359"/>
  <c r="Z16" i="359"/>
  <c r="Z17" i="359"/>
  <c r="Z18" i="359"/>
  <c r="Z19" i="359"/>
  <c r="Z20" i="359"/>
  <c r="Z21" i="359"/>
  <c r="Z22" i="359"/>
  <c r="Z23" i="359"/>
  <c r="Z24" i="359"/>
  <c r="Z25" i="359"/>
  <c r="Z26" i="359"/>
  <c r="Z27" i="359"/>
  <c r="Z28" i="359"/>
  <c r="Z29" i="359"/>
  <c r="Z30" i="359"/>
  <c r="Z31" i="359"/>
  <c r="Z32" i="359"/>
  <c r="Z33" i="359"/>
  <c r="Z34" i="359"/>
  <c r="Z36" i="359"/>
  <c r="Z37" i="359"/>
  <c r="Z38" i="359"/>
  <c r="Z11" i="359"/>
  <c r="Y11" i="359"/>
  <c r="Y12" i="359"/>
  <c r="Y13" i="359"/>
  <c r="Y15" i="359"/>
  <c r="Y16" i="359"/>
  <c r="Y17" i="359"/>
  <c r="Y18" i="359"/>
  <c r="Y19" i="359"/>
  <c r="Y20" i="359"/>
  <c r="Y21" i="359"/>
  <c r="Y22" i="359"/>
  <c r="Y23" i="359"/>
  <c r="Y24" i="359"/>
  <c r="Y25" i="359"/>
  <c r="Y26" i="359"/>
  <c r="Y27" i="359"/>
  <c r="Y28" i="359"/>
  <c r="Y29" i="359"/>
  <c r="Y30" i="359"/>
  <c r="Y31" i="359"/>
  <c r="Y32" i="359"/>
  <c r="Y33" i="359"/>
  <c r="Y34" i="359"/>
  <c r="Y36" i="359"/>
  <c r="Y37" i="359"/>
  <c r="Y38" i="359"/>
  <c r="V12" i="359"/>
  <c r="V13" i="359"/>
  <c r="V15" i="359"/>
  <c r="V16" i="359"/>
  <c r="V17" i="359"/>
  <c r="V18" i="359"/>
  <c r="V19" i="359"/>
  <c r="V20" i="359"/>
  <c r="V21" i="359"/>
  <c r="V22" i="359"/>
  <c r="V23" i="359"/>
  <c r="V24" i="359"/>
  <c r="V25" i="359"/>
  <c r="V26" i="359"/>
  <c r="V27" i="359"/>
  <c r="V28" i="359"/>
  <c r="V29" i="359"/>
  <c r="V30" i="359"/>
  <c r="V31" i="359"/>
  <c r="V32" i="359"/>
  <c r="V33" i="359"/>
  <c r="V34" i="359"/>
  <c r="V36" i="359"/>
  <c r="V37" i="359"/>
  <c r="V38" i="359"/>
  <c r="V11" i="359"/>
  <c r="U12" i="359"/>
  <c r="U13" i="359"/>
  <c r="U15" i="359"/>
  <c r="U16" i="359"/>
  <c r="U17" i="359"/>
  <c r="U18" i="359"/>
  <c r="U19" i="359"/>
  <c r="U20" i="359"/>
  <c r="U21" i="359"/>
  <c r="U22" i="359"/>
  <c r="U23" i="359"/>
  <c r="U24" i="359"/>
  <c r="U25" i="359"/>
  <c r="U26" i="359"/>
  <c r="U27" i="359"/>
  <c r="U28" i="359"/>
  <c r="U29" i="359"/>
  <c r="U30" i="359"/>
  <c r="U31" i="359"/>
  <c r="U32" i="359"/>
  <c r="U33" i="359"/>
  <c r="U34" i="359"/>
  <c r="U36" i="359"/>
  <c r="U37" i="359"/>
  <c r="U38" i="359"/>
  <c r="U11" i="359"/>
  <c r="T12" i="359"/>
  <c r="T13" i="359"/>
  <c r="T15" i="359"/>
  <c r="T16" i="359"/>
  <c r="T17" i="359"/>
  <c r="T18" i="359"/>
  <c r="T19" i="359"/>
  <c r="T20" i="359"/>
  <c r="T21" i="359"/>
  <c r="T22" i="359"/>
  <c r="T23" i="359"/>
  <c r="T24" i="359"/>
  <c r="T25" i="359"/>
  <c r="T26" i="359"/>
  <c r="T27" i="359"/>
  <c r="T28" i="359"/>
  <c r="T29" i="359"/>
  <c r="T30" i="359"/>
  <c r="T31" i="359"/>
  <c r="T32" i="359"/>
  <c r="T33" i="359"/>
  <c r="T34" i="359"/>
  <c r="T36" i="359"/>
  <c r="T37" i="359"/>
  <c r="T38" i="359"/>
  <c r="T11" i="359"/>
  <c r="S12" i="359"/>
  <c r="S13" i="359"/>
  <c r="S15" i="359"/>
  <c r="S16" i="359"/>
  <c r="S17" i="359"/>
  <c r="S18" i="359"/>
  <c r="S19" i="359"/>
  <c r="S20" i="359"/>
  <c r="S21" i="359"/>
  <c r="S22" i="359"/>
  <c r="S23" i="359"/>
  <c r="S24" i="359"/>
  <c r="S25" i="359"/>
  <c r="S26" i="359"/>
  <c r="S27" i="359"/>
  <c r="S28" i="359"/>
  <c r="S29" i="359"/>
  <c r="S30" i="359"/>
  <c r="S31" i="359"/>
  <c r="S32" i="359"/>
  <c r="S33" i="359"/>
  <c r="S34" i="359"/>
  <c r="S36" i="359"/>
  <c r="S37" i="359"/>
  <c r="S38" i="359"/>
  <c r="S11" i="359"/>
  <c r="R12" i="359"/>
  <c r="R13" i="359"/>
  <c r="R15" i="359"/>
  <c r="R16" i="359"/>
  <c r="R17" i="359"/>
  <c r="R18" i="359"/>
  <c r="R19" i="359"/>
  <c r="R20" i="359"/>
  <c r="R21" i="359"/>
  <c r="R22" i="359"/>
  <c r="R23" i="359"/>
  <c r="R24" i="359"/>
  <c r="R25" i="359"/>
  <c r="R26" i="359"/>
  <c r="R27" i="359"/>
  <c r="R28" i="359"/>
  <c r="R29" i="359"/>
  <c r="R30" i="359"/>
  <c r="R31" i="359"/>
  <c r="R32" i="359"/>
  <c r="R33" i="359"/>
  <c r="R34" i="359"/>
  <c r="R36" i="359"/>
  <c r="R37" i="359"/>
  <c r="R38" i="359"/>
  <c r="R11" i="359"/>
  <c r="Q12" i="359"/>
  <c r="Q13" i="359"/>
  <c r="Q15" i="359"/>
  <c r="Q16" i="359"/>
  <c r="Q17" i="359"/>
  <c r="Q18" i="359"/>
  <c r="Q19" i="359"/>
  <c r="Q20" i="359"/>
  <c r="Q21" i="359"/>
  <c r="Q22" i="359"/>
  <c r="Q23" i="359"/>
  <c r="Q24" i="359"/>
  <c r="Q25" i="359"/>
  <c r="Q26" i="359"/>
  <c r="Q27" i="359"/>
  <c r="Q28" i="359"/>
  <c r="Q29" i="359"/>
  <c r="Q30" i="359"/>
  <c r="Q31" i="359"/>
  <c r="Q32" i="359"/>
  <c r="Q33" i="359"/>
  <c r="Q34" i="359"/>
  <c r="Q36" i="359"/>
  <c r="Q37" i="359"/>
  <c r="Q38" i="359"/>
  <c r="Q11" i="359"/>
  <c r="O13" i="359"/>
  <c r="O15" i="359"/>
  <c r="O16" i="359"/>
  <c r="O17" i="359"/>
  <c r="O18" i="359"/>
  <c r="O19" i="359"/>
  <c r="O20" i="359"/>
  <c r="O21" i="359"/>
  <c r="O22" i="359"/>
  <c r="O23" i="359"/>
  <c r="O24" i="359"/>
  <c r="O25" i="359"/>
  <c r="O26" i="359"/>
  <c r="O27" i="359"/>
  <c r="O28" i="359"/>
  <c r="O29" i="359"/>
  <c r="O30" i="359"/>
  <c r="O31" i="359"/>
  <c r="O32" i="359"/>
  <c r="O33" i="359"/>
  <c r="O34" i="359"/>
  <c r="O36" i="359"/>
  <c r="O37" i="359"/>
  <c r="O38" i="359"/>
  <c r="O12" i="359"/>
  <c r="N13" i="359"/>
  <c r="N15" i="359"/>
  <c r="N16" i="359"/>
  <c r="N17" i="359"/>
  <c r="N18" i="359"/>
  <c r="N19" i="359"/>
  <c r="N20" i="359"/>
  <c r="N21" i="359"/>
  <c r="N22" i="359"/>
  <c r="N23" i="359"/>
  <c r="N24" i="359"/>
  <c r="N25" i="359"/>
  <c r="N26" i="359"/>
  <c r="N27" i="359"/>
  <c r="N28" i="359"/>
  <c r="N29" i="359"/>
  <c r="N30" i="359"/>
  <c r="N31" i="359"/>
  <c r="N32" i="359"/>
  <c r="N33" i="359"/>
  <c r="N34" i="359"/>
  <c r="N36" i="359"/>
  <c r="N37" i="359"/>
  <c r="N38" i="359"/>
  <c r="N12" i="359"/>
  <c r="M13" i="359"/>
  <c r="M15" i="359"/>
  <c r="M16" i="359"/>
  <c r="M17" i="359"/>
  <c r="M18" i="359"/>
  <c r="M19" i="359"/>
  <c r="M20" i="359"/>
  <c r="M21" i="359"/>
  <c r="M22" i="359"/>
  <c r="M23" i="359"/>
  <c r="M24" i="359"/>
  <c r="M25" i="359"/>
  <c r="M26" i="359"/>
  <c r="M27" i="359"/>
  <c r="M28" i="359"/>
  <c r="M29" i="359"/>
  <c r="M30" i="359"/>
  <c r="M31" i="359"/>
  <c r="M32" i="359"/>
  <c r="M33" i="359"/>
  <c r="M34" i="359"/>
  <c r="M36" i="359"/>
  <c r="M37" i="359"/>
  <c r="M38" i="359"/>
  <c r="M12" i="359"/>
  <c r="L13" i="359"/>
  <c r="L15" i="359"/>
  <c r="L16" i="359"/>
  <c r="L17" i="359"/>
  <c r="L18" i="359"/>
  <c r="L19" i="359"/>
  <c r="L20" i="359"/>
  <c r="L21" i="359"/>
  <c r="L22" i="359"/>
  <c r="L23" i="359"/>
  <c r="L24" i="359"/>
  <c r="L25" i="359"/>
  <c r="L26" i="359"/>
  <c r="L27" i="359"/>
  <c r="L28" i="359"/>
  <c r="L29" i="359"/>
  <c r="L30" i="359"/>
  <c r="L31" i="359"/>
  <c r="L32" i="359"/>
  <c r="L33" i="359"/>
  <c r="L34" i="359"/>
  <c r="L36" i="359"/>
  <c r="L37" i="359"/>
  <c r="L38" i="359"/>
  <c r="L12" i="359"/>
  <c r="K13" i="359"/>
  <c r="K15" i="359"/>
  <c r="K16" i="359"/>
  <c r="K17" i="359"/>
  <c r="K18" i="359"/>
  <c r="K19" i="359"/>
  <c r="K20" i="359"/>
  <c r="K21" i="359"/>
  <c r="K22" i="359"/>
  <c r="K23" i="359"/>
  <c r="K24" i="359"/>
  <c r="K25" i="359"/>
  <c r="K26" i="359"/>
  <c r="K27" i="359"/>
  <c r="K28" i="359"/>
  <c r="K29" i="359"/>
  <c r="K30" i="359"/>
  <c r="K31" i="359"/>
  <c r="K32" i="359"/>
  <c r="K33" i="359"/>
  <c r="K34" i="359"/>
  <c r="K36" i="359"/>
  <c r="K37" i="359"/>
  <c r="K38" i="359"/>
  <c r="K12" i="359"/>
  <c r="J13" i="359"/>
  <c r="J15" i="359"/>
  <c r="J16" i="359"/>
  <c r="J17" i="359"/>
  <c r="J18" i="359"/>
  <c r="J19" i="359"/>
  <c r="J20" i="359"/>
  <c r="J21" i="359"/>
  <c r="J22" i="359"/>
  <c r="J23" i="359"/>
  <c r="J24" i="359"/>
  <c r="J25" i="359"/>
  <c r="J26" i="359"/>
  <c r="J27" i="359"/>
  <c r="J28" i="359"/>
  <c r="J29" i="359"/>
  <c r="J30" i="359"/>
  <c r="J31" i="359"/>
  <c r="J32" i="359"/>
  <c r="J33" i="359"/>
  <c r="J34" i="359"/>
  <c r="J36" i="359"/>
  <c r="J37" i="359"/>
  <c r="J38" i="359"/>
  <c r="J12" i="359"/>
  <c r="K11" i="359"/>
  <c r="L11" i="359"/>
  <c r="M11" i="359"/>
  <c r="N11" i="359"/>
  <c r="O11" i="359"/>
  <c r="J11" i="359"/>
  <c r="C11" i="359"/>
  <c r="H12" i="359"/>
  <c r="H13" i="359"/>
  <c r="H15" i="359"/>
  <c r="H16" i="359"/>
  <c r="H17" i="359"/>
  <c r="H18" i="359"/>
  <c r="H19" i="359"/>
  <c r="H20" i="359"/>
  <c r="H21" i="359"/>
  <c r="H22" i="359"/>
  <c r="H23" i="359"/>
  <c r="H24" i="359"/>
  <c r="H25" i="359"/>
  <c r="H26" i="359"/>
  <c r="H27" i="359"/>
  <c r="H28" i="359"/>
  <c r="H29" i="359"/>
  <c r="H30" i="359"/>
  <c r="H31" i="359"/>
  <c r="H32" i="359"/>
  <c r="H33" i="359"/>
  <c r="H34" i="359"/>
  <c r="H36" i="359"/>
  <c r="H37" i="359"/>
  <c r="H38" i="359"/>
  <c r="H11" i="359"/>
  <c r="G12" i="359"/>
  <c r="G13" i="359"/>
  <c r="G15" i="359"/>
  <c r="G16" i="359"/>
  <c r="G17" i="359"/>
  <c r="G18" i="359"/>
  <c r="G19" i="359"/>
  <c r="G20" i="359"/>
  <c r="G21" i="359"/>
  <c r="G22" i="359"/>
  <c r="G23" i="359"/>
  <c r="G24" i="359"/>
  <c r="G25" i="359"/>
  <c r="G26" i="359"/>
  <c r="G27" i="359"/>
  <c r="G28" i="359"/>
  <c r="G29" i="359"/>
  <c r="G30" i="359"/>
  <c r="G31" i="359"/>
  <c r="G32" i="359"/>
  <c r="G33" i="359"/>
  <c r="G34" i="359"/>
  <c r="G36" i="359"/>
  <c r="G37" i="359"/>
  <c r="G38" i="359"/>
  <c r="G11" i="359"/>
  <c r="F12" i="359"/>
  <c r="F13" i="359"/>
  <c r="F15" i="359"/>
  <c r="F16" i="359"/>
  <c r="F17" i="359"/>
  <c r="F18" i="359"/>
  <c r="F19" i="359"/>
  <c r="F20" i="359"/>
  <c r="F21" i="359"/>
  <c r="F22" i="359"/>
  <c r="F23" i="359"/>
  <c r="F24" i="359"/>
  <c r="F25" i="359"/>
  <c r="F26" i="359"/>
  <c r="F27" i="359"/>
  <c r="F28" i="359"/>
  <c r="F29" i="359"/>
  <c r="F30" i="359"/>
  <c r="F31" i="359"/>
  <c r="F32" i="359"/>
  <c r="F33" i="359"/>
  <c r="F34" i="359"/>
  <c r="F36" i="359"/>
  <c r="F37" i="359"/>
  <c r="F38" i="359"/>
  <c r="F11" i="359"/>
  <c r="E12" i="359"/>
  <c r="E13" i="359"/>
  <c r="E15" i="359"/>
  <c r="E16" i="359"/>
  <c r="E17" i="359"/>
  <c r="E18" i="359"/>
  <c r="E19" i="359"/>
  <c r="E20" i="359"/>
  <c r="E21" i="359"/>
  <c r="E22" i="359"/>
  <c r="E23" i="359"/>
  <c r="E24" i="359"/>
  <c r="E25" i="359"/>
  <c r="E26" i="359"/>
  <c r="E27" i="359"/>
  <c r="E28" i="359"/>
  <c r="E29" i="359"/>
  <c r="E30" i="359"/>
  <c r="E31" i="359"/>
  <c r="E32" i="359"/>
  <c r="E33" i="359"/>
  <c r="E34" i="359"/>
  <c r="E36" i="359"/>
  <c r="E37" i="359"/>
  <c r="E38" i="359"/>
  <c r="E11" i="359"/>
  <c r="D12" i="359"/>
  <c r="D13" i="359"/>
  <c r="D15" i="359"/>
  <c r="D16" i="359"/>
  <c r="D17" i="359"/>
  <c r="D18" i="359"/>
  <c r="D19" i="359"/>
  <c r="D20" i="359"/>
  <c r="D21" i="359"/>
  <c r="D22" i="359"/>
  <c r="D23" i="359"/>
  <c r="D24" i="359"/>
  <c r="D25" i="359"/>
  <c r="D26" i="359"/>
  <c r="D27" i="359"/>
  <c r="D28" i="359"/>
  <c r="D29" i="359"/>
  <c r="D30" i="359"/>
  <c r="D31" i="359"/>
  <c r="D32" i="359"/>
  <c r="D33" i="359"/>
  <c r="D34" i="359"/>
  <c r="D36" i="359"/>
  <c r="D37" i="359"/>
  <c r="D38" i="359"/>
  <c r="D11" i="359"/>
  <c r="C12" i="359"/>
  <c r="C13" i="359"/>
  <c r="C15" i="359"/>
  <c r="C16" i="359"/>
  <c r="C17" i="359"/>
  <c r="C18" i="359"/>
  <c r="C19" i="359"/>
  <c r="C20" i="359"/>
  <c r="C21" i="359"/>
  <c r="C22" i="359"/>
  <c r="C23" i="359"/>
  <c r="C24" i="359"/>
  <c r="C25" i="359"/>
  <c r="C26" i="359"/>
  <c r="C27" i="359"/>
  <c r="C28" i="359"/>
  <c r="C29" i="359"/>
  <c r="C30" i="359"/>
  <c r="C31" i="359"/>
  <c r="C32" i="359"/>
  <c r="C33" i="359"/>
  <c r="C34" i="359"/>
  <c r="C36" i="359"/>
  <c r="C37" i="359"/>
  <c r="C38" i="359"/>
  <c r="C12" i="272" l="1"/>
  <c r="C13" i="272"/>
  <c r="C14" i="272"/>
  <c r="C15" i="272"/>
  <c r="C16" i="272"/>
  <c r="C17" i="272"/>
  <c r="C18" i="272"/>
  <c r="C19" i="272"/>
  <c r="C20" i="272"/>
  <c r="C21" i="272"/>
  <c r="C22" i="272"/>
  <c r="C23" i="272"/>
  <c r="C24" i="272"/>
  <c r="C25" i="272"/>
  <c r="C26" i="272"/>
  <c r="C27" i="272"/>
  <c r="C28" i="272"/>
  <c r="C29" i="272"/>
  <c r="C30" i="272"/>
  <c r="C31" i="272"/>
  <c r="C32" i="272"/>
  <c r="C33" i="272"/>
  <c r="C34" i="272"/>
  <c r="C35" i="272"/>
  <c r="C36" i="272"/>
  <c r="C37" i="272"/>
  <c r="C38" i="272"/>
  <c r="D12" i="336" l="1"/>
  <c r="D13" i="336"/>
  <c r="D14" i="336"/>
  <c r="D15" i="336"/>
  <c r="D16" i="336"/>
  <c r="D17" i="336"/>
  <c r="D18" i="336"/>
  <c r="D19" i="336"/>
  <c r="D20" i="336"/>
  <c r="D21" i="336"/>
  <c r="D22" i="336"/>
  <c r="D23" i="336"/>
  <c r="D24" i="336"/>
  <c r="D25" i="336"/>
  <c r="D26" i="336"/>
  <c r="D27" i="336"/>
  <c r="D28" i="336"/>
  <c r="D29" i="336"/>
  <c r="D30" i="336"/>
  <c r="D31" i="336"/>
  <c r="D32" i="336"/>
  <c r="D33" i="336"/>
  <c r="D34" i="336"/>
  <c r="D35" i="336"/>
  <c r="D36" i="336"/>
  <c r="D37" i="336"/>
  <c r="D38" i="336"/>
  <c r="D11" i="336"/>
  <c r="C12" i="336"/>
  <c r="C13" i="336"/>
  <c r="C14" i="336"/>
  <c r="C15" i="336"/>
  <c r="C16" i="336"/>
  <c r="C17" i="336"/>
  <c r="C18" i="336"/>
  <c r="C19" i="336"/>
  <c r="C20" i="336"/>
  <c r="C21" i="336"/>
  <c r="C22" i="336"/>
  <c r="C23" i="336"/>
  <c r="C24" i="336"/>
  <c r="C25" i="336"/>
  <c r="C26" i="336"/>
  <c r="C27" i="336"/>
  <c r="C28" i="336"/>
  <c r="C29" i="336"/>
  <c r="C30" i="336"/>
  <c r="C31" i="336"/>
  <c r="C32" i="336"/>
  <c r="C33" i="336"/>
  <c r="C34" i="336"/>
  <c r="C35" i="336"/>
  <c r="C36" i="336"/>
  <c r="C37" i="336"/>
  <c r="C38" i="336"/>
  <c r="C11" i="336"/>
  <c r="D12" i="335"/>
  <c r="D13" i="335"/>
  <c r="D14" i="335"/>
  <c r="D15" i="335"/>
  <c r="D16" i="335"/>
  <c r="D17" i="335"/>
  <c r="D18" i="335"/>
  <c r="D19" i="335"/>
  <c r="D20" i="335"/>
  <c r="D21" i="335"/>
  <c r="D22" i="335"/>
  <c r="D23" i="335"/>
  <c r="D24" i="335"/>
  <c r="D25" i="335"/>
  <c r="D26" i="335"/>
  <c r="D27" i="335"/>
  <c r="D28" i="335"/>
  <c r="D29" i="335"/>
  <c r="D30" i="335"/>
  <c r="D31" i="335"/>
  <c r="D32" i="335"/>
  <c r="D33" i="335"/>
  <c r="D34" i="335"/>
  <c r="D35" i="335"/>
  <c r="D36" i="335"/>
  <c r="D37" i="335"/>
  <c r="D38" i="335"/>
  <c r="D11" i="335"/>
  <c r="C15" i="335"/>
  <c r="C16" i="335"/>
  <c r="C17" i="335"/>
  <c r="C18" i="335"/>
  <c r="C19" i="335"/>
  <c r="C20" i="335"/>
  <c r="C21" i="335"/>
  <c r="C22" i="335"/>
  <c r="C23" i="335"/>
  <c r="C24" i="335"/>
  <c r="C25" i="335"/>
  <c r="C26" i="335"/>
  <c r="C27" i="335"/>
  <c r="C28" i="335"/>
  <c r="C29" i="335"/>
  <c r="C30" i="335"/>
  <c r="C31" i="335"/>
  <c r="C32" i="335"/>
  <c r="C33" i="335"/>
  <c r="C34" i="335"/>
  <c r="C35" i="335"/>
  <c r="C36" i="335"/>
  <c r="C37" i="335"/>
  <c r="C38" i="335"/>
  <c r="D11" i="104" l="1"/>
  <c r="E12" i="238" l="1"/>
  <c r="E13" i="238"/>
  <c r="D12" i="238"/>
  <c r="D13" i="238"/>
  <c r="D14" i="238"/>
  <c r="D15" i="238"/>
  <c r="D16" i="238"/>
  <c r="D17" i="238"/>
  <c r="D18" i="238"/>
  <c r="D19" i="238"/>
  <c r="D20" i="238"/>
  <c r="D21" i="238"/>
  <c r="D22" i="238"/>
  <c r="D23" i="238"/>
  <c r="D24" i="238"/>
  <c r="D25" i="238"/>
  <c r="D26" i="238"/>
  <c r="D27" i="238"/>
  <c r="D28" i="238"/>
  <c r="D29" i="238"/>
  <c r="D30" i="238"/>
  <c r="D31" i="238"/>
  <c r="D32" i="238"/>
  <c r="D33" i="238"/>
  <c r="D34" i="238"/>
  <c r="D35" i="238"/>
  <c r="D36" i="238"/>
  <c r="D37" i="238"/>
  <c r="D38" i="238"/>
  <c r="C12" i="238"/>
  <c r="C13" i="238"/>
  <c r="C14" i="238"/>
  <c r="C15" i="238"/>
  <c r="C16" i="238"/>
  <c r="C17" i="238"/>
  <c r="C18" i="238"/>
  <c r="C19" i="238"/>
  <c r="C20" i="238"/>
  <c r="C21" i="238"/>
  <c r="C22" i="238"/>
  <c r="C23" i="238"/>
  <c r="C24" i="238"/>
  <c r="C25" i="238"/>
  <c r="C26" i="238"/>
  <c r="C27" i="238"/>
  <c r="C28" i="238"/>
  <c r="C29" i="238"/>
  <c r="C30" i="238"/>
  <c r="C31" i="238"/>
  <c r="C32" i="238"/>
  <c r="C33" i="238"/>
  <c r="C34" i="238"/>
  <c r="C35" i="238"/>
  <c r="C36" i="238"/>
  <c r="C37" i="238"/>
  <c r="C38" i="238"/>
  <c r="E11" i="238"/>
  <c r="D11" i="238"/>
  <c r="C11" i="238"/>
  <c r="M12" i="234"/>
  <c r="M13" i="234"/>
  <c r="M14" i="234"/>
  <c r="M15" i="234"/>
  <c r="M16" i="234"/>
  <c r="M17" i="234"/>
  <c r="M18" i="234"/>
  <c r="M19" i="234"/>
  <c r="M20" i="234"/>
  <c r="M21" i="234"/>
  <c r="M22" i="234"/>
  <c r="M23" i="234"/>
  <c r="M24" i="234"/>
  <c r="M25" i="234"/>
  <c r="M26" i="234"/>
  <c r="M27" i="234"/>
  <c r="M28" i="234"/>
  <c r="M29" i="234"/>
  <c r="M30" i="234"/>
  <c r="M31" i="234"/>
  <c r="M32" i="234"/>
  <c r="M33" i="234"/>
  <c r="M34" i="234"/>
  <c r="M35" i="234"/>
  <c r="M36" i="234"/>
  <c r="M37" i="234"/>
  <c r="M38" i="234"/>
  <c r="M11" i="234"/>
  <c r="L12" i="234"/>
  <c r="L13" i="234"/>
  <c r="L14" i="234"/>
  <c r="L15" i="234"/>
  <c r="L16" i="234"/>
  <c r="L17" i="234"/>
  <c r="L18" i="234"/>
  <c r="L19" i="234"/>
  <c r="L20" i="234"/>
  <c r="L21" i="234"/>
  <c r="L22" i="234"/>
  <c r="L23" i="234"/>
  <c r="L24" i="234"/>
  <c r="L25" i="234"/>
  <c r="L26" i="234"/>
  <c r="L27" i="234"/>
  <c r="L28" i="234"/>
  <c r="L29" i="234"/>
  <c r="L30" i="234"/>
  <c r="L31" i="234"/>
  <c r="L32" i="234"/>
  <c r="L33" i="234"/>
  <c r="L34" i="234"/>
  <c r="L35" i="234"/>
  <c r="L36" i="234"/>
  <c r="L37" i="234"/>
  <c r="L38" i="234"/>
  <c r="L11" i="234"/>
  <c r="J12" i="234"/>
  <c r="J13" i="234"/>
  <c r="J14" i="234"/>
  <c r="J11" i="234"/>
  <c r="I12" i="234"/>
  <c r="I13" i="234"/>
  <c r="I14" i="234"/>
  <c r="I11" i="234"/>
  <c r="G12" i="234"/>
  <c r="G13" i="234"/>
  <c r="G14" i="234"/>
  <c r="G11" i="234"/>
  <c r="F12" i="234"/>
  <c r="F13" i="234"/>
  <c r="F14" i="234"/>
  <c r="F11" i="234"/>
  <c r="D12" i="234"/>
  <c r="D13" i="234"/>
  <c r="C12" i="234"/>
  <c r="C13" i="234"/>
  <c r="D11" i="234"/>
  <c r="C11" i="234"/>
  <c r="M38" i="123" l="1"/>
  <c r="J38" i="123"/>
  <c r="I38" i="123"/>
  <c r="G38" i="123"/>
  <c r="F38" i="123"/>
  <c r="J37" i="123"/>
  <c r="I37" i="123"/>
  <c r="G37" i="123"/>
  <c r="F37" i="123"/>
  <c r="J36" i="123"/>
  <c r="I36" i="123"/>
  <c r="G36" i="123"/>
  <c r="F36" i="123"/>
  <c r="J35" i="123"/>
  <c r="I35" i="123"/>
  <c r="G35" i="123"/>
  <c r="F35" i="123"/>
  <c r="J34" i="123"/>
  <c r="I34" i="123"/>
  <c r="G34" i="123"/>
  <c r="F34" i="123"/>
  <c r="J33" i="123"/>
  <c r="I33" i="123"/>
  <c r="G33" i="123"/>
  <c r="F33" i="123"/>
  <c r="J32" i="123"/>
  <c r="I32" i="123"/>
  <c r="G32" i="123"/>
  <c r="F32" i="123"/>
  <c r="J31" i="123"/>
  <c r="I31" i="123"/>
  <c r="G31" i="123"/>
  <c r="F31" i="123"/>
  <c r="J30" i="123"/>
  <c r="I30" i="123"/>
  <c r="G30" i="123"/>
  <c r="F30" i="123"/>
  <c r="L29" i="123"/>
  <c r="J29" i="123"/>
  <c r="I29" i="123"/>
  <c r="G29" i="123"/>
  <c r="F29" i="123"/>
  <c r="J28" i="123"/>
  <c r="I28" i="123"/>
  <c r="G28" i="123"/>
  <c r="F28" i="123"/>
  <c r="J27" i="123"/>
  <c r="I27" i="123"/>
  <c r="G27" i="123"/>
  <c r="F27" i="123"/>
  <c r="J26" i="123"/>
  <c r="I26" i="123"/>
  <c r="G26" i="123"/>
  <c r="F26" i="123"/>
  <c r="J25" i="123"/>
  <c r="I25" i="123"/>
  <c r="G25" i="123"/>
  <c r="F25" i="123"/>
  <c r="J24" i="123"/>
  <c r="I24" i="123"/>
  <c r="G24" i="123"/>
  <c r="F24" i="123"/>
  <c r="J23" i="123"/>
  <c r="I23" i="123"/>
  <c r="G23" i="123"/>
  <c r="F23" i="123"/>
  <c r="J22" i="123"/>
  <c r="I22" i="123"/>
  <c r="G22" i="123"/>
  <c r="F22" i="123"/>
  <c r="L21" i="123"/>
  <c r="J21" i="123"/>
  <c r="I21" i="123"/>
  <c r="G21" i="123"/>
  <c r="F21" i="123"/>
  <c r="J20" i="123"/>
  <c r="I20" i="123"/>
  <c r="G20" i="123"/>
  <c r="F20" i="123"/>
  <c r="J19" i="123"/>
  <c r="I19" i="123"/>
  <c r="G19" i="123"/>
  <c r="F19" i="123"/>
  <c r="J18" i="123"/>
  <c r="I18" i="123"/>
  <c r="G18" i="123"/>
  <c r="F18" i="123"/>
  <c r="J17" i="123"/>
  <c r="I17" i="123"/>
  <c r="G17" i="123"/>
  <c r="F17" i="123"/>
  <c r="J16" i="123"/>
  <c r="I16" i="123"/>
  <c r="G16" i="123"/>
  <c r="F16" i="123"/>
  <c r="J15" i="123"/>
  <c r="I15" i="123"/>
  <c r="G15" i="123"/>
  <c r="F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M12" i="123"/>
  <c r="L12" i="123"/>
  <c r="J12" i="123"/>
  <c r="I12" i="123"/>
  <c r="G12" i="123"/>
  <c r="F12" i="123"/>
  <c r="M11" i="123"/>
  <c r="L11" i="123"/>
  <c r="L33" i="123"/>
  <c r="L25" i="123"/>
  <c r="L17" i="123"/>
  <c r="I11" i="123"/>
  <c r="G11" i="123"/>
  <c r="E22" i="335" l="1"/>
  <c r="E22" i="336"/>
  <c r="E26" i="335"/>
  <c r="E26" i="336"/>
  <c r="M15" i="123"/>
  <c r="E15" i="336"/>
  <c r="E15" i="335"/>
  <c r="M19" i="123"/>
  <c r="E19" i="335"/>
  <c r="E19" i="336"/>
  <c r="M23" i="123"/>
  <c r="E23" i="336"/>
  <c r="E23" i="335"/>
  <c r="M27" i="123"/>
  <c r="E27" i="335"/>
  <c r="E27" i="336"/>
  <c r="M31" i="123"/>
  <c r="E31" i="336"/>
  <c r="E31" i="335"/>
  <c r="E35" i="335"/>
  <c r="E35" i="336"/>
  <c r="L38" i="123"/>
  <c r="E38" i="335"/>
  <c r="E38" i="336"/>
  <c r="L15" i="123"/>
  <c r="L23" i="123"/>
  <c r="L31" i="123"/>
  <c r="E14" i="335"/>
  <c r="E14" i="336"/>
  <c r="L34" i="123"/>
  <c r="E34" i="335"/>
  <c r="E34" i="336"/>
  <c r="E16" i="336"/>
  <c r="E16" i="335"/>
  <c r="E20" i="336"/>
  <c r="E20" i="335"/>
  <c r="E24" i="336"/>
  <c r="E24" i="335"/>
  <c r="E28" i="336"/>
  <c r="E28" i="335"/>
  <c r="E32" i="336"/>
  <c r="E32" i="335"/>
  <c r="L36" i="123"/>
  <c r="E36" i="336"/>
  <c r="E36" i="335"/>
  <c r="M35" i="123"/>
  <c r="E18" i="335"/>
  <c r="E18" i="336"/>
  <c r="E30" i="335"/>
  <c r="E30" i="336"/>
  <c r="E12" i="336"/>
  <c r="E12" i="335"/>
  <c r="E11" i="336"/>
  <c r="E11" i="335"/>
  <c r="E13" i="335"/>
  <c r="E13" i="336"/>
  <c r="M17" i="123"/>
  <c r="E17" i="335"/>
  <c r="E17" i="336"/>
  <c r="M21" i="123"/>
  <c r="E21" i="335"/>
  <c r="E21" i="336"/>
  <c r="M25" i="123"/>
  <c r="E25" i="335"/>
  <c r="E25" i="336"/>
  <c r="M29" i="123"/>
  <c r="E29" i="335"/>
  <c r="E29" i="336"/>
  <c r="M33" i="123"/>
  <c r="E33" i="335"/>
  <c r="E33" i="336"/>
  <c r="E37" i="335"/>
  <c r="E37" i="336"/>
  <c r="L19" i="123"/>
  <c r="L27" i="123"/>
  <c r="M37" i="123"/>
  <c r="L16" i="123"/>
  <c r="L22" i="123"/>
  <c r="L18" i="123"/>
  <c r="L20" i="123"/>
  <c r="L24" i="123"/>
  <c r="L26" i="123"/>
  <c r="L28" i="123"/>
  <c r="L30" i="123"/>
  <c r="L32" i="123"/>
  <c r="M34" i="123"/>
  <c r="M36" i="123"/>
  <c r="J11" i="123"/>
  <c r="M16" i="123"/>
  <c r="M18" i="123"/>
  <c r="M20" i="123"/>
  <c r="M22" i="123"/>
  <c r="M24" i="123"/>
  <c r="M26" i="123"/>
  <c r="M28" i="123"/>
  <c r="M30" i="123"/>
  <c r="M32" i="123"/>
  <c r="L35" i="123"/>
  <c r="L37" i="123"/>
  <c r="D38" i="104" l="1"/>
  <c r="C38" i="104"/>
  <c r="D37" i="104"/>
  <c r="C37" i="104"/>
  <c r="D36" i="104"/>
  <c r="C36" i="104"/>
  <c r="D35" i="104"/>
  <c r="C35" i="104"/>
  <c r="D34" i="104"/>
  <c r="C34" i="104"/>
  <c r="D33" i="104"/>
  <c r="C33" i="104"/>
  <c r="D32" i="104"/>
  <c r="C32" i="104"/>
  <c r="D31" i="104"/>
  <c r="C31" i="104"/>
  <c r="D30" i="104"/>
  <c r="C30" i="104"/>
  <c r="D29" i="104"/>
  <c r="C29" i="104"/>
  <c r="D28" i="104"/>
  <c r="C28" i="104"/>
  <c r="D27" i="104"/>
  <c r="C27" i="104"/>
  <c r="D26" i="104"/>
  <c r="C26" i="104"/>
  <c r="D25" i="104"/>
  <c r="C25" i="104"/>
  <c r="D24" i="104"/>
  <c r="C24" i="104"/>
  <c r="D23" i="104"/>
  <c r="C23" i="104"/>
  <c r="D22" i="104"/>
  <c r="C22" i="104"/>
  <c r="D21" i="104"/>
  <c r="C21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E13" i="104"/>
  <c r="D13" i="104"/>
  <c r="C13" i="104"/>
  <c r="E12" i="104"/>
  <c r="D12" i="104"/>
  <c r="C12" i="104"/>
  <c r="E11" i="104"/>
  <c r="C11" i="104"/>
  <c r="E38" i="103"/>
  <c r="E37" i="103"/>
  <c r="E36" i="103"/>
  <c r="E35" i="103"/>
  <c r="E34" i="103"/>
  <c r="E33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G18" i="234" l="1"/>
  <c r="F18" i="234"/>
  <c r="E21" i="104"/>
  <c r="E21" i="238"/>
  <c r="D21" i="234"/>
  <c r="C21" i="234"/>
  <c r="G22" i="234"/>
  <c r="F22" i="234"/>
  <c r="J23" i="234"/>
  <c r="I23" i="234"/>
  <c r="E25" i="104"/>
  <c r="E25" i="238"/>
  <c r="D25" i="234"/>
  <c r="C25" i="234"/>
  <c r="G26" i="234"/>
  <c r="F26" i="234"/>
  <c r="J27" i="234"/>
  <c r="I27" i="234"/>
  <c r="E29" i="104"/>
  <c r="E29" i="238"/>
  <c r="D29" i="234"/>
  <c r="C29" i="234"/>
  <c r="G30" i="234"/>
  <c r="F30" i="234"/>
  <c r="J31" i="234"/>
  <c r="I31" i="234"/>
  <c r="E33" i="104"/>
  <c r="E33" i="238"/>
  <c r="D33" i="234"/>
  <c r="C33" i="234"/>
  <c r="G34" i="234"/>
  <c r="F34" i="234"/>
  <c r="J35" i="234"/>
  <c r="I35" i="234"/>
  <c r="E37" i="104"/>
  <c r="E37" i="238"/>
  <c r="D37" i="234"/>
  <c r="C37" i="234"/>
  <c r="G38" i="234"/>
  <c r="F38" i="234"/>
  <c r="J19" i="234"/>
  <c r="I19" i="234"/>
  <c r="E14" i="104"/>
  <c r="D14" i="234"/>
  <c r="C14" i="234"/>
  <c r="E14" i="238"/>
  <c r="E16" i="104"/>
  <c r="E16" i="238"/>
  <c r="D16" i="234"/>
  <c r="C16" i="234"/>
  <c r="G17" i="234"/>
  <c r="F17" i="234"/>
  <c r="J18" i="234"/>
  <c r="I18" i="234"/>
  <c r="E20" i="104"/>
  <c r="E20" i="238"/>
  <c r="D20" i="234"/>
  <c r="C20" i="234"/>
  <c r="G21" i="234"/>
  <c r="F21" i="234"/>
  <c r="J22" i="234"/>
  <c r="I22" i="234"/>
  <c r="E24" i="104"/>
  <c r="E24" i="238"/>
  <c r="D24" i="234"/>
  <c r="C24" i="234"/>
  <c r="G25" i="234"/>
  <c r="F25" i="234"/>
  <c r="J26" i="234"/>
  <c r="I26" i="234"/>
  <c r="E28" i="104"/>
  <c r="E28" i="238"/>
  <c r="D28" i="234"/>
  <c r="C28" i="234"/>
  <c r="G29" i="234"/>
  <c r="F29" i="234"/>
  <c r="J30" i="234"/>
  <c r="I30" i="234"/>
  <c r="E32" i="104"/>
  <c r="E32" i="238"/>
  <c r="D32" i="234"/>
  <c r="C32" i="234"/>
  <c r="G33" i="234"/>
  <c r="F33" i="234"/>
  <c r="J34" i="234"/>
  <c r="I34" i="234"/>
  <c r="E36" i="104"/>
  <c r="E36" i="238"/>
  <c r="D36" i="234"/>
  <c r="C36" i="234"/>
  <c r="G37" i="234"/>
  <c r="F37" i="234"/>
  <c r="J38" i="234"/>
  <c r="I38" i="234"/>
  <c r="E17" i="104"/>
  <c r="E17" i="238"/>
  <c r="D17" i="234"/>
  <c r="C17" i="234"/>
  <c r="G16" i="234"/>
  <c r="F16" i="234"/>
  <c r="I17" i="234"/>
  <c r="J17" i="234"/>
  <c r="E19" i="104"/>
  <c r="E19" i="238"/>
  <c r="D19" i="234"/>
  <c r="C19" i="234"/>
  <c r="G20" i="234"/>
  <c r="F20" i="234"/>
  <c r="I21" i="234"/>
  <c r="J21" i="234"/>
  <c r="E23" i="104"/>
  <c r="E23" i="238"/>
  <c r="D23" i="234"/>
  <c r="C23" i="234"/>
  <c r="G24" i="234"/>
  <c r="F24" i="234"/>
  <c r="I25" i="234"/>
  <c r="J25" i="234"/>
  <c r="E27" i="104"/>
  <c r="E27" i="238"/>
  <c r="D27" i="234"/>
  <c r="C27" i="234"/>
  <c r="G28" i="234"/>
  <c r="F28" i="234"/>
  <c r="I29" i="234"/>
  <c r="J29" i="234"/>
  <c r="E31" i="104"/>
  <c r="E31" i="238"/>
  <c r="D31" i="234"/>
  <c r="C31" i="234"/>
  <c r="G32" i="234"/>
  <c r="F32" i="234"/>
  <c r="I33" i="234"/>
  <c r="J33" i="234"/>
  <c r="E35" i="104"/>
  <c r="E35" i="238"/>
  <c r="D35" i="234"/>
  <c r="C35" i="234"/>
  <c r="G36" i="234"/>
  <c r="F36" i="234"/>
  <c r="I37" i="234"/>
  <c r="J37" i="234"/>
  <c r="J15" i="234"/>
  <c r="I15" i="234"/>
  <c r="E15" i="104"/>
  <c r="E15" i="238"/>
  <c r="D15" i="234"/>
  <c r="C15" i="234"/>
  <c r="F15" i="234"/>
  <c r="G15" i="234"/>
  <c r="J16" i="234"/>
  <c r="I16" i="234"/>
  <c r="E18" i="104"/>
  <c r="E18" i="238"/>
  <c r="D18" i="234"/>
  <c r="C18" i="234"/>
  <c r="G19" i="234"/>
  <c r="F19" i="234"/>
  <c r="J20" i="234"/>
  <c r="I20" i="234"/>
  <c r="E22" i="104"/>
  <c r="D22" i="234"/>
  <c r="C22" i="234"/>
  <c r="E22" i="238"/>
  <c r="G23" i="234"/>
  <c r="F23" i="234"/>
  <c r="J24" i="234"/>
  <c r="I24" i="234"/>
  <c r="E26" i="104"/>
  <c r="D26" i="234"/>
  <c r="C26" i="234"/>
  <c r="E26" i="238"/>
  <c r="G27" i="234"/>
  <c r="F27" i="234"/>
  <c r="J28" i="234"/>
  <c r="I28" i="234"/>
  <c r="E30" i="104"/>
  <c r="D30" i="234"/>
  <c r="C30" i="234"/>
  <c r="E30" i="238"/>
  <c r="F31" i="234"/>
  <c r="G31" i="234"/>
  <c r="J32" i="234"/>
  <c r="I32" i="234"/>
  <c r="E34" i="104"/>
  <c r="E34" i="238"/>
  <c r="D34" i="234"/>
  <c r="C34" i="234"/>
  <c r="G35" i="234"/>
  <c r="F35" i="234"/>
  <c r="J36" i="234"/>
  <c r="I36" i="234"/>
  <c r="E38" i="104"/>
  <c r="D38" i="234"/>
  <c r="C38" i="234"/>
  <c r="E38" i="238"/>
</calcChain>
</file>

<file path=xl/sharedStrings.xml><?xml version="1.0" encoding="utf-8"?>
<sst xmlns="http://schemas.openxmlformats.org/spreadsheetml/2006/main" count="6155" uniqueCount="395">
  <si>
    <t>Total</t>
  </si>
  <si>
    <t>Concelho de Lisboa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</si>
  <si>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</si>
  <si>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</si>
  <si>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</si>
  <si>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</si>
  <si>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</si>
  <si>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</si>
  <si>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</si>
  <si>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</si>
  <si>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</si>
  <si>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</si>
  <si>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</si>
  <si>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</si>
  <si>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</si>
  <si>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</si>
  <si>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</si>
  <si>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</si>
  <si>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</si>
  <si>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</si>
  <si>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</si>
  <si>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</si>
  <si>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</si>
  <si>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</si>
  <si>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</si>
  <si>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</si>
  <si>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</si>
  <si>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</si>
  <si>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</si>
  <si>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</si>
  <si>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</si>
  <si>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</si>
  <si>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</si>
  <si>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</si>
  <si>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</si>
  <si>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</si>
  <si>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</si>
  <si>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</si>
  <si>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</si>
  <si>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</si>
  <si>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</si>
  <si>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</si>
  <si>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</si>
  <si>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</si>
  <si>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</si>
  <si>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</si>
  <si>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</si>
  <si>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</si>
  <si>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</si>
  <si>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</si>
  <si>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</si>
  <si>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</si>
  <si>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Distrito de Lisboa</t>
  </si>
  <si>
    <t>Unidade: %</t>
  </si>
  <si>
    <t>Q.6</t>
  </si>
  <si>
    <t>-</t>
  </si>
  <si>
    <t>CONCEITOS</t>
  </si>
  <si>
    <t>1º trim.-4º trim. 2012</t>
  </si>
  <si>
    <t>Q.19</t>
  </si>
  <si>
    <t>Q.20</t>
  </si>
  <si>
    <t>Q.21</t>
  </si>
  <si>
    <t>RETRATO DE LISBOA - LISBOA EM NÚMEROS</t>
  </si>
  <si>
    <t>Consulte os dados por anos:</t>
  </si>
  <si>
    <t>1º trim.-4º trim.</t>
  </si>
  <si>
    <t xml:space="preserve">1º trim.-4º trim. </t>
  </si>
  <si>
    <t xml:space="preserve">Masc </t>
  </si>
  <si>
    <t xml:space="preserve">Total </t>
  </si>
  <si>
    <t xml:space="preserve">Fem </t>
  </si>
  <si>
    <t xml:space="preserve">Parque das Nações </t>
  </si>
  <si>
    <t>Indicadores 2012</t>
  </si>
  <si>
    <t>Indicadores 2013</t>
  </si>
  <si>
    <t>Indicadores 2014</t>
  </si>
  <si>
    <t>Indicadores 2015</t>
  </si>
  <si>
    <t xml:space="preserve">Ajuda </t>
  </si>
  <si>
    <t xml:space="preserve">Alcântara </t>
  </si>
  <si>
    <t xml:space="preserve">Alvalade </t>
  </si>
  <si>
    <t xml:space="preserve">Areeiro </t>
  </si>
  <si>
    <t xml:space="preserve">Arroios </t>
  </si>
  <si>
    <t xml:space="preserve">Avenidas Novas </t>
  </si>
  <si>
    <t xml:space="preserve">Beato </t>
  </si>
  <si>
    <t xml:space="preserve">Belém </t>
  </si>
  <si>
    <t xml:space="preserve">Benfica </t>
  </si>
  <si>
    <t xml:space="preserve">Campo de Ourique </t>
  </si>
  <si>
    <t xml:space="preserve">Campolide </t>
  </si>
  <si>
    <t xml:space="preserve">Carnide </t>
  </si>
  <si>
    <t xml:space="preserve">Estrela </t>
  </si>
  <si>
    <t xml:space="preserve">Lumiar </t>
  </si>
  <si>
    <t xml:space="preserve">Marvila </t>
  </si>
  <si>
    <t xml:space="preserve">Misericórdia </t>
  </si>
  <si>
    <t xml:space="preserve">Olivais </t>
  </si>
  <si>
    <t xml:space="preserve">Penha de França </t>
  </si>
  <si>
    <t xml:space="preserve">Santa Clara </t>
  </si>
  <si>
    <t xml:space="preserve">Santa Maria Maior </t>
  </si>
  <si>
    <t xml:space="preserve">Santo António </t>
  </si>
  <si>
    <t xml:space="preserve">São Domingos de Benfica </t>
  </si>
  <si>
    <t xml:space="preserve">São Vicente </t>
  </si>
  <si>
    <t>&lt;18 anos</t>
  </si>
  <si>
    <t>18 a 29 anos</t>
  </si>
  <si>
    <t>30 a 39 anos</t>
  </si>
  <si>
    <t>40 a 49 anos</t>
  </si>
  <si>
    <t>50 a 59 anos</t>
  </si>
  <si>
    <t>&gt;=60 anos</t>
  </si>
  <si>
    <t>Valor médio mensal processado por beneficiário de RSI, 2012</t>
  </si>
  <si>
    <r>
      <t xml:space="preserve">Unidade: </t>
    </r>
    <r>
      <rPr>
        <b/>
        <strike/>
        <sz val="9"/>
        <color indexed="8"/>
        <rFont val="Arial"/>
        <family val="2"/>
      </rPr>
      <t>€</t>
    </r>
  </si>
  <si>
    <t>Valor médio mensal processado por agregado familiar de RSI, 2012</t>
  </si>
  <si>
    <t>Portugal</t>
  </si>
  <si>
    <t xml:space="preserve">Portugal </t>
  </si>
  <si>
    <t>Evolução do valor médio mensal processado por beneficiário de RSI, 2012, 1º trim.-4º trim.</t>
  </si>
  <si>
    <t>Evolução do valor médio mensal processado por agregado familiar de RSI, 2012, 1º trim.-4º trim.</t>
  </si>
  <si>
    <t>1º trim.-4º trim. 2013</t>
  </si>
  <si>
    <t>Valor médio mensal processado por beneficiário de RSI, 2013</t>
  </si>
  <si>
    <t>Evolução do n.º de beneficiários com processamento de Rendimento Social de Inserção, escalão etário, 2014, 1º trim.-4º trim.</t>
  </si>
  <si>
    <t>Valor médio mensal processado por beneficiário de RSI, 2014</t>
  </si>
  <si>
    <t>Evolução do valor médio mensal processado por beneficiário de RSI, 2014, 1º trim.-4º trim.</t>
  </si>
  <si>
    <t>Valor médio mensal processado por agregado familiar de RSI, 2014</t>
  </si>
  <si>
    <t>Evolução do valor médio mensal processado por agregado familiar de RSI, 2014, 1º trim.-4º trim.</t>
  </si>
  <si>
    <t>Valor médio mensal processado por beneficiário de RSI, 2015</t>
  </si>
  <si>
    <t>Valor médio mensal processado por agregado familiar de RSI, 2015</t>
  </si>
  <si>
    <t>Evolução do valor médio mensal processado por agregado familiar de RSI, 2013, 1º trim.-4º trim.</t>
  </si>
  <si>
    <t>Valor médio mensal processado por agregado familiar de RSI, 2013</t>
  </si>
  <si>
    <t>Evolução do valor médio mensal processado por beneficiário de RSI, 2013, 1º trim.-4º trim.</t>
  </si>
  <si>
    <t>Número de beneficiários com processamento de Rendimento Social de Inserção, género, 2012</t>
  </si>
  <si>
    <t>Número de beneficiários com processamento de Rendimento Social de Inserção, género, 2012 (%)</t>
  </si>
  <si>
    <t>Evolução do número de beneficiários com processamento de Rendimento Social de Inserção, género, 2012, 1º trim.-4º trim.</t>
  </si>
  <si>
    <t>Evolução do número de beneficiários com processamento de Rendimento Social de Inserção, género, 2012, 1º trim.-4º trim. (%)</t>
  </si>
  <si>
    <t>Número de beneficiários com processamento de Rendimento Social de Inserção, escalão etário, 2012 (%)</t>
  </si>
  <si>
    <t>Evolução do número de beneficiários com processamento de Rendimento Social de Inserção, escalão etário, 2012, 1º trim.-4º trim.</t>
  </si>
  <si>
    <t>Evolução do número de beneficiários com processamento de Rendimento Social de Inserção, escalão etário, 2012, 1º trim.-4º trim. (%)</t>
  </si>
  <si>
    <t>Beneficiários do Rendimento Social de Inserção (género, idade)</t>
  </si>
  <si>
    <t>Agregados Faniliares com Rendimento Social de Inserção</t>
  </si>
  <si>
    <t>Número de Agregados Familiares (com processamento) de Rendimento Social de Inserção, 2012</t>
  </si>
  <si>
    <t>Número de Agregados Familiares monoparentais (com processamento) de RSI, 2012</t>
  </si>
  <si>
    <t>Evolução de número de Agregados Familiares (com processamento) de Rendimento Social de Inserção, 2012, 1º trim.-4º trim. (%)</t>
  </si>
  <si>
    <t>Evolução do número de Agregados Familiares monoparentais (com processamento) de RSI, 2012, 1º trim.-4º trim.</t>
  </si>
  <si>
    <t>Número de Agregados Familiares isolados (com processamento) de RSI, 2012</t>
  </si>
  <si>
    <t>Evolução do número de Agregados Familiares isolados (com processamento) de RSI, 2012, 1º trim.-4º trim.</t>
  </si>
  <si>
    <t>Valor médio mensal processado (beneficiário, agregado familiar)</t>
  </si>
  <si>
    <t>Número de beneficiários com processamento de Rendimento Social de Inserção, género, 2013</t>
  </si>
  <si>
    <t>Número de beneficiários com processamento de Rendimento Social de Inserção, género, 2013 (%)</t>
  </si>
  <si>
    <t>Evolução do número de beneficiários com processamento de Rendimento Social de Inserção, género, 2013, 1º trim.-4º trim.</t>
  </si>
  <si>
    <t>Evolução do número de beneficiários com processamento de Rendimento Social de Inserção, género, 2013, 1º trim.-4º trim. (%)</t>
  </si>
  <si>
    <t>Número de beneficiários com processamento de Rendimento Social de Inserção, escalão etário, 2013</t>
  </si>
  <si>
    <t>Número de beneficiários com processamento de Rendimento Social de Inserção, escalão etário, 2013 (%)</t>
  </si>
  <si>
    <t>Evolução do número de beneficiários com processamento de Rendimento Social de Inserção, escalão etário, 2013, 1º trim.-4º trim.</t>
  </si>
  <si>
    <t>Evolução do número de beneficiários com processamento de Rendimento Social de Inserção, escalão etário, 2013, 1º trim.-4º trim. (%)</t>
  </si>
  <si>
    <t>Número de Agregados Familiares (com processamento) de Rendimento Social de Inserção, 2013</t>
  </si>
  <si>
    <t>Evolução do número de Agregados Familiares (com processamento) de Rendimento Social de Inserção, 2013, 1º trim.-4º trim.</t>
  </si>
  <si>
    <t>Evolução do número de Agregados Familiares (com processamento) de Rendimento Social de Inserção, 2012, 1º trim.-4º trim.</t>
  </si>
  <si>
    <t>Evolução do número de Agregados Familiares monoparentais (com processamento) de RSI, 2012, 1º trim.-4º trim. (%)</t>
  </si>
  <si>
    <t>Evolução do número de Agregados Familiares isolados (com processamento) de RSI, 2012, 1º trim.-4º trim. (%)</t>
  </si>
  <si>
    <t>Evolução de número de Agregados Familiares (com processamento) de Rendimento Social de Inserção, 2013, 1º trim.-4º trim. (%)</t>
  </si>
  <si>
    <t>Número de Agregados Familiares monoparentais (com processamento) de RSI, 2013</t>
  </si>
  <si>
    <t>Evolução do número de Agregados Familiares monoparentais (com processamento) de RSI, 2013, 1º trim.-4º trim.</t>
  </si>
  <si>
    <t>Evolução do número de Agregados Familiares monoparentais (com processamento) de RSI, 2013, 1º trim.-4º trim. (%)</t>
  </si>
  <si>
    <t>Número de Agregados Familiares isolados (com processamento) de RSI, 2013</t>
  </si>
  <si>
    <t>Evolução do número de Agregados Familiares isolados (com processamento) de RSI, 2013, 1º trim.-4º trim.</t>
  </si>
  <si>
    <t>Evolução do número de Agregados Familiares isolados (com processamento) de RSI, 2013, 1º trim.-4º trim. (%)</t>
  </si>
  <si>
    <t>Número de beneficiários com processamento de Rendimento Social de Inserção, género, 2014</t>
  </si>
  <si>
    <t>Número de beneficiários com processamento de Rendimento Social de Inserção, género, 2014 (%)</t>
  </si>
  <si>
    <t>Evolução do número de beneficiários com processamento de Rendimento Social de Inserção, género, 2014, 1º trim.-4º trim.</t>
  </si>
  <si>
    <t>Evolução do número de beneficiários com processamento de Rendimento Social de Inserção, género, 2014, 1º trim.-4º trim. (%)</t>
  </si>
  <si>
    <t>Número de beneficiários com processamento de Rendimento Social de Inserção, escalão etário, 2014</t>
  </si>
  <si>
    <t>Número de beneficiários com processamento de Rendimento Social de Inserção, escalão etário, 2014 (%)</t>
  </si>
  <si>
    <t>Evolução do número de beneficiários com processamento de Rendimento Social de Inserção, escalão etário, 2014, 1º trim.-4º trim.</t>
  </si>
  <si>
    <t>Evolução do número de beneficiários com processamento de Rendimento Social de Inserção, escalão etário, 2014, 1º trim.-4º trim. (%)</t>
  </si>
  <si>
    <t>Número de Agregados Familiares (com processamento) de Rendimento Social de Inserção, 2014</t>
  </si>
  <si>
    <t>Evolução do número de Agregados Familiares (com processamento) de Rendimento Social de Inserção, 2014, 1º trim.-4º trim.</t>
  </si>
  <si>
    <t>Evolução de número de Agregados Familiares (com processamento) de Rendimento Social de Inserção, 2014, 1º trim.-4º trim. (%)</t>
  </si>
  <si>
    <t>Número de Agregados Familiares monoparentais (com processamento) de RSI, 2014</t>
  </si>
  <si>
    <t>Evolução do número de Agregados Familiares monoparentais (com processamento) de RSI, 2014, 1º trim.-4º trim.</t>
  </si>
  <si>
    <t>Evolução do número de Agregados Familiares monoparentais (com processamento) de RSI, 2014, 1º trim.-4º trim. (%)</t>
  </si>
  <si>
    <t>Número de Agregados Familiares isolados (com processamento) de RSI, 2014</t>
  </si>
  <si>
    <t>Evolução do número de Agregados Familiares isolados (com processamento) de RSI, 2014, 1º trim.-4º trim.</t>
  </si>
  <si>
    <t>Evolução do número de Agregados Familiares isolados (com processamento) de RSI, 2014, 1º trim.-4º trim. (%)</t>
  </si>
  <si>
    <t>Número de beneficiários com processamento de Rendimento Social de Inserção, género, 2015</t>
  </si>
  <si>
    <t>Número de beneficiários com processamento de Rendimento Social de Inserção, género, 2015 (%)</t>
  </si>
  <si>
    <t>Número de beneficiários com processamento de Rendimento Social de Inserção, escalão etário, 2015</t>
  </si>
  <si>
    <t>Número de beneficiários com processamento de Rendimento Social de Inserção, escalão etário, 2015 (%)</t>
  </si>
  <si>
    <t>Número de Agregados Familiares (com processamento) de Rendimento Social de Inserção, 2015</t>
  </si>
  <si>
    <t>Número de Agregados Familiares monoparentais (com processamento) de RSI, 2015</t>
  </si>
  <si>
    <t>Número de Agregados Familiares isolados (com processamento) de RSI, 2015</t>
  </si>
  <si>
    <t>Evolução do valor médio mensal processado por agregado familiar de RSI, 2015</t>
  </si>
  <si>
    <t>Evolução do valor médio mensal processado por beneficiário de RSI, 2015</t>
  </si>
  <si>
    <t>Evolução do valor médio mensal processado por agregado familiar de RSI, 2014</t>
  </si>
  <si>
    <t>Evolução do valor médio mensal processado por beneficiário de RSI, 2014</t>
  </si>
  <si>
    <t>Evolução do valor médio mensal processado por agregado familiar de RSI, 2013</t>
  </si>
  <si>
    <t>Evolução do valor médio mensal processado por beneficiário de RSI, 2013</t>
  </si>
  <si>
    <t>Evolução do valor médio mensal processado por agregado familiar de RSI, 2012</t>
  </si>
  <si>
    <t>Evolução do valor médio mensal processado por beneficiário de RSI, 2012</t>
  </si>
  <si>
    <t>Evolução do número de beneficiários com processamento de Rendimento Social de Inserção, género, 2012</t>
  </si>
  <si>
    <t>Evolução do número de beneficiários com processamento de Rendimento Social de Inserção, género, 2012, 1º trim.-4º trim.  (%)</t>
  </si>
  <si>
    <t>Número de beneficiários com processamento de Rendimento Social de Inserção, escalão etário, 2012</t>
  </si>
  <si>
    <t>Evolução do número de beneficiários com processamento de Rendimento Social de Inserção, escalão etário, 2012</t>
  </si>
  <si>
    <t>Evolução do número de Agregados Familiares (com processamento) de Rendimento Social de Inserção, 2012</t>
  </si>
  <si>
    <t>Evolução do número de Agregados Familiares (com processamento) de Rendimento Social de Inserção, 2012, 1º trim.-4º trim. (%)</t>
  </si>
  <si>
    <t>Evolução do número de Agregados Familiares monoparentais (com processamento) de RSI, 2012</t>
  </si>
  <si>
    <t>Evolução do número de Agregados Familiares isolados (com processamento) de RSI, 2012</t>
  </si>
  <si>
    <t xml:space="preserve">Número de beneficiários com processamento de Rendimento Social de Inserção, género, 2013 </t>
  </si>
  <si>
    <t>Evolução do número de beneficiários com processamento de Rendimento Social de Inserção, género, 2013</t>
  </si>
  <si>
    <t>Evolução do número de beneficiários com processamento de Rendimento Social de Inserção, escalão etário, 2013</t>
  </si>
  <si>
    <t>Evolução do número de Agregados Familiares (com processamento) de Rendimento Social de Inserção, 2013</t>
  </si>
  <si>
    <t>Evolução do número de Agregados Familiares (com processamento) de Rendimento Social de Inserção, 2013, 1º trim.-4º trim. (%)</t>
  </si>
  <si>
    <t>Número  de Agregados Familiares monoparentais (com processamento) de RSI, 2013</t>
  </si>
  <si>
    <t>Evolução do número de Agregados Familiares monoparentais (com processamento) de RSI, 2013</t>
  </si>
  <si>
    <t>Evolução do número de Agregados Familiares isolados (com processamento) de RSI, 2013</t>
  </si>
  <si>
    <t>Evolução do número de beneficiários com processamento de Rendimento Social de Inserção, género, 2014</t>
  </si>
  <si>
    <t>Evolução do número de beneficiários com processamento de Rendimento Social de Inserção, escalão etário, 2014</t>
  </si>
  <si>
    <t>Evolução do número de Agregados Familiares (com processamento) de Rendimento Social de Inserção, 2014</t>
  </si>
  <si>
    <t>Evolução do número de Agregados Familiares monoparentais (com processamento) de RSI, 2014</t>
  </si>
  <si>
    <t>Evolução do número de Agregados Familiares isolados (com processamento) de RSI, 2014</t>
  </si>
  <si>
    <t>Evolução do número de beneficiários com processamento de Rendimento Social de Inserção, género, 2015</t>
  </si>
  <si>
    <t>Evolução do número de beneficiários com processamento de Rendimento Social de Inserção, escalão etário, 2015</t>
  </si>
  <si>
    <t xml:space="preserve">Evolução do valor médio mensal processado por agregado familiar de RSI, 2015 </t>
  </si>
  <si>
    <t xml:space="preserve">Evolução do número de beneficiários com processamento de Rendimento Social de Inserção, escalão etário, 2015 </t>
  </si>
  <si>
    <t xml:space="preserve">Evolução do número de beneficiários com processamento de Rendimento Social de Inserção, género, 2015 </t>
  </si>
  <si>
    <t xml:space="preserve">Número de beneficiários com processamento de Rendimento Social de Inserção, género, 2015 </t>
  </si>
  <si>
    <t xml:space="preserve">Evolução do valor médio mensal processado por agregado familiar de RSI, 2014 </t>
  </si>
  <si>
    <t xml:space="preserve">Evolução do número de beneficiários com processamento de Rendimento Social de Inserção, género, 2014 </t>
  </si>
  <si>
    <t xml:space="preserve">Número de beneficiários com processamento de Rendimento Social de Inserção, género, 2014 </t>
  </si>
  <si>
    <t xml:space="preserve">Evolução do número de Agregados Familiares monoparentais (com processamento) de RSI, 2013 </t>
  </si>
  <si>
    <t xml:space="preserve">Evolução do número de beneficiários com processamento de Rendimento Social de Inserção, escalão etário, 2013 </t>
  </si>
  <si>
    <t xml:space="preserve">Número de beneficiários com processamento de Rendimento Social de Inserção, escalão etário, 2013 </t>
  </si>
  <si>
    <t xml:space="preserve">Evolução do número de beneficiários com processamento de Rendimento Social de Inserção, género, 2013 </t>
  </si>
  <si>
    <t xml:space="preserve">Evolução do número de Agregados Familiares isolados (com processamento) de RSI, 2012 </t>
  </si>
  <si>
    <t xml:space="preserve">Evolução do número de Agregados Familiares (com processamento) de Rendimento Social de Inserção, 2012 </t>
  </si>
  <si>
    <t xml:space="preserve">Evolução do número de beneficiários com processamento de Rendimento Social de Inserção, género, 2012 </t>
  </si>
  <si>
    <t xml:space="preserve">Número de beneficiários com processamento de Rendimento Social de Inserção, género, 2012 </t>
  </si>
  <si>
    <t xml:space="preserve">Número de beneficiários com processamento de Rendimento Social de Inserção, escalão etário, 2012 </t>
  </si>
  <si>
    <t>fonte: Instituto da Segurança Social, I.P./Centro Distrital de Lisboa</t>
  </si>
  <si>
    <t>fonte: Instituto da Segurança Social, I.P./Centro Distrital de Lisboa ; cálculos: OLCPL</t>
  </si>
  <si>
    <t>fonte:  Instituto da Segurança Social, I.P./Centro Distrital de Lisboa ; cálculos: OLCPL</t>
  </si>
  <si>
    <t>fonte:  Instituto da Segurança Social, I.P./Centro Distrital de Lisboa</t>
  </si>
  <si>
    <t>fonte:  Instituto da Segurança Social, I.P./Centro Distrital de Lisboa; cálculos: OLCPL</t>
  </si>
  <si>
    <t xml:space="preserve">fonte:  Instituto da Segurança Social, I.P./Centro Distrital de Lisboa </t>
  </si>
  <si>
    <t>N.D.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</si>
  <si>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</si>
  <si>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</si>
  <si>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</si>
  <si>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</si>
  <si>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</si>
  <si>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</si>
  <si>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</si>
  <si>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</si>
  <si>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</si>
  <si>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</si>
  <si>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</si>
  <si>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</si>
  <si>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</si>
  <si>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</si>
  <si>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</si>
  <si>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</si>
  <si>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</si>
  <si>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</si>
  <si>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</si>
  <si>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</si>
  <si>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</si>
  <si>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</si>
  <si>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</si>
  <si>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</si>
  <si>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</si>
  <si>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</si>
  <si>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</si>
  <si>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</si>
  <si>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</si>
  <si>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Número de beneficiários com processamento de Rendimento Social de Inserção, género, 2008</t>
  </si>
  <si>
    <t>fonte: Instituto de Informática, I.P.; (*) Instituto da Segurança Social, I.P./Centro Distrital de Lisboa</t>
  </si>
  <si>
    <t>Portugal (*)</t>
  </si>
  <si>
    <t>Área Metropolitana de Lisboa</t>
  </si>
  <si>
    <t>Distrito de Lisboa (*)</t>
  </si>
  <si>
    <t>Número de beneficiários com processamento de Rendimento Social de Inserção, género, 2008 (%)</t>
  </si>
  <si>
    <t>Número de beneficiários com processamento de Rendimento Social de Inserção, género, 2009</t>
  </si>
  <si>
    <t>Número de beneficiários com processamento de Rendimento Social de Inserção, género, 2009 (%)</t>
  </si>
  <si>
    <t>Número de beneficiários com processamento de Rendimento Social de Inserção, género, 2010</t>
  </si>
  <si>
    <t xml:space="preserve">Distrito de Lisboa </t>
  </si>
  <si>
    <t>Número de beneficiários com processamento de Rendimento Social de Inserção, género, 2010 (%)</t>
  </si>
  <si>
    <t>Indicadores 2008</t>
  </si>
  <si>
    <t>Indicadores 2009</t>
  </si>
  <si>
    <t>Indicadores 2010</t>
  </si>
  <si>
    <t>Indicadores 2011</t>
  </si>
  <si>
    <t>Número de beneficiários com processamento de Rendimento Social de Inserção, género, 2011</t>
  </si>
  <si>
    <t>Número de beneficiários com processamento de Rendimento Social de Inserção, género, 2011 (%)</t>
  </si>
  <si>
    <t>Evolução do número de beneficiários com processamento de Rendimento Social de Inserção, género, 2011, 1º trim.-4º trim.</t>
  </si>
  <si>
    <t>Evolução do número de beneficiários com processamento de Rendimento Social de Inserção, género, 2011</t>
  </si>
  <si>
    <t>Evolução do número de beneficiários com processamento de Rendimento Social de Inserção, género, 2011, 1º trim.-4º trim.  (%)</t>
  </si>
  <si>
    <t>1º trim.-4º trim. 2011</t>
  </si>
  <si>
    <t>Beneficiários do Rendimento Social de Inserção (género)</t>
  </si>
  <si>
    <t>Unidade: €</t>
  </si>
  <si>
    <t>Rendimento Social de Inserção</t>
  </si>
  <si>
    <t xml:space="preserve"> </t>
  </si>
  <si>
    <t>Evolução do número de Agregados Familiares (com processamento) de Rendimento Social de Inserção, 2014, 1º trim.-4º trim. (%)</t>
  </si>
  <si>
    <t>Agregados Familiares com Rendimento Social de Inserção</t>
  </si>
  <si>
    <t>(clique sobre cada ano para aceder ao índice das variáveis)</t>
  </si>
  <si>
    <t>Nota</t>
  </si>
  <si>
    <t xml:space="preserve">O Rendimento Social de Inserção (RSI) é uma medida de proteção social criada para apoiar as pessoas ou famílias que se encontrem em situação de grave carência económica e em risco de exclusão social e é constituída por: um contrato de inserção para os ajudar a integrar-se social e profissionalmente; uma prestação em dinheiro para satisfação das suas necessidades básicas. Para receber o Rendimento Social de Inserção é necessário celebrar  um Contrato de Inserção, do qual consta um conjunto de deveres e direitos, com vista à integração social e profissional. Para ver condições de acesso ir a: http://www.seg-social.pt/documents/10152/15010/rendimento_social_insercao (metainformação: Guia Prático Rendimento Social de Inserção 2016) 
 </t>
  </si>
  <si>
    <t>(clique no título de cada variável, para aceder à informação)</t>
  </si>
  <si>
    <t>ANO</t>
  </si>
  <si>
    <t>Evolução do número de beneficiários com processamento de Rendimento Social de Inserção, género, 2015, 1º trim.-4º trim. (%)</t>
  </si>
  <si>
    <t>Evolução do número de beneficiários com processamento de Rendimento Social de Inserção, escalão etário, 2015, 1º trim.-4º trim.</t>
  </si>
  <si>
    <t>Evolução do número de beneficiários com processamento de Rendimento Social de Inserção, escalão etário, 2015, 1º trim.-4º trim. (%)</t>
  </si>
  <si>
    <t>Evolução do valor médio mensal processado por beneficiário de RSI, 2015, 1º trim.-4º trim.</t>
  </si>
  <si>
    <t>Evolução do valor médio mensal processado por agregado familiar de RSI, 2015, 1º trim.-4º trim.</t>
  </si>
  <si>
    <t>Evolução do número de Agregados Familiares (com processamento) de Rendimento Social de Inserção, 2015, 1º trim.-4º trim.</t>
  </si>
  <si>
    <t>Evolução do número de Agregados Familiares monoparentais (com processamento) de RSI, 2015, 1º trim.-4º trim.</t>
  </si>
  <si>
    <t>Evolução do número de Agregados Familiares monoparentais (com processamento) de RSI, 2015, 1º trim.-4º trim. (%)</t>
  </si>
  <si>
    <t>Evolução do número de Agregados Familiares isolados (com processamento) de RSI, 2015, 1º trim.-4º trim.</t>
  </si>
  <si>
    <t>Evolução do número de Agregados Familiares isolados (com processamento) de RSI, 2015, 1º trim.-4º trim. (%)</t>
  </si>
  <si>
    <t>Evolução do número de beneficiários com processamento de Rendimento Social de Inserção, género, 2015, 1º trim.-4º trim.</t>
  </si>
  <si>
    <t>Evolução de número de Agregados Familiares (com processamento) de Rendimento Social de Inserção, 2015, 1º trim.-4º trim. (%)</t>
  </si>
  <si>
    <t>Número de agregados familiares (com processamento) de Rendimento Social de Inserção, 2015</t>
  </si>
  <si>
    <t>Evolução do número de agregados familiares (com processamento) de Rendimento Social de Inserção, 2015, 1º trim.-4º trim.</t>
  </si>
  <si>
    <t>Evolução do número de agregados familiares (com processamento) de Rendimento Social de Inserção, 2015</t>
  </si>
  <si>
    <t>Número de agregados familiares monoparentais (com processamento) de RSI, 2015</t>
  </si>
  <si>
    <t>Evolução do número de agregados familiares monoparentais (com processamento) de RSI, 2015, 1º trim.-4º trim.</t>
  </si>
  <si>
    <t>Evolução do número de agregados familiares monoparentais (com processamento) de RSI, 2015</t>
  </si>
  <si>
    <t>Evolução do número de agregados familiares monoparentais (com processamento) de RSI, 2015, 1º trim.-4º trim. (%)</t>
  </si>
  <si>
    <t xml:space="preserve">Evolução do número de agregados familiares monoparentais (com processamento) de RSI, 2015 </t>
  </si>
  <si>
    <t>Número de agregados familiares Isolados (com processamento) de RSI, 2015</t>
  </si>
  <si>
    <t>Evolução do número de agregados familiares isolados (com processamento) de RSI, 2015, 1º trim.-4º trim.</t>
  </si>
  <si>
    <t>Evolução do número de agregados familiares isolados (com processamento) de RSI, 2015</t>
  </si>
  <si>
    <t>Evolução do número de agregados Familiares isolados (com processamento) de RSI, 2015, 1º trim.-4º trim. (%)</t>
  </si>
  <si>
    <t>Indicadores 2016</t>
  </si>
  <si>
    <t>Número de beneficiários com processamento de Rendimento Social de Inserção, género, 2016</t>
  </si>
  <si>
    <t>Número de beneficiários com processamento de Rendimento Social de Inserção, género, 2016 (%)</t>
  </si>
  <si>
    <t>Evolução do número de beneficiários com processamento de Rendimento Social de Inserção, género, 2016, 1º trim.-4º trim.</t>
  </si>
  <si>
    <t>Evolução do número de beneficiários com processamento de Rendimento Social de Inserção, género, 2016, 1º trim.-4º trim. (%)</t>
  </si>
  <si>
    <t>Número de beneficiários com processamento de Rendimento Social de Inserção, escalão etário, 2016</t>
  </si>
  <si>
    <t>Número de beneficiários com processamento de Rendimento Social de Inserção, escalão etário, 2016 (%)</t>
  </si>
  <si>
    <t>Evolução do número de beneficiários com processamento de Rendimento Social de Inserção, escalão etário, 2016, 1º trim.-4º trim.</t>
  </si>
  <si>
    <t>Evolução do número de beneficiários com processamento de Rendimento Social de Inserção, escalão etário, 2016, 1º trim.-4º trim. (%)</t>
  </si>
  <si>
    <t>Valor médio mensal processado por beneficiário de RSI, 2016</t>
  </si>
  <si>
    <t>Evolução do valor médio mensal processado por beneficiário de RSI, 2016, 1º trim.-4º trim.</t>
  </si>
  <si>
    <t>Valor médio mensal processado por agregado familiar de RSI, 2016</t>
  </si>
  <si>
    <t>Evolução do valor médio mensal processado por agregado familiar de RSI, 2016, 1º trim.-4º trim.</t>
  </si>
  <si>
    <t>Número de Agregados Familiares (com processamento) de Rendimento Social de Inserção, 2016</t>
  </si>
  <si>
    <t>Evolução do número de Agregados Familiares (com processamento) de Rendimento Social de Inserção, 2016, 1º trim.-4º trim.</t>
  </si>
  <si>
    <t>Evolução de número de Agregados Familiares (com processamento) de Rendimento Social de Inserção, 2016, 1º trim.-4º trim. (%)</t>
  </si>
  <si>
    <t>Número de Agregados Familiares monoparentais (com processamento) de RSI, 2016</t>
  </si>
  <si>
    <t>Evolução do número de Agregados Familiares monoparentais (com processamento) de RSI, 2016, 1º trim.-4º trim.</t>
  </si>
  <si>
    <t>Evolução do número de Agregados Familiares monoparentais (com processamento) de RSI, 2016, 1º trim.-4º trim. (%)</t>
  </si>
  <si>
    <t>Número de Agregados Familiares isolados (com processamento) de RSI, 2016</t>
  </si>
  <si>
    <t>Evolução do número de Agregados Familiares isolados (com processamento) de RSI, 2016, 1º trim.-4º trim.</t>
  </si>
  <si>
    <t>Evolução do número de Agregados Familiares isolados (com processamento) de RSI, 2016, 1º trim.-4º trim. (%)</t>
  </si>
  <si>
    <t>Evolução do número de beneficiários com processamento de Rendimento Social de Inserção, género, 2016</t>
  </si>
  <si>
    <t>Evolução do número de beneficiários com processamento de Rendimento Social de Inserção, escalão etário, 2016</t>
  </si>
  <si>
    <t>Evolução do valor médio mensal processado por beneficiário de RSI, 2016</t>
  </si>
  <si>
    <t>Evolução do valor médio mensal processado por agregado familiar de RSI, 2016</t>
  </si>
  <si>
    <t>Número de agregados familiares (com processamento) de Rendimento Social de Inserção, 2016</t>
  </si>
  <si>
    <t>Evolução do número de agregados familiares (com processamento) de Rendimento Social de Inserção, 2016, 1º trim.-4º trim.</t>
  </si>
  <si>
    <t>Evolução do número de agregados familiares (com processamento) de Rendimento Social de Inserção, 2016</t>
  </si>
  <si>
    <t>Número de agregados familiares monoparentais (com processamento) de RSI, 2016</t>
  </si>
  <si>
    <t>Evolução do número de agregados familiares monoparentais (com processamento) de RSI, 2016, 1º trim.-4º trim.</t>
  </si>
  <si>
    <t>Evolução do número de agregados familiares monoparentais (com processamento) de RSI, 2016</t>
  </si>
  <si>
    <t>Evolução do número de agregados familiares monoparentais (com processamento) de RSI, 2016, 1º trim.-4º trim. (%)</t>
  </si>
  <si>
    <t>Número de agregados familiares Isolados (com processamento) de RSI, 2016</t>
  </si>
  <si>
    <t>Evolução do número de agregados familiares isolados (com processamento) de RSI, 2016, 1º trim.-4º trim.</t>
  </si>
  <si>
    <t>Evolução do número de agregados familiares isolados (com processamento) de RSI, 2016</t>
  </si>
  <si>
    <t>Evolução do número de agregados Familiares isolados (com processamento) de RSI, 2016, 1º trim.-4º trim. (%)</t>
  </si>
  <si>
    <t>Indicadores 2017</t>
  </si>
  <si>
    <t>Número de beneficiários com processamento de Rendimento Social de Inserção, género, 2017</t>
  </si>
  <si>
    <t>Número de beneficiários com processamento de Rendimento Social de Inserção, género, 2017 (%)</t>
  </si>
  <si>
    <t>Evolução do número de beneficiários com processamento de Rendimento Social de Inserção, género, 2017, 1º trim.-4º trim.</t>
  </si>
  <si>
    <t>Evolução do número de beneficiários com processamento de Rendimento Social de Inserção, género, 2017</t>
  </si>
  <si>
    <t>Evolução do número de beneficiários com processamento de Rendimento Social de Inserção, género, 2017, 1º trim.-4º trim. (%)</t>
  </si>
  <si>
    <t>Número de beneficiários com processamento de Rendimento Social de Inserção, escalão etário, 2017</t>
  </si>
  <si>
    <t>Número de beneficiários com processamento de Rendimento Social de Inserção, escalão etário, 2017 (%)</t>
  </si>
  <si>
    <t>Evolução do número de beneficiários com processamento de Rendimento Social de Inserção, escalão etário, 2017, 1º trim.-4º trim.</t>
  </si>
  <si>
    <t>Evolução do número de beneficiários com processamento de Rendimento Social de Inserção, escalão etário, 2017</t>
  </si>
  <si>
    <t>Evolução do número de beneficiários com processamento de Rendimento Social de Inserção, escalão etário, 2017, 1º trim.-4º trim. (%)</t>
  </si>
  <si>
    <t>Valor médio mensal processado por beneficiário de RSI, 2017</t>
  </si>
  <si>
    <t>Evolução do valor médio mensal processado por beneficiário de RSI, 2017, 1º trim.-4º trim.</t>
  </si>
  <si>
    <t>Evolução do valor médio mensal processado por beneficiário de RSI, 2017</t>
  </si>
  <si>
    <t>Valor médio mensal processado por agregado familiar de RSI, 2017</t>
  </si>
  <si>
    <t>Evolução do valor médio mensal processado por agregado familiar de RSI, 2017, 1º trim.-4º trim.</t>
  </si>
  <si>
    <t>Evolução do valor médio mensal processado por agregado familiar de RSI, 2017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</si>
  <si>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</si>
  <si>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</si>
  <si>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do número de agregados familiares (com processamento) de Rendimento Social de Inserção, 2017</t>
  </si>
  <si>
    <t>Número de agregados familiares monoparentais (com processamento) de RSI, 2017</t>
  </si>
  <si>
    <t>Evolução do número de agregados familiares monoparentais (com processamento) de RSI, 2017, 1º trim.-4º trim.</t>
  </si>
  <si>
    <t>Evolução do número de agregados familiares monoparentais (com processamento) de RSI, 2017</t>
  </si>
  <si>
    <t>Evolução do número de agregados familiares monoparentais (com processamento) de RSI, 2017, 1º trim.-4º trim. (%)</t>
  </si>
  <si>
    <t>Número de agregados familiares Isolados (com processamento) de RSI, 2017</t>
  </si>
  <si>
    <t>Evolução do número de agregados familiares isolados (com processamento) de RSI, 2017, 1º trim.-4º trim.</t>
  </si>
  <si>
    <t>Evolução do número de agregados familiares isolados (com processamento) de RSI, 2017</t>
  </si>
  <si>
    <t>Evolução do número de agregados Familiares isolados (com processamento) de RSI, 2017, 1º trim.-4º trim. (%)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</si>
  <si>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</si>
  <si>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</si>
  <si>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de número de Agregados Familiares (com processamento) de Rendimento Social de Inserção, 2017, 1º trim.-4º trim. (%)</t>
  </si>
  <si>
    <t>Número de Agregados Familiares monoparentais (com processamento) de RSI, 2017</t>
  </si>
  <si>
    <t>Evolução do número de Agregados Familiares monoparentais (com processamento) de RSI, 2017, 1º trim.-4º trim.</t>
  </si>
  <si>
    <t>Evolução do número de Agregados Familiares monoparentais (com processamento) de RSI, 2017, 1º trim.-4º trim. (%)</t>
  </si>
  <si>
    <t>Número de Agregados Familiares isolados (com processamento) de RSI, 2017</t>
  </si>
  <si>
    <t>Evolução do número de Agregados Familiares isolados (com processamento) de RSI, 2017, 1º trim.-4º trim.</t>
  </si>
  <si>
    <t>Evolução do número de Agregados Familiares isolados (com processamento) de RSI, 2017, 1º trim.-4º trim. (%)</t>
  </si>
  <si>
    <t>Informação do ISS, IP: Situação da base de dados operacional em 13/04/2015 (2012 a 2014); em 01/03/2017 (2016); em 01/10/2017 (1º, 2º e 3º trim.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</si>
</sst>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.00_);_(* \(#,##0.00\);_(* &quot;-&quot;??_);_(@_)"/>
    <numFmt numFmtId="165" formatCode="0.0%"/>
    <numFmt numFmtId="166" formatCode="#,##0;\(#,##0\)"/>
    <numFmt numFmtId="167" formatCode="#,##0.0\ &quot;€&quot;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9"/>
      <color theme="5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b/>
      <strike/>
      <sz val="9"/>
      <color indexed="8"/>
      <name val="Arial"/>
      <family val="2"/>
    </font>
    <font>
      <sz val="10"/>
      <color theme="1"/>
      <name val="Arial"/>
      <family val="2"/>
    </font>
    <font>
      <sz val="9"/>
      <color theme="3" tint="0.39997558519241921"/>
      <name val="Arial"/>
      <family val="2"/>
    </font>
    <font>
      <sz val="9"/>
      <color theme="4" tint="-0.249977111117893"/>
      <name val="Arial"/>
      <family val="2"/>
    </font>
    <font>
      <b/>
      <sz val="9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sz val="11"/>
      <color theme="1"/>
      <name val="Arial"/>
      <family val="2"/>
    </font>
    <font>
      <sz val="9"/>
      <color rgb="FF4F81BD"/>
      <name val="Arial"/>
      <family val="2"/>
    </font>
    <font>
      <sz val="11"/>
      <color theme="4"/>
      <name val="Calibri"/>
      <family val="2"/>
      <scheme val="minor"/>
    </font>
    <font>
      <b/>
      <sz val="9"/>
      <color rgb="FF1F497D"/>
      <name val="Arial"/>
      <family val="2"/>
    </font>
    <font>
      <sz val="10"/>
      <color theme="4" tint="-0.249977111117893"/>
      <name val="Arial"/>
      <family val="2"/>
    </font>
    <font>
      <sz val="9"/>
      <color indexed="8"/>
      <name val="Arial"/>
      <family val="2"/>
    </font>
    <font>
      <sz val="9"/>
      <color theme="0"/>
      <name val="Arial"/>
      <family val="2"/>
    </font>
    <font>
      <sz val="6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4" tint="-0.249977111117893"/>
      <name val="Arial"/>
      <family val="2"/>
    </font>
    <font>
      <sz val="8"/>
      <color theme="4"/>
      <name val="Arial"/>
      <family val="2"/>
    </font>
    <font>
      <sz val="10"/>
      <color theme="4"/>
      <name val="Arial"/>
      <family val="2"/>
    </font>
    <font>
      <sz val="6"/>
      <color theme="4"/>
      <name val="Arial"/>
      <family val="2"/>
    </font>
    <font>
      <b/>
      <sz val="9"/>
      <color theme="4" tint="0.39997558519241921"/>
      <name val="Arial"/>
      <family val="2"/>
    </font>
    <font>
      <b/>
      <sz val="9"/>
      <color indexed="9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4"/>
      <name val="ARail"/>
    </font>
    <font>
      <b/>
      <sz val="9"/>
      <color theme="4"/>
      <name val="ARail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dashed">
        <color theme="3"/>
      </top>
      <bottom/>
      <diagonal/>
    </border>
    <border>
      <left style="dashed">
        <color indexed="64"/>
      </left>
      <right/>
      <top/>
      <bottom style="dashed">
        <color theme="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theme="4" tint="-0.499984740745262"/>
      </bottom>
      <diagonal/>
    </border>
    <border>
      <left/>
      <right style="dashed">
        <color theme="3"/>
      </right>
      <top/>
      <bottom style="dotted">
        <color theme="4" tint="-0.499984740745262"/>
      </bottom>
      <diagonal/>
    </border>
    <border>
      <left/>
      <right style="dotted">
        <color theme="4" tint="-0.499984740745262"/>
      </right>
      <top/>
      <bottom/>
      <diagonal/>
    </border>
    <border>
      <left/>
      <right style="dotted">
        <color theme="4" tint="-0.499984740745262"/>
      </right>
      <top/>
      <bottom style="dotted">
        <color theme="4" tint="-0.499984740745262"/>
      </bottom>
      <diagonal/>
    </border>
    <border>
      <left style="dotted">
        <color theme="4" tint="-0.499984740745262"/>
      </left>
      <right/>
      <top/>
      <bottom/>
      <diagonal/>
    </border>
    <border>
      <left style="dashed">
        <color theme="3"/>
      </left>
      <right style="dotted">
        <color theme="4" tint="-0.499984740745262"/>
      </right>
      <top/>
      <bottom/>
      <diagonal/>
    </border>
    <border>
      <left/>
      <right/>
      <top/>
      <bottom style="dashed">
        <color theme="4" tint="-0.499984740745262"/>
      </bottom>
      <diagonal/>
    </border>
    <border>
      <left style="dashed">
        <color theme="3"/>
      </left>
      <right style="dashed">
        <color theme="3"/>
      </right>
      <top/>
      <bottom style="dashed">
        <color theme="4" tint="-0.499984740745262"/>
      </bottom>
      <diagonal/>
    </border>
    <border>
      <left style="dashed">
        <color theme="3"/>
      </left>
      <right/>
      <top/>
      <bottom style="dashed">
        <color theme="4" tint="-0.499984740745262"/>
      </bottom>
      <diagonal/>
    </border>
    <border>
      <left/>
      <right style="dashed">
        <color theme="3"/>
      </right>
      <top/>
      <bottom style="dashed">
        <color theme="4" tint="-0.499984740745262"/>
      </bottom>
      <diagonal/>
    </border>
    <border>
      <left/>
      <right style="dashed">
        <color theme="4" tint="-0.499984740745262"/>
      </right>
      <top/>
      <bottom/>
      <diagonal/>
    </border>
    <border>
      <left style="dashed">
        <color theme="4" tint="-0.499984740745262"/>
      </left>
      <right style="dashed">
        <color theme="4" tint="-0.499984740745262"/>
      </right>
      <top/>
      <bottom/>
      <diagonal/>
    </border>
    <border>
      <left style="dashed">
        <color theme="3"/>
      </left>
      <right style="dashed">
        <color theme="4" tint="-0.499984740745262"/>
      </right>
      <top/>
      <bottom/>
      <diagonal/>
    </border>
    <border>
      <left/>
      <right style="dashed">
        <color theme="4" tint="-0.499984740745262"/>
      </right>
      <top/>
      <bottom style="dashed">
        <color theme="3"/>
      </bottom>
      <diagonal/>
    </border>
    <border>
      <left/>
      <right style="dashed">
        <color theme="4" tint="-0.499984740745262"/>
      </right>
      <top style="dashed">
        <color theme="3"/>
      </top>
      <bottom/>
      <diagonal/>
    </border>
    <border>
      <left/>
      <right style="dashed">
        <color theme="4" tint="-0.499984740745262"/>
      </right>
      <top/>
      <bottom style="dashed">
        <color theme="4" tint="-0.499984740745262"/>
      </bottom>
      <diagonal/>
    </border>
    <border>
      <left style="dashed">
        <color indexed="64"/>
      </left>
      <right/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 style="dashed">
        <color theme="4" tint="-0.499984740745262"/>
      </bottom>
      <diagonal/>
    </border>
    <border>
      <left/>
      <right style="dashed">
        <color indexed="64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/>
      <diagonal/>
    </border>
    <border>
      <left style="dashed">
        <color theme="4" tint="-0.499984740745262"/>
      </left>
      <right style="dashed">
        <color theme="3"/>
      </right>
      <top/>
      <bottom/>
      <diagonal/>
    </border>
    <border>
      <left/>
      <right style="dashed">
        <color theme="4" tint="-0.499984740745262"/>
      </right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theme="4" tint="-0.499984740745262"/>
      </top>
      <bottom/>
      <diagonal/>
    </border>
    <border>
      <left/>
      <right/>
      <top style="dashed">
        <color theme="4" tint="-0.499984740745262"/>
      </top>
      <bottom/>
      <diagonal/>
    </border>
    <border>
      <left/>
      <right style="dashed">
        <color theme="4" tint="-0.499984740745262"/>
      </right>
      <top style="dashed">
        <color theme="4" tint="-0.499984740745262"/>
      </top>
      <bottom/>
      <diagonal/>
    </border>
    <border>
      <left/>
      <right style="thin">
        <color indexed="64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 style="dashed">
        <color theme="4" tint="-0.499984740745262"/>
      </right>
      <top style="dashed">
        <color theme="4" tint="-0.499984740745262"/>
      </top>
      <bottom/>
      <diagonal/>
    </border>
    <border>
      <left style="dashed">
        <color theme="4" tint="-0.499984740745262"/>
      </left>
      <right/>
      <top style="dashed">
        <color theme="3"/>
      </top>
      <bottom/>
      <diagonal/>
    </border>
    <border>
      <left style="thin">
        <color indexed="64"/>
      </left>
      <right style="dashed">
        <color theme="4" tint="-0.499984740745262"/>
      </right>
      <top/>
      <bottom/>
      <diagonal/>
    </border>
    <border>
      <left style="dashed">
        <color rgb="FF1F497D"/>
      </left>
      <right/>
      <top/>
      <bottom style="dashed">
        <color rgb="FF1F497D"/>
      </bottom>
      <diagonal/>
    </border>
    <border>
      <left style="dashed">
        <color rgb="FF1F497D"/>
      </left>
      <right/>
      <top/>
      <bottom/>
      <diagonal/>
    </border>
    <border>
      <left/>
      <right/>
      <top style="dashed">
        <color rgb="FF1F497D"/>
      </top>
      <bottom/>
      <diagonal/>
    </border>
    <border>
      <left/>
      <right/>
      <top/>
      <bottom style="dashed">
        <color rgb="FF1F497D"/>
      </bottom>
      <diagonal/>
    </border>
    <border>
      <left/>
      <right style="dashed">
        <color rgb="FF1F497D"/>
      </right>
      <top style="dashed">
        <color rgb="FF1F497D"/>
      </top>
      <bottom/>
      <diagonal/>
    </border>
    <border>
      <left/>
      <right style="dashed">
        <color rgb="FF1F497D"/>
      </right>
      <top/>
      <bottom/>
      <diagonal/>
    </border>
    <border>
      <left/>
      <right style="dashed">
        <color rgb="FF1F497D"/>
      </right>
      <top/>
      <bottom style="dashed">
        <color rgb="FF1F497D"/>
      </bottom>
      <diagonal/>
    </border>
    <border>
      <left style="dashed">
        <color rgb="FF1F497D"/>
      </left>
      <right/>
      <top style="dashed">
        <color rgb="FF1F497D"/>
      </top>
      <bottom/>
      <diagonal/>
    </border>
    <border>
      <left style="dotted">
        <color theme="4" tint="-0.499984740745262"/>
      </left>
      <right/>
      <top style="dotted">
        <color theme="4" tint="-0.499984740745262"/>
      </top>
      <bottom/>
      <diagonal/>
    </border>
    <border>
      <left/>
      <right/>
      <top style="dotted">
        <color theme="4" tint="-0.499984740745262"/>
      </top>
      <bottom/>
      <diagonal/>
    </border>
    <border>
      <left/>
      <right style="dotted">
        <color theme="4" tint="-0.499984740745262"/>
      </right>
      <top style="dotted">
        <color theme="4" tint="-0.499984740745262"/>
      </top>
      <bottom/>
      <diagonal/>
    </border>
    <border>
      <left style="dotted">
        <color theme="4" tint="-0.499984740745262"/>
      </left>
      <right/>
      <top/>
      <bottom style="dotted">
        <color theme="4" tint="-0.499984740745262"/>
      </bottom>
      <diagonal/>
    </border>
    <border>
      <left/>
      <right style="dashed">
        <color theme="4" tint="-0.24994659260841701"/>
      </right>
      <top/>
      <bottom/>
      <diagonal/>
    </border>
    <border>
      <left style="dotted">
        <color theme="4" tint="-0.499984740745262"/>
      </left>
      <right style="dotted">
        <color theme="4" tint="-0.499984740745262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thin">
        <color indexed="64"/>
      </right>
      <top style="dashed">
        <color theme="3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ashed">
        <color theme="3"/>
      </bottom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704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24" fillId="0" borderId="0" xfId="0" applyFont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8" fillId="6" borderId="0" xfId="19" applyFont="1" applyFill="1" applyAlignment="1">
      <alignment vertical="center"/>
    </xf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5" fontId="15" fillId="3" borderId="2" xfId="20" applyNumberFormat="1" applyFont="1" applyFill="1" applyBorder="1" applyAlignment="1">
      <alignment horizontal="center" vertical="center" wrapText="1"/>
    </xf>
    <xf numFmtId="165" fontId="15" fillId="3" borderId="3" xfId="20" applyNumberFormat="1" applyFont="1" applyFill="1" applyBorder="1" applyAlignment="1">
      <alignment horizontal="center" vertical="center" wrapText="1"/>
    </xf>
    <xf numFmtId="165" fontId="15" fillId="3" borderId="5" xfId="20" applyNumberFormat="1" applyFont="1" applyFill="1" applyBorder="1" applyAlignment="1">
      <alignment horizontal="center" vertical="center" wrapText="1"/>
    </xf>
    <xf numFmtId="165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1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165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5" fontId="15" fillId="5" borderId="3" xfId="20" applyNumberFormat="1" applyFont="1" applyFill="1" applyBorder="1" applyAlignment="1">
      <alignment horizontal="center" vertical="center"/>
    </xf>
    <xf numFmtId="165" fontId="15" fillId="5" borderId="4" xfId="20" applyNumberFormat="1" applyFont="1" applyFill="1" applyBorder="1" applyAlignment="1">
      <alignment horizontal="center" vertical="center"/>
    </xf>
    <xf numFmtId="165" fontId="15" fillId="5" borderId="0" xfId="20" applyNumberFormat="1" applyFont="1" applyFill="1" applyBorder="1" applyAlignment="1">
      <alignment horizontal="center" vertical="center"/>
    </xf>
    <xf numFmtId="165" fontId="15" fillId="5" borderId="6" xfId="20" applyNumberFormat="1" applyFont="1" applyFill="1" applyBorder="1" applyAlignment="1">
      <alignment horizontal="center" vertical="center"/>
    </xf>
    <xf numFmtId="165" fontId="15" fillId="5" borderId="9" xfId="20" applyNumberFormat="1" applyFont="1" applyFill="1" applyBorder="1" applyAlignment="1">
      <alignment horizontal="center" vertical="center"/>
    </xf>
    <xf numFmtId="165" fontId="15" fillId="5" borderId="2" xfId="20" applyNumberFormat="1" applyFont="1" applyFill="1" applyBorder="1" applyAlignment="1">
      <alignment horizontal="center" vertical="center"/>
    </xf>
    <xf numFmtId="165" fontId="15" fillId="5" borderId="5" xfId="20" applyNumberFormat="1" applyFont="1" applyFill="1" applyBorder="1" applyAlignment="1">
      <alignment horizontal="center" vertical="center"/>
    </xf>
    <xf numFmtId="165" fontId="15" fillId="3" borderId="4" xfId="20" applyNumberFormat="1" applyFont="1" applyFill="1" applyBorder="1" applyAlignment="1">
      <alignment horizontal="center" vertical="center" wrapText="1"/>
    </xf>
    <xf numFmtId="165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2" xfId="4" applyNumberFormat="1" applyFont="1" applyFill="1" applyBorder="1" applyAlignment="1" applyProtection="1">
      <alignment horizontal="center" vertical="center" wrapText="1"/>
    </xf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7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1" xfId="4" applyNumberFormat="1" applyFont="1" applyFill="1" applyBorder="1" applyAlignment="1" applyProtection="1">
      <alignment horizontal="center" vertical="center" wrapText="1"/>
    </xf>
    <xf numFmtId="3" fontId="8" fillId="3" borderId="11" xfId="0" applyNumberFormat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3" fontId="8" fillId="3" borderId="0" xfId="0" applyNumberFormat="1" applyFont="1" applyFill="1" applyBorder="1" applyAlignment="1">
      <alignment horizontal="center" vertical="center" wrapText="1"/>
    </xf>
    <xf numFmtId="165" fontId="17" fillId="0" borderId="0" xfId="19" applyNumberFormat="1"/>
    <xf numFmtId="165" fontId="15" fillId="5" borderId="7" xfId="20" applyNumberFormat="1" applyFont="1" applyFill="1" applyBorder="1" applyAlignment="1">
      <alignment horizontal="center" vertical="center"/>
    </xf>
    <xf numFmtId="165" fontId="15" fillId="5" borderId="8" xfId="20" applyNumberFormat="1" applyFont="1" applyFill="1" applyBorder="1" applyAlignment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0" fontId="18" fillId="6" borderId="0" xfId="21" applyFont="1" applyFill="1" applyAlignment="1">
      <alignment vertical="center"/>
    </xf>
    <xf numFmtId="0" fontId="2" fillId="0" borderId="0" xfId="21" applyBorder="1"/>
    <xf numFmtId="0" fontId="2" fillId="0" borderId="10" xfId="21" applyBorder="1"/>
    <xf numFmtId="0" fontId="29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0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19" fillId="6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/>
    <xf numFmtId="3" fontId="15" fillId="3" borderId="4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0" fontId="0" fillId="3" borderId="0" xfId="0" applyFill="1" applyAlignment="1">
      <alignment horizontal="center"/>
    </xf>
    <xf numFmtId="3" fontId="15" fillId="3" borderId="11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1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0" fontId="31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5" fillId="5" borderId="3" xfId="20" applyNumberFormat="1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right"/>
    </xf>
    <xf numFmtId="0" fontId="7" fillId="3" borderId="0" xfId="0" applyFont="1" applyFill="1" applyAlignment="1"/>
    <xf numFmtId="0" fontId="13" fillId="3" borderId="0" xfId="0" applyFont="1" applyFill="1" applyAlignment="1">
      <alignment horizontal="center"/>
    </xf>
    <xf numFmtId="0" fontId="34" fillId="3" borderId="0" xfId="0" applyFont="1" applyFill="1"/>
    <xf numFmtId="0" fontId="36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33" fillId="3" borderId="0" xfId="0" applyFont="1" applyFill="1" applyAlignment="1">
      <alignment vertical="center"/>
    </xf>
    <xf numFmtId="0" fontId="11" fillId="2" borderId="0" xfId="3" applyNumberFormat="1" applyFont="1" applyFill="1" applyBorder="1" applyAlignment="1" applyProtection="1">
      <alignment horizontal="left" wrapText="1"/>
    </xf>
    <xf numFmtId="0" fontId="33" fillId="3" borderId="0" xfId="0" applyFont="1" applyFill="1"/>
    <xf numFmtId="0" fontId="34" fillId="3" borderId="0" xfId="0" applyFont="1" applyFill="1" applyAlignment="1">
      <alignment vertical="center"/>
    </xf>
    <xf numFmtId="0" fontId="37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38" fillId="3" borderId="0" xfId="0" applyFont="1" applyFill="1"/>
    <xf numFmtId="0" fontId="39" fillId="3" borderId="0" xfId="18" applyFont="1" applyFill="1" applyBorder="1" applyAlignment="1">
      <alignment horizontal="left" vertical="center" wrapText="1"/>
    </xf>
    <xf numFmtId="0" fontId="40" fillId="0" borderId="0" xfId="0" applyFont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36" fillId="3" borderId="0" xfId="18" applyFont="1" applyFill="1" applyAlignment="1">
      <alignment horizontal="left" vertical="center"/>
    </xf>
    <xf numFmtId="0" fontId="26" fillId="0" borderId="0" xfId="18" applyFont="1" applyAlignment="1"/>
    <xf numFmtId="0" fontId="36" fillId="3" borderId="0" xfId="18" applyFont="1" applyFill="1" applyAlignment="1">
      <alignment vertical="center"/>
    </xf>
    <xf numFmtId="0" fontId="13" fillId="0" borderId="0" xfId="18" applyFont="1" applyAlignment="1"/>
    <xf numFmtId="0" fontId="35" fillId="3" borderId="0" xfId="0" applyFont="1" applyFill="1"/>
    <xf numFmtId="0" fontId="35" fillId="0" borderId="0" xfId="18" applyFont="1" applyAlignment="1"/>
    <xf numFmtId="0" fontId="33" fillId="3" borderId="0" xfId="0" applyFont="1" applyFill="1" applyBorder="1" applyAlignment="1">
      <alignment horizontal="left" vertical="center" wrapText="1"/>
    </xf>
    <xf numFmtId="0" fontId="36" fillId="3" borderId="0" xfId="18" applyFont="1" applyFill="1" applyAlignment="1">
      <alignment vertical="center"/>
    </xf>
    <xf numFmtId="0" fontId="35" fillId="3" borderId="0" xfId="18" applyFont="1" applyFill="1" applyAlignment="1">
      <alignment horizontal="left"/>
    </xf>
    <xf numFmtId="0" fontId="35" fillId="3" borderId="0" xfId="0" applyFont="1" applyFill="1" applyAlignment="1">
      <alignment horizontal="left"/>
    </xf>
    <xf numFmtId="0" fontId="26" fillId="0" borderId="0" xfId="18" applyFont="1" applyAlignment="1"/>
    <xf numFmtId="0" fontId="13" fillId="8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35" fillId="0" borderId="0" xfId="0" applyFont="1" applyAlignment="1">
      <alignment horizontal="left" vertical="center"/>
    </xf>
    <xf numFmtId="0" fontId="41" fillId="3" borderId="0" xfId="0" applyFont="1" applyFill="1"/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19" applyFont="1" applyBorder="1" applyAlignment="1">
      <alignment horizontal="left"/>
    </xf>
    <xf numFmtId="166" fontId="42" fillId="11" borderId="0" xfId="0" applyNumberFormat="1" applyFont="1" applyFill="1" applyBorder="1" applyAlignment="1">
      <alignment horizontal="right" vertical="center" wrapText="1"/>
    </xf>
    <xf numFmtId="0" fontId="13" fillId="8" borderId="0" xfId="0" applyFont="1" applyFill="1" applyBorder="1" applyAlignment="1">
      <alignment vertical="center" wrapText="1"/>
    </xf>
    <xf numFmtId="44" fontId="15" fillId="11" borderId="3" xfId="24" applyFont="1" applyFill="1" applyBorder="1" applyAlignment="1">
      <alignment horizontal="center" vertical="center" wrapText="1"/>
    </xf>
    <xf numFmtId="44" fontId="15" fillId="11" borderId="0" xfId="24" applyFont="1" applyFill="1" applyBorder="1" applyAlignment="1">
      <alignment horizontal="center" vertical="center" wrapText="1"/>
    </xf>
    <xf numFmtId="44" fontId="15" fillId="11" borderId="13" xfId="24" applyFont="1" applyFill="1" applyBorder="1" applyAlignment="1">
      <alignment horizontal="center" vertical="center" wrapText="1"/>
    </xf>
    <xf numFmtId="44" fontId="15" fillId="11" borderId="11" xfId="24" applyFont="1" applyFill="1" applyBorder="1" applyAlignment="1">
      <alignment horizontal="center" vertical="center" wrapText="1"/>
    </xf>
    <xf numFmtId="44" fontId="15" fillId="11" borderId="12" xfId="24" applyFont="1" applyFill="1" applyBorder="1" applyAlignment="1">
      <alignment horizontal="center" vertical="center" wrapText="1"/>
    </xf>
    <xf numFmtId="44" fontId="15" fillId="11" borderId="13" xfId="24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44" fillId="2" borderId="0" xfId="3" applyNumberFormat="1" applyFont="1" applyFill="1" applyBorder="1" applyAlignment="1" applyProtection="1">
      <alignment horizontal="left" vertical="center" wrapText="1"/>
    </xf>
    <xf numFmtId="166" fontId="15" fillId="11" borderId="13" xfId="0" applyNumberFormat="1" applyFont="1" applyFill="1" applyBorder="1" applyAlignment="1">
      <alignment horizontal="center" vertical="center" wrapText="1"/>
    </xf>
    <xf numFmtId="166" fontId="15" fillId="11" borderId="11" xfId="0" applyNumberFormat="1" applyFont="1" applyFill="1" applyBorder="1" applyAlignment="1">
      <alignment horizontal="center" vertical="center" wrapText="1"/>
    </xf>
    <xf numFmtId="166" fontId="15" fillId="11" borderId="12" xfId="0" applyNumberFormat="1" applyFont="1" applyFill="1" applyBorder="1" applyAlignment="1">
      <alignment horizontal="center" vertical="center" wrapText="1"/>
    </xf>
    <xf numFmtId="3" fontId="8" fillId="5" borderId="0" xfId="21" applyNumberFormat="1" applyFont="1" applyFill="1" applyBorder="1" applyAlignment="1" applyProtection="1">
      <alignment horizontal="center" vertical="center"/>
    </xf>
    <xf numFmtId="3" fontId="15" fillId="11" borderId="0" xfId="0" applyNumberFormat="1" applyFont="1" applyFill="1" applyBorder="1" applyAlignment="1">
      <alignment horizontal="center" vertical="center" wrapText="1"/>
    </xf>
    <xf numFmtId="3" fontId="15" fillId="11" borderId="13" xfId="0" applyNumberFormat="1" applyFont="1" applyFill="1" applyBorder="1" applyAlignment="1">
      <alignment horizontal="center" vertical="center" wrapText="1"/>
    </xf>
    <xf numFmtId="3" fontId="15" fillId="11" borderId="11" xfId="0" applyNumberFormat="1" applyFont="1" applyFill="1" applyBorder="1" applyAlignment="1">
      <alignment horizontal="center" vertical="center" wrapText="1"/>
    </xf>
    <xf numFmtId="3" fontId="15" fillId="11" borderId="12" xfId="0" applyNumberFormat="1" applyFont="1" applyFill="1" applyBorder="1" applyAlignment="1">
      <alignment horizontal="center" vertical="center" wrapText="1"/>
    </xf>
    <xf numFmtId="3" fontId="15" fillId="11" borderId="3" xfId="0" applyNumberFormat="1" applyFont="1" applyFill="1" applyBorder="1" applyAlignment="1">
      <alignment horizontal="center" vertical="center" wrapText="1"/>
    </xf>
    <xf numFmtId="3" fontId="8" fillId="5" borderId="11" xfId="21" applyNumberFormat="1" applyFont="1" applyFill="1" applyBorder="1" applyAlignment="1" applyProtection="1">
      <alignment horizontal="center" vertical="center"/>
    </xf>
    <xf numFmtId="0" fontId="46" fillId="0" borderId="0" xfId="0" applyFont="1" applyBorder="1" applyAlignment="1">
      <alignment horizontal="left" indent="3"/>
    </xf>
    <xf numFmtId="3" fontId="15" fillId="3" borderId="13" xfId="20" applyNumberFormat="1" applyFont="1" applyFill="1" applyBorder="1" applyAlignment="1">
      <alignment horizontal="center" vertical="center" wrapText="1"/>
    </xf>
    <xf numFmtId="3" fontId="15" fillId="3" borderId="11" xfId="20" applyNumberFormat="1" applyFont="1" applyFill="1" applyBorder="1" applyAlignment="1">
      <alignment horizontal="center" vertical="center" wrapText="1"/>
    </xf>
    <xf numFmtId="3" fontId="15" fillId="3" borderId="12" xfId="20" applyNumberFormat="1" applyFont="1" applyFill="1" applyBorder="1" applyAlignment="1">
      <alignment horizontal="center" vertical="center" wrapText="1"/>
    </xf>
    <xf numFmtId="165" fontId="15" fillId="3" borderId="13" xfId="20" applyNumberFormat="1" applyFont="1" applyFill="1" applyBorder="1" applyAlignment="1">
      <alignment horizontal="center" vertical="center" wrapText="1"/>
    </xf>
    <xf numFmtId="165" fontId="15" fillId="3" borderId="11" xfId="2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0" fontId="14" fillId="10" borderId="18" xfId="0" applyFont="1" applyFill="1" applyBorder="1" applyAlignment="1">
      <alignment horizontal="center" vertical="center"/>
    </xf>
    <xf numFmtId="0" fontId="14" fillId="10" borderId="19" xfId="0" applyFont="1" applyFill="1" applyBorder="1" applyAlignment="1">
      <alignment horizontal="center" vertical="center"/>
    </xf>
    <xf numFmtId="9" fontId="15" fillId="3" borderId="20" xfId="20" applyFont="1" applyFill="1" applyBorder="1" applyAlignment="1" applyProtection="1">
      <alignment horizontal="center" vertical="center" wrapText="1"/>
    </xf>
    <xf numFmtId="9" fontId="15" fillId="3" borderId="18" xfId="20" applyFont="1" applyFill="1" applyBorder="1" applyAlignment="1" applyProtection="1">
      <alignment horizontal="center" vertical="center" wrapText="1"/>
    </xf>
    <xf numFmtId="166" fontId="43" fillId="13" borderId="22" xfId="0" applyNumberFormat="1" applyFont="1" applyFill="1" applyBorder="1" applyAlignment="1">
      <alignment horizontal="right" vertical="center" wrapText="1"/>
    </xf>
    <xf numFmtId="3" fontId="15" fillId="3" borderId="14" xfId="4" applyNumberFormat="1" applyFont="1" applyFill="1" applyBorder="1" applyAlignment="1" applyProtection="1">
      <alignment horizontal="center" vertical="center" wrapText="1"/>
    </xf>
    <xf numFmtId="0" fontId="14" fillId="3" borderId="18" xfId="0" applyFont="1" applyFill="1" applyBorder="1" applyAlignment="1">
      <alignment horizontal="center" vertical="center"/>
    </xf>
    <xf numFmtId="0" fontId="19" fillId="5" borderId="18" xfId="0" applyFont="1" applyFill="1" applyBorder="1" applyAlignment="1">
      <alignment horizontal="center" vertical="center"/>
    </xf>
    <xf numFmtId="9" fontId="15" fillId="3" borderId="15" xfId="20" applyFont="1" applyFill="1" applyBorder="1" applyAlignment="1" applyProtection="1">
      <alignment horizontal="center" vertical="center" wrapText="1"/>
    </xf>
    <xf numFmtId="166" fontId="43" fillId="12" borderId="0" xfId="0" applyNumberFormat="1" applyFont="1" applyFill="1" applyBorder="1" applyAlignment="1">
      <alignment horizontal="right" vertical="center" wrapText="1"/>
    </xf>
    <xf numFmtId="9" fontId="15" fillId="3" borderId="16" xfId="20" applyFont="1" applyFill="1" applyBorder="1" applyAlignment="1" applyProtection="1">
      <alignment horizontal="center" vertical="center" wrapText="1"/>
    </xf>
    <xf numFmtId="9" fontId="15" fillId="3" borderId="17" xfId="20" applyFont="1" applyFill="1" applyBorder="1" applyAlignment="1" applyProtection="1">
      <alignment horizontal="center" vertical="center" wrapText="1"/>
    </xf>
    <xf numFmtId="9" fontId="15" fillId="3" borderId="19" xfId="20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9" fontId="15" fillId="3" borderId="13" xfId="20" applyFont="1" applyFill="1" applyBorder="1" applyAlignment="1">
      <alignment horizontal="center" vertical="center" wrapText="1"/>
    </xf>
    <xf numFmtId="9" fontId="15" fillId="3" borderId="11" xfId="20" applyFont="1" applyFill="1" applyBorder="1" applyAlignment="1">
      <alignment horizontal="center" vertical="center" wrapText="1"/>
    </xf>
    <xf numFmtId="9" fontId="47" fillId="3" borderId="13" xfId="20" applyFont="1" applyFill="1" applyBorder="1" applyAlignment="1">
      <alignment horizontal="center" vertical="center" wrapText="1"/>
    </xf>
    <xf numFmtId="9" fontId="47" fillId="3" borderId="11" xfId="2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19" fillId="6" borderId="0" xfId="0" applyFont="1" applyFill="1" applyAlignment="1">
      <alignment horizontal="center" vertical="center"/>
    </xf>
    <xf numFmtId="3" fontId="47" fillId="3" borderId="2" xfId="4" applyNumberFormat="1" applyFont="1" applyFill="1" applyBorder="1" applyAlignment="1" applyProtection="1">
      <alignment horizontal="center" vertical="center" wrapText="1"/>
    </xf>
    <xf numFmtId="3" fontId="47" fillId="3" borderId="3" xfId="4" applyNumberFormat="1" applyFont="1" applyFill="1" applyBorder="1" applyAlignment="1" applyProtection="1">
      <alignment horizontal="center" vertical="center" wrapText="1"/>
    </xf>
    <xf numFmtId="3" fontId="47" fillId="3" borderId="4" xfId="4" applyNumberFormat="1" applyFont="1" applyFill="1" applyBorder="1" applyAlignment="1" applyProtection="1">
      <alignment horizontal="center" vertical="center" wrapText="1"/>
    </xf>
    <xf numFmtId="3" fontId="47" fillId="3" borderId="5" xfId="4" applyNumberFormat="1" applyFont="1" applyFill="1" applyBorder="1" applyAlignment="1" applyProtection="1">
      <alignment horizontal="center" vertical="center" wrapText="1"/>
    </xf>
    <xf numFmtId="3" fontId="47" fillId="3" borderId="0" xfId="4" applyNumberFormat="1" applyFont="1" applyFill="1" applyBorder="1" applyAlignment="1" applyProtection="1">
      <alignment horizontal="center" vertical="center" wrapText="1"/>
    </xf>
    <xf numFmtId="3" fontId="47" fillId="3" borderId="6" xfId="4" applyNumberFormat="1" applyFont="1" applyFill="1" applyBorder="1" applyAlignment="1" applyProtection="1">
      <alignment horizontal="center" vertical="center" wrapText="1"/>
    </xf>
    <xf numFmtId="166" fontId="47" fillId="3" borderId="0" xfId="0" applyNumberFormat="1" applyFont="1" applyFill="1" applyBorder="1" applyAlignment="1">
      <alignment horizontal="center" vertical="center" wrapText="1"/>
    </xf>
    <xf numFmtId="3" fontId="47" fillId="3" borderId="7" xfId="4" applyNumberFormat="1" applyFont="1" applyFill="1" applyBorder="1" applyAlignment="1" applyProtection="1">
      <alignment horizontal="center" vertical="center" wrapText="1"/>
    </xf>
    <xf numFmtId="3" fontId="47" fillId="3" borderId="8" xfId="4" applyNumberFormat="1" applyFont="1" applyFill="1" applyBorder="1" applyAlignment="1" applyProtection="1">
      <alignment horizontal="center" vertical="center" wrapText="1"/>
    </xf>
    <xf numFmtId="3" fontId="47" fillId="3" borderId="9" xfId="4" applyNumberFormat="1" applyFont="1" applyFill="1" applyBorder="1" applyAlignment="1" applyProtection="1">
      <alignment horizontal="center" vertical="center" wrapText="1"/>
    </xf>
    <xf numFmtId="3" fontId="47" fillId="3" borderId="19" xfId="4" applyNumberFormat="1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17" fillId="0" borderId="0" xfId="19" applyAlignment="1">
      <alignment horizontal="center"/>
    </xf>
    <xf numFmtId="9" fontId="15" fillId="3" borderId="21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3" fontId="11" fillId="6" borderId="0" xfId="0" applyNumberFormat="1" applyFont="1" applyFill="1" applyBorder="1" applyAlignment="1">
      <alignment horizontal="center" vertical="center"/>
    </xf>
    <xf numFmtId="166" fontId="50" fillId="3" borderId="0" xfId="0" applyNumberFormat="1" applyFont="1" applyFill="1" applyBorder="1" applyAlignment="1">
      <alignment horizontal="center" vertical="center" wrapText="1"/>
    </xf>
    <xf numFmtId="166" fontId="50" fillId="14" borderId="8" xfId="0" applyNumberFormat="1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left" indent="2"/>
    </xf>
    <xf numFmtId="166" fontId="43" fillId="14" borderId="0" xfId="0" applyNumberFormat="1" applyFont="1" applyFill="1" applyBorder="1" applyAlignment="1">
      <alignment horizontal="right" vertical="center" wrapText="1"/>
    </xf>
    <xf numFmtId="0" fontId="19" fillId="6" borderId="18" xfId="0" applyFont="1" applyFill="1" applyBorder="1" applyAlignment="1">
      <alignment horizontal="center" vertical="center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165" fontId="15" fillId="3" borderId="7" xfId="20" applyNumberFormat="1" applyFont="1" applyFill="1" applyBorder="1" applyAlignment="1">
      <alignment horizontal="center" vertical="center" wrapText="1"/>
    </xf>
    <xf numFmtId="165" fontId="15" fillId="3" borderId="8" xfId="20" applyNumberFormat="1" applyFont="1" applyFill="1" applyBorder="1" applyAlignment="1">
      <alignment horizontal="center" vertical="center" wrapText="1"/>
    </xf>
    <xf numFmtId="165" fontId="15" fillId="3" borderId="9" xfId="20" applyNumberFormat="1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left" indent="2"/>
    </xf>
    <xf numFmtId="165" fontId="15" fillId="5" borderId="23" xfId="2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17" fillId="0" borderId="0" xfId="19" applyBorder="1"/>
    <xf numFmtId="44" fontId="15" fillId="11" borderId="13" xfId="24" applyFont="1" applyFill="1" applyBorder="1" applyAlignment="1">
      <alignment vertical="center" wrapText="1"/>
    </xf>
    <xf numFmtId="44" fontId="15" fillId="11" borderId="11" xfId="24" applyFont="1" applyFill="1" applyBorder="1" applyAlignment="1">
      <alignment vertical="center" wrapText="1"/>
    </xf>
    <xf numFmtId="44" fontId="15" fillId="11" borderId="12" xfId="24" applyFont="1" applyFill="1" applyBorder="1" applyAlignment="1">
      <alignment vertical="center" wrapText="1"/>
    </xf>
    <xf numFmtId="9" fontId="15" fillId="3" borderId="25" xfId="20" applyFont="1" applyFill="1" applyBorder="1" applyAlignment="1" applyProtection="1">
      <alignment horizontal="center" vertical="center" wrapText="1"/>
    </xf>
    <xf numFmtId="166" fontId="43" fillId="13" borderId="0" xfId="0" applyNumberFormat="1" applyFont="1" applyFill="1" applyBorder="1" applyAlignment="1">
      <alignment horizontal="right" vertical="center" wrapText="1"/>
    </xf>
    <xf numFmtId="9" fontId="15" fillId="3" borderId="27" xfId="20" applyFont="1" applyFill="1" applyBorder="1" applyAlignment="1" applyProtection="1">
      <alignment horizontal="center" vertical="center" wrapText="1"/>
    </xf>
    <xf numFmtId="9" fontId="15" fillId="3" borderId="28" xfId="20" applyFont="1" applyFill="1" applyBorder="1" applyAlignment="1" applyProtection="1">
      <alignment horizontal="center" vertical="center" wrapText="1"/>
    </xf>
    <xf numFmtId="166" fontId="43" fillId="12" borderId="22" xfId="0" applyNumberFormat="1" applyFont="1" applyFill="1" applyBorder="1" applyAlignment="1">
      <alignment horizontal="right" vertical="center" wrapText="1"/>
    </xf>
    <xf numFmtId="0" fontId="2" fillId="0" borderId="29" xfId="21" applyBorder="1"/>
    <xf numFmtId="9" fontId="15" fillId="3" borderId="26" xfId="20" applyFont="1" applyFill="1" applyBorder="1" applyAlignment="1" applyProtection="1">
      <alignment horizontal="center" vertical="center" wrapText="1"/>
    </xf>
    <xf numFmtId="3" fontId="15" fillId="3" borderId="25" xfId="4" applyNumberFormat="1" applyFont="1" applyFill="1" applyBorder="1" applyAlignment="1" applyProtection="1">
      <alignment horizontal="center" vertical="center" wrapText="1"/>
    </xf>
    <xf numFmtId="0" fontId="20" fillId="6" borderId="30" xfId="0" applyFont="1" applyFill="1" applyBorder="1" applyAlignment="1">
      <alignment horizontal="center" vertical="center"/>
    </xf>
    <xf numFmtId="3" fontId="11" fillId="6" borderId="30" xfId="0" applyNumberFormat="1" applyFont="1" applyFill="1" applyBorder="1" applyAlignment="1">
      <alignment horizontal="center" vertical="center"/>
    </xf>
    <xf numFmtId="3" fontId="19" fillId="6" borderId="30" xfId="0" applyNumberFormat="1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left" indent="2"/>
    </xf>
    <xf numFmtId="166" fontId="50" fillId="14" borderId="31" xfId="0" applyNumberFormat="1" applyFont="1" applyFill="1" applyBorder="1" applyAlignment="1">
      <alignment horizontal="center" vertical="center" wrapText="1"/>
    </xf>
    <xf numFmtId="3" fontId="19" fillId="6" borderId="11" xfId="0" applyNumberFormat="1" applyFont="1" applyFill="1" applyBorder="1" applyAlignment="1">
      <alignment horizontal="center" vertical="center"/>
    </xf>
    <xf numFmtId="3" fontId="15" fillId="3" borderId="33" xfId="4" applyNumberFormat="1" applyFont="1" applyFill="1" applyBorder="1" applyAlignment="1" applyProtection="1">
      <alignment horizontal="center" vertical="center" wrapText="1"/>
    </xf>
    <xf numFmtId="3" fontId="15" fillId="3" borderId="31" xfId="4" applyNumberFormat="1" applyFont="1" applyFill="1" applyBorder="1" applyAlignment="1" applyProtection="1">
      <alignment horizontal="center" vertical="center" wrapText="1"/>
    </xf>
    <xf numFmtId="3" fontId="19" fillId="6" borderId="35" xfId="0" applyNumberFormat="1" applyFont="1" applyFill="1" applyBorder="1" applyAlignment="1">
      <alignment horizontal="center" vertical="center"/>
    </xf>
    <xf numFmtId="3" fontId="51" fillId="6" borderId="35" xfId="0" applyNumberFormat="1" applyFont="1" applyFill="1" applyBorder="1" applyAlignment="1">
      <alignment horizontal="center" vertical="center"/>
    </xf>
    <xf numFmtId="3" fontId="15" fillId="3" borderId="35" xfId="4" applyNumberFormat="1" applyFont="1" applyFill="1" applyBorder="1" applyAlignment="1" applyProtection="1">
      <alignment horizontal="center" vertical="center" wrapText="1"/>
    </xf>
    <xf numFmtId="166" fontId="50" fillId="3" borderId="35" xfId="0" applyNumberFormat="1" applyFont="1" applyFill="1" applyBorder="1" applyAlignment="1">
      <alignment horizontal="center" vertical="center" wrapText="1"/>
    </xf>
    <xf numFmtId="3" fontId="51" fillId="6" borderId="36" xfId="0" applyNumberFormat="1" applyFont="1" applyFill="1" applyBorder="1" applyAlignment="1">
      <alignment horizontal="center" vertical="center"/>
    </xf>
    <xf numFmtId="3" fontId="19" fillId="6" borderId="36" xfId="0" applyNumberFormat="1" applyFont="1" applyFill="1" applyBorder="1" applyAlignment="1">
      <alignment horizontal="center" vertical="center"/>
    </xf>
    <xf numFmtId="0" fontId="8" fillId="7" borderId="35" xfId="0" applyFont="1" applyFill="1" applyBorder="1" applyAlignment="1">
      <alignment horizontal="left" indent="2"/>
    </xf>
    <xf numFmtId="0" fontId="20" fillId="6" borderId="37" xfId="0" applyFont="1" applyFill="1" applyBorder="1" applyAlignment="1">
      <alignment horizontal="center" vertical="center"/>
    </xf>
    <xf numFmtId="0" fontId="20" fillId="6" borderId="35" xfId="0" applyFont="1" applyFill="1" applyBorder="1" applyAlignment="1">
      <alignment horizontal="center" vertical="center"/>
    </xf>
    <xf numFmtId="3" fontId="52" fillId="6" borderId="35" xfId="0" applyNumberFormat="1" applyFont="1" applyFill="1" applyBorder="1" applyAlignment="1">
      <alignment horizontal="center" vertical="center"/>
    </xf>
    <xf numFmtId="166" fontId="50" fillId="14" borderId="38" xfId="0" applyNumberFormat="1" applyFont="1" applyFill="1" applyBorder="1" applyAlignment="1">
      <alignment horizontal="center" vertical="center" wrapText="1"/>
    </xf>
    <xf numFmtId="3" fontId="15" fillId="3" borderId="39" xfId="4" applyNumberFormat="1" applyFont="1" applyFill="1" applyBorder="1" applyAlignment="1" applyProtection="1">
      <alignment horizontal="center" vertical="center" wrapText="1"/>
    </xf>
    <xf numFmtId="0" fontId="27" fillId="0" borderId="0" xfId="21" applyFont="1"/>
    <xf numFmtId="166" fontId="50" fillId="14" borderId="40" xfId="0" applyNumberFormat="1" applyFont="1" applyFill="1" applyBorder="1" applyAlignment="1">
      <alignment horizontal="center" vertical="center" wrapText="1"/>
    </xf>
    <xf numFmtId="165" fontId="15" fillId="5" borderId="31" xfId="20" applyNumberFormat="1" applyFont="1" applyFill="1" applyBorder="1" applyAlignment="1">
      <alignment horizontal="center" vertical="center"/>
    </xf>
    <xf numFmtId="165" fontId="15" fillId="5" borderId="34" xfId="20" applyNumberFormat="1" applyFont="1" applyFill="1" applyBorder="1" applyAlignment="1">
      <alignment horizontal="center" vertical="center"/>
    </xf>
    <xf numFmtId="3" fontId="15" fillId="5" borderId="33" xfId="20" applyNumberFormat="1" applyFont="1" applyFill="1" applyBorder="1" applyAlignment="1">
      <alignment horizontal="center" vertical="center"/>
    </xf>
    <xf numFmtId="3" fontId="15" fillId="5" borderId="31" xfId="20" applyNumberFormat="1" applyFont="1" applyFill="1" applyBorder="1" applyAlignment="1">
      <alignment horizontal="center" vertical="center"/>
    </xf>
    <xf numFmtId="3" fontId="15" fillId="5" borderId="34" xfId="20" applyNumberFormat="1" applyFont="1" applyFill="1" applyBorder="1" applyAlignment="1">
      <alignment horizontal="center" vertical="center"/>
    </xf>
    <xf numFmtId="9" fontId="15" fillId="3" borderId="33" xfId="20" applyFont="1" applyFill="1" applyBorder="1" applyAlignment="1" applyProtection="1">
      <alignment horizontal="center" vertical="center" wrapText="1"/>
    </xf>
    <xf numFmtId="9" fontId="15" fillId="3" borderId="34" xfId="20" applyFont="1" applyFill="1" applyBorder="1" applyAlignment="1" applyProtection="1">
      <alignment horizontal="center" vertical="center" wrapText="1"/>
    </xf>
    <xf numFmtId="9" fontId="15" fillId="3" borderId="32" xfId="20" applyFont="1" applyFill="1" applyBorder="1" applyAlignment="1">
      <alignment horizontal="center" vertical="center" wrapText="1"/>
    </xf>
    <xf numFmtId="3" fontId="15" fillId="3" borderId="32" xfId="20" applyNumberFormat="1" applyFont="1" applyFill="1" applyBorder="1" applyAlignment="1">
      <alignment horizontal="center" vertical="center" wrapText="1"/>
    </xf>
    <xf numFmtId="9" fontId="47" fillId="3" borderId="32" xfId="20" applyFont="1" applyFill="1" applyBorder="1" applyAlignment="1">
      <alignment horizontal="center" vertical="center" wrapText="1"/>
    </xf>
    <xf numFmtId="165" fontId="15" fillId="3" borderId="33" xfId="20" applyNumberFormat="1" applyFont="1" applyFill="1" applyBorder="1" applyAlignment="1">
      <alignment horizontal="center" vertical="center" wrapText="1"/>
    </xf>
    <xf numFmtId="165" fontId="15" fillId="3" borderId="31" xfId="20" applyNumberFormat="1" applyFont="1" applyFill="1" applyBorder="1" applyAlignment="1">
      <alignment horizontal="center" vertical="center" wrapText="1"/>
    </xf>
    <xf numFmtId="165" fontId="15" fillId="3" borderId="34" xfId="20" applyNumberFormat="1" applyFont="1" applyFill="1" applyBorder="1" applyAlignment="1">
      <alignment horizontal="center" vertical="center" wrapText="1"/>
    </xf>
    <xf numFmtId="3" fontId="15" fillId="3" borderId="33" xfId="20" applyNumberFormat="1" applyFont="1" applyFill="1" applyBorder="1" applyAlignment="1">
      <alignment horizontal="center" vertical="center" wrapText="1"/>
    </xf>
    <xf numFmtId="3" fontId="15" fillId="3" borderId="31" xfId="20" applyNumberFormat="1" applyFont="1" applyFill="1" applyBorder="1" applyAlignment="1">
      <alignment horizontal="center" vertical="center" wrapText="1"/>
    </xf>
    <xf numFmtId="3" fontId="15" fillId="3" borderId="34" xfId="20" applyNumberFormat="1" applyFont="1" applyFill="1" applyBorder="1" applyAlignment="1">
      <alignment horizontal="center" vertical="center" wrapText="1"/>
    </xf>
    <xf numFmtId="3" fontId="11" fillId="6" borderId="37" xfId="0" applyNumberFormat="1" applyFont="1" applyFill="1" applyBorder="1" applyAlignment="1">
      <alignment horizontal="center" vertical="center"/>
    </xf>
    <xf numFmtId="3" fontId="19" fillId="6" borderId="37" xfId="0" applyNumberFormat="1" applyFont="1" applyFill="1" applyBorder="1" applyAlignment="1">
      <alignment horizontal="center" vertical="center"/>
    </xf>
    <xf numFmtId="9" fontId="15" fillId="3" borderId="41" xfId="20" applyFont="1" applyFill="1" applyBorder="1" applyAlignment="1" applyProtection="1">
      <alignment horizontal="center" vertical="center" wrapText="1"/>
    </xf>
    <xf numFmtId="9" fontId="15" fillId="3" borderId="31" xfId="20" applyFont="1" applyFill="1" applyBorder="1" applyAlignment="1" applyProtection="1">
      <alignment horizontal="center" vertical="center" wrapText="1"/>
    </xf>
    <xf numFmtId="0" fontId="23" fillId="5" borderId="35" xfId="0" applyFont="1" applyFill="1" applyBorder="1" applyAlignment="1">
      <alignment vertical="center"/>
    </xf>
    <xf numFmtId="0" fontId="11" fillId="2" borderId="35" xfId="3" applyNumberFormat="1" applyFont="1" applyFill="1" applyBorder="1" applyAlignment="1" applyProtection="1">
      <alignment horizontal="left" wrapText="1"/>
    </xf>
    <xf numFmtId="9" fontId="15" fillId="3" borderId="42" xfId="20" applyFont="1" applyFill="1" applyBorder="1" applyAlignment="1" applyProtection="1">
      <alignment horizontal="center" vertical="center" wrapText="1"/>
    </xf>
    <xf numFmtId="9" fontId="15" fillId="3" borderId="43" xfId="20" applyFont="1" applyFill="1" applyBorder="1" applyAlignment="1" applyProtection="1">
      <alignment horizontal="center" vertical="center" wrapText="1"/>
    </xf>
    <xf numFmtId="0" fontId="2" fillId="0" borderId="44" xfId="21" applyBorder="1"/>
    <xf numFmtId="0" fontId="19" fillId="5" borderId="45" xfId="0" applyFont="1" applyFill="1" applyBorder="1" applyAlignment="1">
      <alignment horizontal="center" vertical="center"/>
    </xf>
    <xf numFmtId="0" fontId="19" fillId="6" borderId="45" xfId="0" applyFont="1" applyFill="1" applyBorder="1" applyAlignment="1">
      <alignment horizontal="center" vertical="center"/>
    </xf>
    <xf numFmtId="9" fontId="15" fillId="3" borderId="46" xfId="20" applyFont="1" applyFill="1" applyBorder="1" applyAlignment="1" applyProtection="1">
      <alignment horizontal="center" vertical="center" wrapText="1"/>
    </xf>
    <xf numFmtId="9" fontId="15" fillId="3" borderId="35" xfId="20" applyFont="1" applyFill="1" applyBorder="1" applyAlignment="1" applyProtection="1">
      <alignment horizontal="center" vertical="center" wrapText="1"/>
    </xf>
    <xf numFmtId="9" fontId="15" fillId="3" borderId="40" xfId="20" applyFont="1" applyFill="1" applyBorder="1" applyAlignment="1" applyProtection="1">
      <alignment horizontal="center" vertical="center" wrapText="1"/>
    </xf>
    <xf numFmtId="0" fontId="20" fillId="6" borderId="36" xfId="0" applyFont="1" applyFill="1" applyBorder="1" applyAlignment="1">
      <alignment horizontal="center" vertical="center"/>
    </xf>
    <xf numFmtId="3" fontId="11" fillId="6" borderId="36" xfId="0" applyNumberFormat="1" applyFont="1" applyFill="1" applyBorder="1" applyAlignment="1">
      <alignment horizontal="center" vertical="center"/>
    </xf>
    <xf numFmtId="9" fontId="15" fillId="3" borderId="47" xfId="20" applyFont="1" applyFill="1" applyBorder="1" applyAlignment="1" applyProtection="1">
      <alignment horizontal="center" vertical="center" wrapText="1"/>
    </xf>
    <xf numFmtId="9" fontId="15" fillId="3" borderId="44" xfId="20" applyFont="1" applyFill="1" applyBorder="1" applyAlignment="1" applyProtection="1">
      <alignment horizontal="center" vertical="center" wrapText="1"/>
    </xf>
    <xf numFmtId="9" fontId="15" fillId="3" borderId="48" xfId="20" applyFont="1" applyFill="1" applyBorder="1" applyAlignment="1" applyProtection="1">
      <alignment horizontal="center" vertical="center" wrapText="1"/>
    </xf>
    <xf numFmtId="9" fontId="15" fillId="3" borderId="49" xfId="20" applyFont="1" applyFill="1" applyBorder="1" applyAlignment="1" applyProtection="1">
      <alignment horizontal="center" vertical="center" wrapText="1"/>
    </xf>
    <xf numFmtId="9" fontId="15" fillId="3" borderId="50" xfId="20" applyFont="1" applyFill="1" applyBorder="1" applyAlignment="1" applyProtection="1">
      <alignment horizontal="center" vertical="center" wrapText="1"/>
    </xf>
    <xf numFmtId="0" fontId="51" fillId="6" borderId="35" xfId="0" applyFont="1" applyFill="1" applyBorder="1" applyAlignment="1">
      <alignment horizontal="center" vertical="center"/>
    </xf>
    <xf numFmtId="0" fontId="19" fillId="5" borderId="35" xfId="0" applyFont="1" applyFill="1" applyBorder="1" applyAlignment="1">
      <alignment horizontal="center" vertical="center"/>
    </xf>
    <xf numFmtId="3" fontId="15" fillId="3" borderId="40" xfId="4" applyNumberFormat="1" applyFont="1" applyFill="1" applyBorder="1" applyAlignment="1" applyProtection="1">
      <alignment horizontal="center" vertical="center" wrapText="1"/>
    </xf>
    <xf numFmtId="165" fontId="15" fillId="5" borderId="33" xfId="20" applyNumberFormat="1" applyFont="1" applyFill="1" applyBorder="1" applyAlignment="1">
      <alignment horizontal="center" vertical="center"/>
    </xf>
    <xf numFmtId="3" fontId="11" fillId="5" borderId="11" xfId="21" applyNumberFormat="1" applyFont="1" applyFill="1" applyBorder="1" applyAlignment="1" applyProtection="1">
      <alignment horizontal="center" vertical="center"/>
    </xf>
    <xf numFmtId="166" fontId="43" fillId="14" borderId="31" xfId="0" applyNumberFormat="1" applyFont="1" applyFill="1" applyBorder="1" applyAlignment="1">
      <alignment horizontal="right" vertical="center" wrapText="1"/>
    </xf>
    <xf numFmtId="9" fontId="15" fillId="3" borderId="51" xfId="20" applyFont="1" applyFill="1" applyBorder="1" applyAlignment="1" applyProtection="1">
      <alignment horizontal="center" vertical="center" wrapText="1"/>
    </xf>
    <xf numFmtId="166" fontId="47" fillId="14" borderId="31" xfId="0" applyNumberFormat="1" applyFont="1" applyFill="1" applyBorder="1" applyAlignment="1">
      <alignment horizontal="center" vertical="center" wrapText="1"/>
    </xf>
    <xf numFmtId="166" fontId="47" fillId="14" borderId="40" xfId="0" applyNumberFormat="1" applyFont="1" applyFill="1" applyBorder="1" applyAlignment="1">
      <alignment horizontal="center" vertical="center" wrapText="1"/>
    </xf>
    <xf numFmtId="3" fontId="47" fillId="3" borderId="35" xfId="4" applyNumberFormat="1" applyFont="1" applyFill="1" applyBorder="1" applyAlignment="1" applyProtection="1">
      <alignment horizontal="center" vertical="center" wrapText="1"/>
    </xf>
    <xf numFmtId="0" fontId="19" fillId="6" borderId="35" xfId="0" applyFont="1" applyFill="1" applyBorder="1" applyAlignment="1">
      <alignment horizontal="center" vertical="center"/>
    </xf>
    <xf numFmtId="0" fontId="48" fillId="6" borderId="35" xfId="0" applyFont="1" applyFill="1" applyBorder="1" applyAlignment="1">
      <alignment horizontal="center" vertical="center"/>
    </xf>
    <xf numFmtId="3" fontId="35" fillId="6" borderId="35" xfId="0" applyNumberFormat="1" applyFont="1" applyFill="1" applyBorder="1" applyAlignment="1">
      <alignment horizontal="center" vertical="center"/>
    </xf>
    <xf numFmtId="166" fontId="47" fillId="3" borderId="35" xfId="0" applyNumberFormat="1" applyFont="1" applyFill="1" applyBorder="1" applyAlignment="1">
      <alignment horizontal="center" vertical="center" wrapText="1"/>
    </xf>
    <xf numFmtId="3" fontId="48" fillId="6" borderId="36" xfId="0" applyNumberFormat="1" applyFont="1" applyFill="1" applyBorder="1" applyAlignment="1">
      <alignment horizontal="center" vertical="center"/>
    </xf>
    <xf numFmtId="3" fontId="47" fillId="3" borderId="33" xfId="4" applyNumberFormat="1" applyFont="1" applyFill="1" applyBorder="1" applyAlignment="1" applyProtection="1">
      <alignment horizontal="center" vertical="center" wrapText="1"/>
    </xf>
    <xf numFmtId="3" fontId="47" fillId="3" borderId="31" xfId="4" applyNumberFormat="1" applyFont="1" applyFill="1" applyBorder="1" applyAlignment="1" applyProtection="1">
      <alignment horizontal="center" vertical="center" wrapText="1"/>
    </xf>
    <xf numFmtId="166" fontId="49" fillId="3" borderId="35" xfId="0" applyNumberFormat="1" applyFont="1" applyFill="1" applyBorder="1" applyAlignment="1">
      <alignment horizontal="center" vertical="center" wrapText="1"/>
    </xf>
    <xf numFmtId="3" fontId="47" fillId="3" borderId="40" xfId="4" applyNumberFormat="1" applyFont="1" applyFill="1" applyBorder="1" applyAlignment="1" applyProtection="1">
      <alignment horizontal="center" vertical="center" wrapText="1"/>
    </xf>
    <xf numFmtId="3" fontId="48" fillId="6" borderId="35" xfId="0" applyNumberFormat="1" applyFont="1" applyFill="1" applyBorder="1" applyAlignment="1">
      <alignment horizontal="center" vertical="center"/>
    </xf>
    <xf numFmtId="3" fontId="35" fillId="6" borderId="36" xfId="0" applyNumberFormat="1" applyFont="1" applyFill="1" applyBorder="1" applyAlignment="1">
      <alignment horizontal="center" vertical="center"/>
    </xf>
    <xf numFmtId="166" fontId="47" fillId="14" borderId="42" xfId="0" applyNumberFormat="1" applyFont="1" applyFill="1" applyBorder="1" applyAlignment="1">
      <alignment horizontal="center" vertical="center" wrapText="1"/>
    </xf>
    <xf numFmtId="0" fontId="19" fillId="6" borderId="36" xfId="0" applyFont="1" applyFill="1" applyBorder="1" applyAlignment="1">
      <alignment horizontal="center" vertical="center"/>
    </xf>
    <xf numFmtId="3" fontId="15" fillId="5" borderId="49" xfId="20" applyNumberFormat="1" applyFont="1" applyFill="1" applyBorder="1" applyAlignment="1">
      <alignment horizontal="center" vertical="center"/>
    </xf>
    <xf numFmtId="165" fontId="15" fillId="3" borderId="32" xfId="20" applyNumberFormat="1" applyFont="1" applyFill="1" applyBorder="1" applyAlignment="1">
      <alignment horizontal="center" vertical="center" wrapText="1"/>
    </xf>
    <xf numFmtId="0" fontId="18" fillId="5" borderId="35" xfId="0" applyFont="1" applyFill="1" applyBorder="1" applyAlignment="1">
      <alignment vertical="center"/>
    </xf>
    <xf numFmtId="0" fontId="14" fillId="10" borderId="35" xfId="0" applyFont="1" applyFill="1" applyBorder="1" applyAlignment="1">
      <alignment horizontal="center" vertical="center"/>
    </xf>
    <xf numFmtId="9" fontId="15" fillId="3" borderId="53" xfId="20" applyFont="1" applyFill="1" applyBorder="1" applyAlignment="1" applyProtection="1">
      <alignment horizontal="center" vertical="center" wrapText="1"/>
    </xf>
    <xf numFmtId="166" fontId="43" fillId="12" borderId="54" xfId="0" applyNumberFormat="1" applyFont="1" applyFill="1" applyBorder="1" applyAlignment="1">
      <alignment horizontal="right" vertical="center" wrapText="1"/>
    </xf>
    <xf numFmtId="166" fontId="43" fillId="13" borderId="54" xfId="0" applyNumberFormat="1" applyFont="1" applyFill="1" applyBorder="1" applyAlignment="1">
      <alignment horizontal="right" vertical="center" wrapText="1"/>
    </xf>
    <xf numFmtId="0" fontId="14" fillId="3" borderId="44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20" fillId="6" borderId="52" xfId="0" applyFont="1" applyFill="1" applyBorder="1" applyAlignment="1">
      <alignment horizontal="center" vertical="center"/>
    </xf>
    <xf numFmtId="0" fontId="14" fillId="10" borderId="42" xfId="0" applyFont="1" applyFill="1" applyBorder="1" applyAlignment="1">
      <alignment horizontal="center" vertical="center"/>
    </xf>
    <xf numFmtId="0" fontId="14" fillId="10" borderId="31" xfId="0" applyFont="1" applyFill="1" applyBorder="1" applyAlignment="1">
      <alignment horizontal="center" vertical="center"/>
    </xf>
    <xf numFmtId="0" fontId="2" fillId="0" borderId="31" xfId="21" applyBorder="1"/>
    <xf numFmtId="0" fontId="26" fillId="0" borderId="0" xfId="18" applyFont="1" applyAlignment="1"/>
    <xf numFmtId="0" fontId="26" fillId="3" borderId="0" xfId="18" applyFont="1" applyFill="1" applyAlignment="1"/>
    <xf numFmtId="0" fontId="16" fillId="3" borderId="0" xfId="18" applyFill="1" applyBorder="1" applyAlignment="1">
      <alignment horizontal="left" vertical="center" wrapText="1"/>
    </xf>
    <xf numFmtId="0" fontId="41" fillId="3" borderId="0" xfId="18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53" fillId="3" borderId="0" xfId="0" applyFont="1" applyFill="1"/>
    <xf numFmtId="3" fontId="15" fillId="3" borderId="9" xfId="0" applyNumberFormat="1" applyFont="1" applyFill="1" applyBorder="1" applyAlignment="1" applyProtection="1">
      <alignment horizontal="center" vertical="center" wrapText="1"/>
    </xf>
    <xf numFmtId="0" fontId="13" fillId="4" borderId="0" xfId="0" applyFont="1" applyFill="1" applyBorder="1" applyAlignment="1">
      <alignment horizontal="left"/>
    </xf>
    <xf numFmtId="0" fontId="55" fillId="0" borderId="3" xfId="0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3" fontId="54" fillId="15" borderId="55" xfId="4" applyNumberFormat="1" applyFont="1" applyFill="1" applyBorder="1" applyAlignment="1" applyProtection="1">
      <alignment horizontal="center" vertical="center" wrapText="1"/>
    </xf>
    <xf numFmtId="3" fontId="54" fillId="15" borderId="56" xfId="4" applyNumberFormat="1" applyFont="1" applyFill="1" applyBorder="1" applyAlignment="1" applyProtection="1">
      <alignment horizontal="center" vertical="center" wrapText="1"/>
    </xf>
    <xf numFmtId="3" fontId="54" fillId="15" borderId="57" xfId="4" applyNumberFormat="1" applyFont="1" applyFill="1" applyBorder="1" applyAlignment="1" applyProtection="1">
      <alignment horizontal="center" vertical="center" wrapText="1"/>
    </xf>
    <xf numFmtId="3" fontId="54" fillId="15" borderId="0" xfId="4" applyNumberFormat="1" applyFont="1" applyFill="1" applyBorder="1" applyAlignment="1" applyProtection="1">
      <alignment horizontal="center" vertical="center" wrapText="1"/>
    </xf>
    <xf numFmtId="3" fontId="54" fillId="15" borderId="58" xfId="4" applyNumberFormat="1" applyFont="1" applyFill="1" applyBorder="1" applyAlignment="1" applyProtection="1">
      <alignment horizontal="center" vertical="center" wrapText="1"/>
    </xf>
    <xf numFmtId="3" fontId="54" fillId="15" borderId="59" xfId="4" applyNumberFormat="1" applyFont="1" applyFill="1" applyBorder="1" applyAlignment="1" applyProtection="1">
      <alignment horizontal="center" vertical="center" wrapText="1"/>
    </xf>
    <xf numFmtId="3" fontId="54" fillId="15" borderId="60" xfId="4" applyNumberFormat="1" applyFont="1" applyFill="1" applyBorder="1" applyAlignment="1" applyProtection="1">
      <alignment horizontal="center" vertical="center" wrapText="1"/>
    </xf>
    <xf numFmtId="3" fontId="54" fillId="15" borderId="61" xfId="4" applyNumberFormat="1" applyFont="1" applyFill="1" applyBorder="1" applyAlignment="1" applyProtection="1">
      <alignment horizontal="center" vertical="center" wrapText="1"/>
    </xf>
    <xf numFmtId="3" fontId="54" fillId="15" borderId="62" xfId="4" applyNumberFormat="1" applyFont="1" applyFill="1" applyBorder="1" applyAlignment="1" applyProtection="1">
      <alignment horizontal="center" vertical="center" wrapText="1"/>
    </xf>
    <xf numFmtId="0" fontId="56" fillId="16" borderId="0" xfId="0" applyFont="1" applyFill="1" applyBorder="1" applyAlignment="1">
      <alignment horizontal="left"/>
    </xf>
    <xf numFmtId="0" fontId="56" fillId="16" borderId="0" xfId="0" applyFont="1" applyFill="1" applyBorder="1" applyAlignment="1">
      <alignment horizontal="left" indent="1"/>
    </xf>
    <xf numFmtId="0" fontId="36" fillId="3" borderId="0" xfId="18" applyFont="1" applyFill="1" applyBorder="1" applyAlignment="1">
      <alignment horizontal="left" vertical="center" wrapText="1"/>
    </xf>
    <xf numFmtId="44" fontId="2" fillId="0" borderId="0" xfId="21" applyNumberFormat="1"/>
    <xf numFmtId="167" fontId="15" fillId="3" borderId="13" xfId="20" applyNumberFormat="1" applyFont="1" applyFill="1" applyBorder="1" applyAlignment="1">
      <alignment horizontal="center" vertical="center" wrapText="1"/>
    </xf>
    <xf numFmtId="167" fontId="15" fillId="3" borderId="11" xfId="20" applyNumberFormat="1" applyFont="1" applyFill="1" applyBorder="1" applyAlignment="1">
      <alignment horizontal="center" vertical="center" wrapText="1"/>
    </xf>
    <xf numFmtId="167" fontId="15" fillId="3" borderId="12" xfId="20" applyNumberFormat="1" applyFont="1" applyFill="1" applyBorder="1" applyAlignment="1">
      <alignment horizontal="center" vertical="center" wrapText="1"/>
    </xf>
    <xf numFmtId="167" fontId="15" fillId="3" borderId="32" xfId="20" applyNumberFormat="1" applyFont="1" applyFill="1" applyBorder="1" applyAlignment="1">
      <alignment horizontal="center" vertical="center" wrapText="1"/>
    </xf>
    <xf numFmtId="9" fontId="15" fillId="3" borderId="63" xfId="20" applyFont="1" applyFill="1" applyBorder="1" applyAlignment="1" applyProtection="1">
      <alignment horizontal="center" vertical="center" wrapText="1"/>
    </xf>
    <xf numFmtId="9" fontId="15" fillId="3" borderId="64" xfId="20" applyFont="1" applyFill="1" applyBorder="1" applyAlignment="1" applyProtection="1">
      <alignment horizontal="center" vertical="center" wrapText="1"/>
    </xf>
    <xf numFmtId="9" fontId="15" fillId="3" borderId="65" xfId="20" applyFont="1" applyFill="1" applyBorder="1" applyAlignment="1" applyProtection="1">
      <alignment horizontal="center" vertical="center" wrapText="1"/>
    </xf>
    <xf numFmtId="9" fontId="15" fillId="3" borderId="29" xfId="20" applyFont="1" applyFill="1" applyBorder="1" applyAlignment="1" applyProtection="1">
      <alignment horizontal="center" vertical="center" wrapText="1"/>
    </xf>
    <xf numFmtId="9" fontId="15" fillId="3" borderId="66" xfId="20" applyFont="1" applyFill="1" applyBorder="1" applyAlignment="1" applyProtection="1">
      <alignment horizontal="center" vertical="center" wrapText="1"/>
    </xf>
    <xf numFmtId="3" fontId="19" fillId="6" borderId="18" xfId="0" applyNumberFormat="1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vertical="center"/>
    </xf>
    <xf numFmtId="3" fontId="11" fillId="6" borderId="35" xfId="0" applyNumberFormat="1" applyFont="1" applyFill="1" applyBorder="1" applyAlignment="1">
      <alignment horizontal="center" vertical="center"/>
    </xf>
    <xf numFmtId="0" fontId="33" fillId="0" borderId="0" xfId="0" applyFont="1" applyAlignment="1"/>
    <xf numFmtId="0" fontId="48" fillId="0" borderId="0" xfId="18" applyFont="1" applyAlignment="1"/>
    <xf numFmtId="0" fontId="34" fillId="4" borderId="0" xfId="18" applyFont="1" applyFill="1" applyAlignment="1">
      <alignment horizontal="left" vertical="center"/>
    </xf>
    <xf numFmtId="3" fontId="15" fillId="3" borderId="44" xfId="4" applyNumberFormat="1" applyFont="1" applyFill="1" applyBorder="1" applyAlignment="1" applyProtection="1">
      <alignment horizontal="center" vertical="center" wrapText="1"/>
    </xf>
    <xf numFmtId="166" fontId="57" fillId="3" borderId="5" xfId="0" applyNumberFormat="1" applyFont="1" applyFill="1" applyBorder="1" applyAlignment="1">
      <alignment horizontal="center" vertical="center" wrapText="1"/>
    </xf>
    <xf numFmtId="166" fontId="57" fillId="3" borderId="0" xfId="0" applyNumberFormat="1" applyFont="1" applyFill="1" applyBorder="1" applyAlignment="1">
      <alignment horizontal="center" vertical="center" wrapText="1"/>
    </xf>
    <xf numFmtId="166" fontId="57" fillId="3" borderId="7" xfId="0" applyNumberFormat="1" applyFont="1" applyFill="1" applyBorder="1" applyAlignment="1">
      <alignment horizontal="center" vertical="center" wrapText="1"/>
    </xf>
    <xf numFmtId="166" fontId="57" fillId="3" borderId="8" xfId="0" applyNumberFormat="1" applyFont="1" applyFill="1" applyBorder="1" applyAlignment="1">
      <alignment horizontal="center" vertical="center" wrapText="1"/>
    </xf>
    <xf numFmtId="0" fontId="19" fillId="6" borderId="44" xfId="0" applyFont="1" applyFill="1" applyBorder="1" applyAlignment="1">
      <alignment horizontal="center" vertical="center"/>
    </xf>
    <xf numFmtId="166" fontId="57" fillId="3" borderId="9" xfId="0" applyNumberFormat="1" applyFont="1" applyFill="1" applyBorder="1" applyAlignment="1">
      <alignment horizontal="center" vertical="center" wrapText="1"/>
    </xf>
    <xf numFmtId="166" fontId="57" fillId="3" borderId="67" xfId="0" applyNumberFormat="1" applyFont="1" applyFill="1" applyBorder="1" applyAlignment="1">
      <alignment horizontal="center" vertical="center" wrapText="1"/>
    </xf>
    <xf numFmtId="166" fontId="50" fillId="14" borderId="7" xfId="0" applyNumberFormat="1" applyFont="1" applyFill="1" applyBorder="1" applyAlignment="1">
      <alignment horizontal="center" vertical="center" wrapText="1"/>
    </xf>
    <xf numFmtId="166" fontId="50" fillId="14" borderId="9" xfId="0" applyNumberFormat="1" applyFont="1" applyFill="1" applyBorder="1" applyAlignment="1">
      <alignment horizontal="center" vertical="center" wrapText="1"/>
    </xf>
    <xf numFmtId="44" fontId="15" fillId="11" borderId="3" xfId="24" applyFont="1" applyFill="1" applyBorder="1" applyAlignment="1">
      <alignment vertical="center" wrapText="1"/>
    </xf>
    <xf numFmtId="44" fontId="15" fillId="11" borderId="13" xfId="24" applyFont="1" applyFill="1" applyBorder="1" applyAlignment="1">
      <alignment vertical="center"/>
    </xf>
    <xf numFmtId="44" fontId="15" fillId="11" borderId="0" xfId="24" applyFont="1" applyFill="1" applyBorder="1" applyAlignment="1">
      <alignment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" fillId="3" borderId="0" xfId="21" applyFill="1"/>
    <xf numFmtId="0" fontId="13" fillId="3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166" fontId="50" fillId="14" borderId="0" xfId="0" applyNumberFormat="1" applyFont="1" applyFill="1" applyBorder="1" applyAlignment="1">
      <alignment horizontal="center" vertical="center" wrapText="1"/>
    </xf>
    <xf numFmtId="166" fontId="50" fillId="3" borderId="5" xfId="0" applyNumberFormat="1" applyFont="1" applyFill="1" applyBorder="1" applyAlignment="1">
      <alignment horizontal="center" vertical="center" wrapText="1"/>
    </xf>
    <xf numFmtId="166" fontId="50" fillId="3" borderId="6" xfId="0" applyNumberFormat="1" applyFont="1" applyFill="1" applyBorder="1" applyAlignment="1">
      <alignment horizontal="center" vertical="center" wrapText="1"/>
    </xf>
    <xf numFmtId="3" fontId="15" fillId="3" borderId="68" xfId="4" applyNumberFormat="1" applyFont="1" applyFill="1" applyBorder="1" applyAlignment="1" applyProtection="1">
      <alignment horizontal="center" vertical="center" wrapText="1"/>
    </xf>
    <xf numFmtId="166" fontId="43" fillId="14" borderId="68" xfId="0" applyNumberFormat="1" applyFont="1" applyFill="1" applyBorder="1" applyAlignment="1">
      <alignment horizontal="right" vertical="center" wrapText="1"/>
    </xf>
    <xf numFmtId="0" fontId="51" fillId="6" borderId="69" xfId="0" applyFont="1" applyFill="1" applyBorder="1" applyAlignment="1">
      <alignment horizontal="center" vertical="center"/>
    </xf>
    <xf numFmtId="0" fontId="51" fillId="6" borderId="0" xfId="0" applyFont="1" applyFill="1" applyBorder="1" applyAlignment="1">
      <alignment horizontal="center" vertical="center"/>
    </xf>
    <xf numFmtId="0" fontId="13" fillId="17" borderId="0" xfId="0" applyFont="1" applyFill="1" applyBorder="1" applyAlignment="1">
      <alignment horizontal="center" vertical="center" wrapText="1"/>
    </xf>
    <xf numFmtId="9" fontId="47" fillId="3" borderId="12" xfId="20" applyFont="1" applyFill="1" applyBorder="1" applyAlignment="1">
      <alignment horizontal="center" vertical="center" wrapText="1"/>
    </xf>
    <xf numFmtId="9" fontId="15" fillId="3" borderId="12" xfId="20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 applyProtection="1">
      <alignment horizontal="center" vertical="center" wrapText="1"/>
    </xf>
    <xf numFmtId="165" fontId="18" fillId="5" borderId="0" xfId="20" applyNumberFormat="1" applyFont="1" applyFill="1" applyAlignment="1">
      <alignment horizontal="center" vertical="center"/>
    </xf>
    <xf numFmtId="0" fontId="36" fillId="3" borderId="0" xfId="18" applyFont="1" applyFill="1" applyBorder="1" applyAlignment="1">
      <alignment horizontal="left" vertical="center" wrapText="1"/>
    </xf>
    <xf numFmtId="165" fontId="58" fillId="6" borderId="0" xfId="20" applyNumberFormat="1" applyFont="1" applyFill="1" applyAlignment="1">
      <alignment horizontal="center" vertical="center"/>
    </xf>
    <xf numFmtId="0" fontId="34" fillId="3" borderId="0" xfId="18" applyFont="1" applyFill="1" applyBorder="1" applyAlignment="1">
      <alignment horizontal="left" vertical="center" wrapText="1"/>
    </xf>
    <xf numFmtId="9" fontId="59" fillId="3" borderId="2" xfId="20" applyFont="1" applyFill="1" applyBorder="1" applyAlignment="1" applyProtection="1">
      <alignment horizontal="center" vertical="center" wrapText="1"/>
    </xf>
    <xf numFmtId="9" fontId="59" fillId="3" borderId="4" xfId="20" applyFont="1" applyFill="1" applyBorder="1" applyAlignment="1" applyProtection="1">
      <alignment horizontal="center" vertical="center" wrapText="1"/>
    </xf>
    <xf numFmtId="3" fontId="59" fillId="3" borderId="11" xfId="0" applyNumberFormat="1" applyFont="1" applyFill="1" applyBorder="1" applyAlignment="1" applyProtection="1">
      <alignment horizontal="center" vertical="center" wrapText="1"/>
    </xf>
    <xf numFmtId="3" fontId="59" fillId="3" borderId="11" xfId="0" applyNumberFormat="1" applyFont="1" applyFill="1" applyBorder="1" applyAlignment="1">
      <alignment horizontal="center" vertical="center" wrapText="1"/>
    </xf>
    <xf numFmtId="0" fontId="60" fillId="6" borderId="0" xfId="21" applyFont="1" applyFill="1" applyAlignment="1">
      <alignment vertical="center"/>
    </xf>
    <xf numFmtId="9" fontId="59" fillId="3" borderId="5" xfId="20" applyFont="1" applyFill="1" applyBorder="1" applyAlignment="1" applyProtection="1">
      <alignment horizontal="center" vertical="center" wrapText="1"/>
    </xf>
    <xf numFmtId="9" fontId="59" fillId="3" borderId="6" xfId="20" applyFont="1" applyFill="1" applyBorder="1" applyAlignment="1" applyProtection="1">
      <alignment horizontal="center" vertical="center" wrapText="1"/>
    </xf>
    <xf numFmtId="9" fontId="59" fillId="3" borderId="33" xfId="20" applyFont="1" applyFill="1" applyBorder="1" applyAlignment="1" applyProtection="1">
      <alignment horizontal="center" vertical="center" wrapText="1"/>
    </xf>
    <xf numFmtId="9" fontId="59" fillId="3" borderId="34" xfId="20" applyFont="1" applyFill="1" applyBorder="1" applyAlignment="1" applyProtection="1">
      <alignment horizontal="center" vertical="center" wrapText="1"/>
    </xf>
    <xf numFmtId="3" fontId="14" fillId="3" borderId="11" xfId="0" applyNumberFormat="1" applyFont="1" applyFill="1" applyBorder="1" applyAlignment="1" applyProtection="1">
      <alignment horizontal="center" vertical="center" wrapText="1"/>
    </xf>
    <xf numFmtId="3" fontId="14" fillId="3" borderId="11" xfId="0" applyNumberFormat="1" applyFont="1" applyFill="1" applyBorder="1" applyAlignment="1">
      <alignment horizontal="center" vertical="center" wrapText="1"/>
    </xf>
    <xf numFmtId="9" fontId="59" fillId="3" borderId="6" xfId="20" applyNumberFormat="1" applyFont="1" applyFill="1" applyBorder="1" applyAlignment="1" applyProtection="1">
      <alignment horizontal="center" vertical="center" wrapText="1"/>
    </xf>
    <xf numFmtId="165" fontId="60" fillId="6" borderId="0" xfId="20" applyNumberFormat="1" applyFont="1" applyFill="1" applyAlignment="1">
      <alignment vertical="center"/>
    </xf>
    <xf numFmtId="3" fontId="61" fillId="6" borderId="0" xfId="21" applyNumberFormat="1" applyFont="1" applyFill="1" applyBorder="1" applyAlignment="1" applyProtection="1">
      <alignment horizontal="center" vertical="center"/>
    </xf>
    <xf numFmtId="3" fontId="61" fillId="6" borderId="0" xfId="21" applyNumberFormat="1" applyFont="1" applyFill="1" applyBorder="1" applyAlignment="1">
      <alignment horizontal="center" vertical="center"/>
    </xf>
    <xf numFmtId="3" fontId="59" fillId="5" borderId="2" xfId="20" applyNumberFormat="1" applyFont="1" applyFill="1" applyBorder="1" applyAlignment="1">
      <alignment horizontal="center" vertical="center"/>
    </xf>
    <xf numFmtId="3" fontId="59" fillId="5" borderId="3" xfId="20" applyNumberFormat="1" applyFont="1" applyFill="1" applyBorder="1" applyAlignment="1">
      <alignment horizontal="center" vertical="center"/>
    </xf>
    <xf numFmtId="3" fontId="59" fillId="5" borderId="4" xfId="20" applyNumberFormat="1" applyFont="1" applyFill="1" applyBorder="1" applyAlignment="1">
      <alignment horizontal="center" vertical="center"/>
    </xf>
    <xf numFmtId="3" fontId="59" fillId="5" borderId="5" xfId="20" applyNumberFormat="1" applyFont="1" applyFill="1" applyBorder="1" applyAlignment="1">
      <alignment horizontal="center" vertical="center"/>
    </xf>
    <xf numFmtId="3" fontId="59" fillId="5" borderId="0" xfId="20" applyNumberFormat="1" applyFont="1" applyFill="1" applyBorder="1" applyAlignment="1">
      <alignment horizontal="center" vertical="center"/>
    </xf>
    <xf numFmtId="3" fontId="59" fillId="5" borderId="6" xfId="20" applyNumberFormat="1" applyFont="1" applyFill="1" applyBorder="1" applyAlignment="1">
      <alignment horizontal="center" vertical="center"/>
    </xf>
    <xf numFmtId="3" fontId="59" fillId="5" borderId="7" xfId="20" applyNumberFormat="1" applyFont="1" applyFill="1" applyBorder="1" applyAlignment="1">
      <alignment horizontal="center" vertical="center"/>
    </xf>
    <xf numFmtId="3" fontId="59" fillId="5" borderId="8" xfId="20" applyNumberFormat="1" applyFont="1" applyFill="1" applyBorder="1" applyAlignment="1">
      <alignment horizontal="center" vertical="center"/>
    </xf>
    <xf numFmtId="3" fontId="59" fillId="5" borderId="9" xfId="20" applyNumberFormat="1" applyFont="1" applyFill="1" applyBorder="1" applyAlignment="1">
      <alignment horizontal="center" vertical="center"/>
    </xf>
    <xf numFmtId="165" fontId="59" fillId="5" borderId="2" xfId="20" applyNumberFormat="1" applyFont="1" applyFill="1" applyBorder="1" applyAlignment="1">
      <alignment horizontal="center" vertical="center"/>
    </xf>
    <xf numFmtId="165" fontId="59" fillId="5" borderId="3" xfId="20" applyNumberFormat="1" applyFont="1" applyFill="1" applyBorder="1" applyAlignment="1">
      <alignment horizontal="center" vertical="center"/>
    </xf>
    <xf numFmtId="165" fontId="59" fillId="5" borderId="4" xfId="20" applyNumberFormat="1" applyFont="1" applyFill="1" applyBorder="1" applyAlignment="1">
      <alignment horizontal="center" vertical="center"/>
    </xf>
    <xf numFmtId="165" fontId="59" fillId="5" borderId="5" xfId="20" applyNumberFormat="1" applyFont="1" applyFill="1" applyBorder="1" applyAlignment="1">
      <alignment horizontal="center" vertical="center"/>
    </xf>
    <xf numFmtId="165" fontId="59" fillId="5" borderId="0" xfId="20" applyNumberFormat="1" applyFont="1" applyFill="1" applyBorder="1" applyAlignment="1">
      <alignment horizontal="center" vertical="center"/>
    </xf>
    <xf numFmtId="165" fontId="59" fillId="5" borderId="6" xfId="20" applyNumberFormat="1" applyFont="1" applyFill="1" applyBorder="1" applyAlignment="1">
      <alignment horizontal="center" vertical="center"/>
    </xf>
    <xf numFmtId="165" fontId="59" fillId="5" borderId="7" xfId="20" applyNumberFormat="1" applyFont="1" applyFill="1" applyBorder="1" applyAlignment="1">
      <alignment horizontal="center" vertical="center"/>
    </xf>
    <xf numFmtId="165" fontId="59" fillId="5" borderId="8" xfId="20" applyNumberFormat="1" applyFont="1" applyFill="1" applyBorder="1" applyAlignment="1">
      <alignment horizontal="center" vertical="center"/>
    </xf>
    <xf numFmtId="165" fontId="59" fillId="5" borderId="9" xfId="20" applyNumberFormat="1" applyFont="1" applyFill="1" applyBorder="1" applyAlignment="1">
      <alignment horizontal="center" vertical="center"/>
    </xf>
    <xf numFmtId="0" fontId="61" fillId="6" borderId="30" xfId="0" applyFont="1" applyFill="1" applyBorder="1" applyAlignment="1">
      <alignment horizontal="center" vertical="center"/>
    </xf>
    <xf numFmtId="9" fontId="59" fillId="3" borderId="63" xfId="20" applyFont="1" applyFill="1" applyBorder="1" applyAlignment="1" applyProtection="1">
      <alignment horizontal="center" vertical="center" wrapText="1"/>
    </xf>
    <xf numFmtId="9" fontId="59" fillId="3" borderId="64" xfId="20" applyFont="1" applyFill="1" applyBorder="1" applyAlignment="1" applyProtection="1">
      <alignment horizontal="center" vertical="center" wrapText="1"/>
    </xf>
    <xf numFmtId="9" fontId="59" fillId="3" borderId="65" xfId="20" applyFont="1" applyFill="1" applyBorder="1" applyAlignment="1" applyProtection="1">
      <alignment horizontal="center" vertical="center" wrapText="1"/>
    </xf>
    <xf numFmtId="0" fontId="61" fillId="6" borderId="0" xfId="0" applyFont="1" applyFill="1" applyBorder="1" applyAlignment="1">
      <alignment horizontal="center" vertical="center"/>
    </xf>
    <xf numFmtId="3" fontId="59" fillId="3" borderId="68" xfId="4" applyNumberFormat="1" applyFont="1" applyFill="1" applyBorder="1" applyAlignment="1" applyProtection="1">
      <alignment horizontal="center" vertical="center" wrapText="1"/>
    </xf>
    <xf numFmtId="9" fontId="59" fillId="3" borderId="0" xfId="20" applyFont="1" applyFill="1" applyBorder="1" applyAlignment="1" applyProtection="1">
      <alignment horizontal="center" vertical="center" wrapText="1"/>
    </xf>
    <xf numFmtId="9" fontId="59" fillId="3" borderId="29" xfId="20" applyFont="1" applyFill="1" applyBorder="1" applyAlignment="1" applyProtection="1">
      <alignment horizontal="center" vertical="center" wrapText="1"/>
    </xf>
    <xf numFmtId="9" fontId="59" fillId="3" borderId="27" xfId="20" applyFont="1" applyFill="1" applyBorder="1" applyAlignment="1" applyProtection="1">
      <alignment horizontal="center" vertical="center" wrapText="1"/>
    </xf>
    <xf numFmtId="3" fontId="61" fillId="6" borderId="30" xfId="0" applyNumberFormat="1" applyFont="1" applyFill="1" applyBorder="1" applyAlignment="1">
      <alignment horizontal="center" vertical="center"/>
    </xf>
    <xf numFmtId="9" fontId="59" fillId="3" borderId="66" xfId="20" applyFont="1" applyFill="1" applyBorder="1" applyAlignment="1" applyProtection="1">
      <alignment horizontal="center" vertical="center" wrapText="1"/>
    </xf>
    <xf numFmtId="9" fontId="59" fillId="3" borderId="25" xfId="20" applyFont="1" applyFill="1" applyBorder="1" applyAlignment="1" applyProtection="1">
      <alignment horizontal="center" vertical="center" wrapText="1"/>
    </xf>
    <xf numFmtId="9" fontId="59" fillId="3" borderId="28" xfId="20" applyFont="1" applyFill="1" applyBorder="1" applyAlignment="1" applyProtection="1">
      <alignment horizontal="center" vertical="center" wrapText="1"/>
    </xf>
    <xf numFmtId="3" fontId="61" fillId="6" borderId="0" xfId="0" applyNumberFormat="1" applyFont="1" applyFill="1" applyBorder="1" applyAlignment="1">
      <alignment horizontal="center" vertical="center"/>
    </xf>
    <xf numFmtId="166" fontId="32" fillId="14" borderId="68" xfId="0" applyNumberFormat="1" applyFont="1" applyFill="1" applyBorder="1" applyAlignment="1">
      <alignment horizontal="right" vertical="center" wrapText="1"/>
    </xf>
    <xf numFmtId="3" fontId="62" fillId="6" borderId="30" xfId="0" applyNumberFormat="1" applyFont="1" applyFill="1" applyBorder="1" applyAlignment="1">
      <alignment horizontal="center" vertical="center"/>
    </xf>
    <xf numFmtId="3" fontId="62" fillId="6" borderId="0" xfId="0" applyNumberFormat="1" applyFont="1" applyFill="1" applyBorder="1" applyAlignment="1">
      <alignment horizontal="center" vertical="center"/>
    </xf>
    <xf numFmtId="3" fontId="59" fillId="3" borderId="0" xfId="4" applyNumberFormat="1" applyFont="1" applyFill="1" applyBorder="1" applyAlignment="1" applyProtection="1">
      <alignment horizontal="center" vertical="center" wrapText="1"/>
    </xf>
    <xf numFmtId="3" fontId="62" fillId="6" borderId="18" xfId="0" applyNumberFormat="1" applyFont="1" applyFill="1" applyBorder="1" applyAlignment="1">
      <alignment horizontal="center" vertical="center"/>
    </xf>
    <xf numFmtId="3" fontId="59" fillId="3" borderId="25" xfId="4" applyNumberFormat="1" applyFont="1" applyFill="1" applyBorder="1" applyAlignment="1" applyProtection="1">
      <alignment horizontal="center" vertical="center" wrapText="1"/>
    </xf>
    <xf numFmtId="3" fontId="59" fillId="3" borderId="2" xfId="20" applyNumberFormat="1" applyFont="1" applyFill="1" applyBorder="1" applyAlignment="1">
      <alignment horizontal="center" vertical="center" wrapText="1"/>
    </xf>
    <xf numFmtId="3" fontId="59" fillId="3" borderId="3" xfId="20" applyNumberFormat="1" applyFont="1" applyFill="1" applyBorder="1" applyAlignment="1">
      <alignment horizontal="center" vertical="center" wrapText="1"/>
    </xf>
    <xf numFmtId="3" fontId="59" fillId="3" borderId="4" xfId="20" applyNumberFormat="1" applyFont="1" applyFill="1" applyBorder="1" applyAlignment="1">
      <alignment horizontal="center" vertical="center" wrapText="1"/>
    </xf>
    <xf numFmtId="3" fontId="59" fillId="3" borderId="5" xfId="20" applyNumberFormat="1" applyFont="1" applyFill="1" applyBorder="1" applyAlignment="1">
      <alignment horizontal="center" vertical="center" wrapText="1"/>
    </xf>
    <xf numFmtId="3" fontId="59" fillId="3" borderId="0" xfId="20" applyNumberFormat="1" applyFont="1" applyFill="1" applyBorder="1" applyAlignment="1">
      <alignment horizontal="center" vertical="center" wrapText="1"/>
    </xf>
    <xf numFmtId="3" fontId="59" fillId="3" borderId="6" xfId="20" applyNumberFormat="1" applyFont="1" applyFill="1" applyBorder="1" applyAlignment="1">
      <alignment horizontal="center" vertical="center" wrapText="1"/>
    </xf>
    <xf numFmtId="3" fontId="59" fillId="3" borderId="7" xfId="20" applyNumberFormat="1" applyFont="1" applyFill="1" applyBorder="1" applyAlignment="1">
      <alignment horizontal="center" vertical="center" wrapText="1"/>
    </xf>
    <xf numFmtId="3" fontId="59" fillId="3" borderId="8" xfId="20" applyNumberFormat="1" applyFont="1" applyFill="1" applyBorder="1" applyAlignment="1">
      <alignment horizontal="center" vertical="center" wrapText="1"/>
    </xf>
    <xf numFmtId="3" fontId="59" fillId="3" borderId="9" xfId="20" applyNumberFormat="1" applyFont="1" applyFill="1" applyBorder="1" applyAlignment="1">
      <alignment horizontal="center" vertical="center" wrapText="1"/>
    </xf>
    <xf numFmtId="165" fontId="59" fillId="3" borderId="2" xfId="20" applyNumberFormat="1" applyFont="1" applyFill="1" applyBorder="1" applyAlignment="1">
      <alignment horizontal="center" vertical="center" wrapText="1"/>
    </xf>
    <xf numFmtId="165" fontId="59" fillId="3" borderId="3" xfId="20" applyNumberFormat="1" applyFont="1" applyFill="1" applyBorder="1" applyAlignment="1">
      <alignment horizontal="center" vertical="center" wrapText="1"/>
    </xf>
    <xf numFmtId="165" fontId="59" fillId="3" borderId="4" xfId="20" applyNumberFormat="1" applyFont="1" applyFill="1" applyBorder="1" applyAlignment="1">
      <alignment horizontal="center" vertical="center" wrapText="1"/>
    </xf>
    <xf numFmtId="165" fontId="59" fillId="3" borderId="5" xfId="20" applyNumberFormat="1" applyFont="1" applyFill="1" applyBorder="1" applyAlignment="1">
      <alignment horizontal="center" vertical="center" wrapText="1"/>
    </xf>
    <xf numFmtId="165" fontId="59" fillId="3" borderId="0" xfId="20" applyNumberFormat="1" applyFont="1" applyFill="1" applyBorder="1" applyAlignment="1">
      <alignment horizontal="center" vertical="center" wrapText="1"/>
    </xf>
    <xf numFmtId="165" fontId="59" fillId="3" borderId="6" xfId="20" applyNumberFormat="1" applyFont="1" applyFill="1" applyBorder="1" applyAlignment="1">
      <alignment horizontal="center" vertical="center" wrapText="1"/>
    </xf>
    <xf numFmtId="165" fontId="59" fillId="3" borderId="7" xfId="20" applyNumberFormat="1" applyFont="1" applyFill="1" applyBorder="1" applyAlignment="1">
      <alignment horizontal="center" vertical="center" wrapText="1"/>
    </xf>
    <xf numFmtId="165" fontId="59" fillId="3" borderId="8" xfId="20" applyNumberFormat="1" applyFont="1" applyFill="1" applyBorder="1" applyAlignment="1">
      <alignment horizontal="center" vertical="center" wrapText="1"/>
    </xf>
    <xf numFmtId="165" fontId="59" fillId="3" borderId="9" xfId="20" applyNumberFormat="1" applyFont="1" applyFill="1" applyBorder="1" applyAlignment="1">
      <alignment horizontal="center" vertical="center" wrapText="1"/>
    </xf>
    <xf numFmtId="167" fontId="59" fillId="3" borderId="13" xfId="20" applyNumberFormat="1" applyFont="1" applyFill="1" applyBorder="1" applyAlignment="1">
      <alignment horizontal="center" vertical="center" wrapText="1"/>
    </xf>
    <xf numFmtId="167" fontId="59" fillId="3" borderId="11" xfId="20" applyNumberFormat="1" applyFont="1" applyFill="1" applyBorder="1" applyAlignment="1">
      <alignment horizontal="center" vertical="center" wrapText="1"/>
    </xf>
    <xf numFmtId="167" fontId="59" fillId="3" borderId="12" xfId="20" applyNumberFormat="1" applyFont="1" applyFill="1" applyBorder="1" applyAlignment="1">
      <alignment horizontal="center" vertical="center" wrapText="1"/>
    </xf>
    <xf numFmtId="3" fontId="59" fillId="3" borderId="13" xfId="20" applyNumberFormat="1" applyFont="1" applyFill="1" applyBorder="1" applyAlignment="1">
      <alignment horizontal="center" vertical="center" wrapText="1"/>
    </xf>
    <xf numFmtId="3" fontId="59" fillId="3" borderId="11" xfId="20" applyNumberFormat="1" applyFont="1" applyFill="1" applyBorder="1" applyAlignment="1">
      <alignment horizontal="center" vertical="center" wrapText="1"/>
    </xf>
    <xf numFmtId="3" fontId="59" fillId="3" borderId="12" xfId="20" applyNumberFormat="1" applyFont="1" applyFill="1" applyBorder="1" applyAlignment="1">
      <alignment horizontal="center" vertical="center" wrapText="1"/>
    </xf>
    <xf numFmtId="9" fontId="59" fillId="3" borderId="13" xfId="20" applyFont="1" applyFill="1" applyBorder="1" applyAlignment="1">
      <alignment horizontal="center" vertical="center" wrapText="1"/>
    </xf>
    <xf numFmtId="9" fontId="59" fillId="3" borderId="11" xfId="20" applyFont="1" applyFill="1" applyBorder="1" applyAlignment="1">
      <alignment horizontal="center" vertical="center" wrapText="1"/>
    </xf>
    <xf numFmtId="9" fontId="59" fillId="3" borderId="12" xfId="20" applyFont="1" applyFill="1" applyBorder="1" applyAlignment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3" fontId="15" fillId="3" borderId="6" xfId="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 applyProtection="1">
      <alignment horizontal="center" vertical="center" wrapText="1"/>
    </xf>
    <xf numFmtId="3" fontId="15" fillId="5" borderId="0" xfId="0" applyNumberFormat="1" applyFont="1" applyFill="1" applyBorder="1" applyAlignment="1">
      <alignment horizontal="center" vertical="center"/>
    </xf>
    <xf numFmtId="44" fontId="15" fillId="11" borderId="6" xfId="24" applyFont="1" applyFill="1" applyBorder="1" applyAlignment="1">
      <alignment horizontal="center" vertical="center" wrapText="1"/>
    </xf>
    <xf numFmtId="3" fontId="8" fillId="5" borderId="6" xfId="21" applyNumberFormat="1" applyFont="1" applyFill="1" applyBorder="1" applyAlignment="1" applyProtection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21" applyFont="1" applyBorder="1" applyAlignment="1">
      <alignment horizontal="left"/>
    </xf>
    <xf numFmtId="0" fontId="13" fillId="17" borderId="0" xfId="0" applyFont="1" applyFill="1" applyBorder="1" applyAlignment="1">
      <alignment horizontal="center" vertical="center" wrapText="1"/>
    </xf>
    <xf numFmtId="166" fontId="32" fillId="0" borderId="0" xfId="0" applyNumberFormat="1" applyFont="1" applyFill="1" applyBorder="1" applyAlignment="1">
      <alignment horizontal="right" vertical="center" wrapText="1"/>
    </xf>
    <xf numFmtId="166" fontId="48" fillId="18" borderId="2" xfId="0" applyNumberFormat="1" applyFont="1" applyFill="1" applyBorder="1" applyAlignment="1">
      <alignment horizontal="center" vertical="center" wrapText="1"/>
    </xf>
    <xf numFmtId="166" fontId="48" fillId="18" borderId="3" xfId="0" applyNumberFormat="1" applyFont="1" applyFill="1" applyBorder="1" applyAlignment="1">
      <alignment horizontal="center" vertical="center" wrapText="1"/>
    </xf>
    <xf numFmtId="166" fontId="48" fillId="18" borderId="4" xfId="0" applyNumberFormat="1" applyFont="1" applyFill="1" applyBorder="1" applyAlignment="1">
      <alignment horizontal="center" vertical="center" wrapText="1"/>
    </xf>
    <xf numFmtId="166" fontId="48" fillId="18" borderId="5" xfId="0" applyNumberFormat="1" applyFont="1" applyFill="1" applyBorder="1" applyAlignment="1">
      <alignment horizontal="center" vertical="center" wrapText="1"/>
    </xf>
    <xf numFmtId="166" fontId="48" fillId="18" borderId="0" xfId="0" applyNumberFormat="1" applyFont="1" applyFill="1" applyBorder="1" applyAlignment="1">
      <alignment horizontal="center" vertical="center" wrapText="1"/>
    </xf>
    <xf numFmtId="166" fontId="48" fillId="18" borderId="6" xfId="0" applyNumberFormat="1" applyFont="1" applyFill="1" applyBorder="1" applyAlignment="1">
      <alignment horizontal="center" vertical="center" wrapText="1"/>
    </xf>
    <xf numFmtId="166" fontId="48" fillId="18" borderId="7" xfId="0" applyNumberFormat="1" applyFont="1" applyFill="1" applyBorder="1" applyAlignment="1">
      <alignment horizontal="center" vertical="center" wrapText="1"/>
    </xf>
    <xf numFmtId="166" fontId="48" fillId="18" borderId="8" xfId="0" applyNumberFormat="1" applyFont="1" applyFill="1" applyBorder="1" applyAlignment="1">
      <alignment horizontal="center" vertical="center" wrapText="1"/>
    </xf>
    <xf numFmtId="166" fontId="48" fillId="18" borderId="9" xfId="0" applyNumberFormat="1" applyFont="1" applyFill="1" applyBorder="1" applyAlignment="1">
      <alignment horizontal="center" vertical="center" wrapText="1"/>
    </xf>
    <xf numFmtId="9" fontId="48" fillId="3" borderId="2" xfId="20" applyFont="1" applyFill="1" applyBorder="1" applyAlignment="1" applyProtection="1">
      <alignment horizontal="center" vertical="center" wrapText="1"/>
    </xf>
    <xf numFmtId="9" fontId="48" fillId="3" borderId="4" xfId="20" applyFont="1" applyFill="1" applyBorder="1" applyAlignment="1" applyProtection="1">
      <alignment horizontal="center" vertical="center" wrapText="1"/>
    </xf>
    <xf numFmtId="0" fontId="63" fillId="6" borderId="0" xfId="21" applyFont="1" applyFill="1" applyAlignment="1">
      <alignment vertical="center"/>
    </xf>
    <xf numFmtId="9" fontId="48" fillId="3" borderId="5" xfId="20" applyFont="1" applyFill="1" applyBorder="1" applyAlignment="1" applyProtection="1">
      <alignment horizontal="center" vertical="center" wrapText="1"/>
    </xf>
    <xf numFmtId="9" fontId="48" fillId="3" borderId="6" xfId="20" applyFont="1" applyFill="1" applyBorder="1" applyAlignment="1" applyProtection="1">
      <alignment horizontal="center" vertical="center" wrapText="1"/>
    </xf>
    <xf numFmtId="9" fontId="48" fillId="3" borderId="6" xfId="20" applyNumberFormat="1" applyFont="1" applyFill="1" applyBorder="1" applyAlignment="1" applyProtection="1">
      <alignment horizontal="center" vertical="center" wrapText="1"/>
    </xf>
    <xf numFmtId="165" fontId="63" fillId="6" borderId="0" xfId="20" applyNumberFormat="1" applyFont="1" applyFill="1" applyAlignment="1">
      <alignment vertical="center"/>
    </xf>
    <xf numFmtId="9" fontId="48" fillId="3" borderId="33" xfId="20" applyFont="1" applyFill="1" applyBorder="1" applyAlignment="1" applyProtection="1">
      <alignment horizontal="center" vertical="center" wrapText="1"/>
    </xf>
    <xf numFmtId="9" fontId="48" fillId="3" borderId="34" xfId="20" applyFont="1" applyFill="1" applyBorder="1" applyAlignment="1" applyProtection="1">
      <alignment horizontal="center" vertical="center" wrapText="1"/>
    </xf>
    <xf numFmtId="3" fontId="48" fillId="5" borderId="2" xfId="20" applyNumberFormat="1" applyFont="1" applyFill="1" applyBorder="1" applyAlignment="1">
      <alignment horizontal="center" vertical="center"/>
    </xf>
    <xf numFmtId="3" fontId="48" fillId="5" borderId="3" xfId="20" applyNumberFormat="1" applyFont="1" applyFill="1" applyBorder="1" applyAlignment="1">
      <alignment horizontal="center" vertical="center"/>
    </xf>
    <xf numFmtId="3" fontId="48" fillId="5" borderId="4" xfId="20" applyNumberFormat="1" applyFont="1" applyFill="1" applyBorder="1" applyAlignment="1">
      <alignment horizontal="center" vertical="center"/>
    </xf>
    <xf numFmtId="3" fontId="48" fillId="5" borderId="5" xfId="20" applyNumberFormat="1" applyFont="1" applyFill="1" applyBorder="1" applyAlignment="1">
      <alignment horizontal="center" vertical="center"/>
    </xf>
    <xf numFmtId="3" fontId="48" fillId="5" borderId="0" xfId="20" applyNumberFormat="1" applyFont="1" applyFill="1" applyBorder="1" applyAlignment="1">
      <alignment horizontal="center" vertical="center"/>
    </xf>
    <xf numFmtId="3" fontId="48" fillId="5" borderId="6" xfId="20" applyNumberFormat="1" applyFont="1" applyFill="1" applyBorder="1" applyAlignment="1">
      <alignment horizontal="center" vertical="center"/>
    </xf>
    <xf numFmtId="3" fontId="48" fillId="5" borderId="7" xfId="20" applyNumberFormat="1" applyFont="1" applyFill="1" applyBorder="1" applyAlignment="1">
      <alignment horizontal="center" vertical="center"/>
    </xf>
    <xf numFmtId="3" fontId="48" fillId="5" borderId="8" xfId="20" applyNumberFormat="1" applyFont="1" applyFill="1" applyBorder="1" applyAlignment="1">
      <alignment horizontal="center" vertical="center"/>
    </xf>
    <xf numFmtId="3" fontId="48" fillId="5" borderId="9" xfId="20" applyNumberFormat="1" applyFont="1" applyFill="1" applyBorder="1" applyAlignment="1">
      <alignment horizontal="center" vertical="center"/>
    </xf>
    <xf numFmtId="165" fontId="48" fillId="5" borderId="2" xfId="20" applyNumberFormat="1" applyFont="1" applyFill="1" applyBorder="1" applyAlignment="1">
      <alignment horizontal="center" vertical="center"/>
    </xf>
    <xf numFmtId="165" fontId="48" fillId="5" borderId="3" xfId="20" applyNumberFormat="1" applyFont="1" applyFill="1" applyBorder="1" applyAlignment="1">
      <alignment horizontal="center" vertical="center"/>
    </xf>
    <xf numFmtId="165" fontId="48" fillId="5" borderId="4" xfId="20" applyNumberFormat="1" applyFont="1" applyFill="1" applyBorder="1" applyAlignment="1">
      <alignment horizontal="center" vertical="center"/>
    </xf>
    <xf numFmtId="165" fontId="48" fillId="5" borderId="5" xfId="20" applyNumberFormat="1" applyFont="1" applyFill="1" applyBorder="1" applyAlignment="1">
      <alignment horizontal="center" vertical="center"/>
    </xf>
    <xf numFmtId="165" fontId="48" fillId="5" borderId="0" xfId="20" applyNumberFormat="1" applyFont="1" applyFill="1" applyBorder="1" applyAlignment="1">
      <alignment horizontal="center" vertical="center"/>
    </xf>
    <xf numFmtId="165" fontId="48" fillId="5" borderId="6" xfId="20" applyNumberFormat="1" applyFont="1" applyFill="1" applyBorder="1" applyAlignment="1">
      <alignment horizontal="center" vertical="center"/>
    </xf>
    <xf numFmtId="165" fontId="48" fillId="5" borderId="7" xfId="20" applyNumberFormat="1" applyFont="1" applyFill="1" applyBorder="1" applyAlignment="1">
      <alignment horizontal="center" vertical="center"/>
    </xf>
    <xf numFmtId="165" fontId="48" fillId="5" borderId="8" xfId="20" applyNumberFormat="1" applyFont="1" applyFill="1" applyBorder="1" applyAlignment="1">
      <alignment horizontal="center" vertical="center"/>
    </xf>
    <xf numFmtId="165" fontId="48" fillId="5" borderId="9" xfId="20" applyNumberFormat="1" applyFont="1" applyFill="1" applyBorder="1" applyAlignment="1">
      <alignment horizontal="center" vertical="center"/>
    </xf>
    <xf numFmtId="0" fontId="35" fillId="6" borderId="0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3" fontId="48" fillId="3" borderId="0" xfId="4" applyNumberFormat="1" applyFont="1" applyFill="1" applyBorder="1" applyAlignment="1" applyProtection="1">
      <alignment horizontal="center" vertical="center" wrapText="1"/>
    </xf>
    <xf numFmtId="0" fontId="35" fillId="6" borderId="35" xfId="0" applyFont="1" applyFill="1" applyBorder="1" applyAlignment="1">
      <alignment horizontal="center" vertical="center"/>
    </xf>
    <xf numFmtId="0" fontId="48" fillId="6" borderId="69" xfId="0" applyFont="1" applyFill="1" applyBorder="1" applyAlignment="1">
      <alignment horizontal="center" vertical="center"/>
    </xf>
    <xf numFmtId="166" fontId="48" fillId="14" borderId="0" xfId="0" applyNumberFormat="1" applyFont="1" applyFill="1" applyBorder="1" applyAlignment="1">
      <alignment horizontal="center" vertical="center" wrapText="1"/>
    </xf>
    <xf numFmtId="3" fontId="48" fillId="6" borderId="0" xfId="0" applyNumberFormat="1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166" fontId="48" fillId="3" borderId="0" xfId="0" applyNumberFormat="1" applyFont="1" applyFill="1" applyBorder="1" applyAlignment="1">
      <alignment horizontal="center" vertical="center" wrapText="1"/>
    </xf>
    <xf numFmtId="3" fontId="48" fillId="6" borderId="11" xfId="0" applyNumberFormat="1" applyFont="1" applyFill="1" applyBorder="1" applyAlignment="1">
      <alignment horizontal="center" vertical="center"/>
    </xf>
    <xf numFmtId="3" fontId="48" fillId="3" borderId="8" xfId="4" applyNumberFormat="1" applyFont="1" applyFill="1" applyBorder="1" applyAlignment="1" applyProtection="1">
      <alignment horizontal="center" vertical="center" wrapText="1"/>
    </xf>
    <xf numFmtId="166" fontId="35" fillId="18" borderId="4" xfId="0" applyNumberFormat="1" applyFont="1" applyFill="1" applyBorder="1" applyAlignment="1">
      <alignment horizontal="center" vertical="center" wrapText="1"/>
    </xf>
    <xf numFmtId="166" fontId="35" fillId="18" borderId="6" xfId="0" applyNumberFormat="1" applyFont="1" applyFill="1" applyBorder="1" applyAlignment="1">
      <alignment horizontal="center" vertical="center" wrapText="1"/>
    </xf>
    <xf numFmtId="166" fontId="35" fillId="18" borderId="9" xfId="0" applyNumberFormat="1" applyFont="1" applyFill="1" applyBorder="1" applyAlignment="1">
      <alignment horizontal="center" vertical="center" wrapText="1"/>
    </xf>
    <xf numFmtId="0" fontId="64" fillId="5" borderId="0" xfId="0" applyFont="1" applyFill="1" applyBorder="1" applyAlignment="1">
      <alignment horizontal="center" vertical="center"/>
    </xf>
    <xf numFmtId="0" fontId="64" fillId="6" borderId="0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44" fontId="15" fillId="18" borderId="13" xfId="24" applyFont="1" applyFill="1" applyBorder="1" applyAlignment="1">
      <alignment horizontal="center" vertical="center" wrapText="1"/>
    </xf>
    <xf numFmtId="44" fontId="15" fillId="18" borderId="11" xfId="24" applyFont="1" applyFill="1" applyBorder="1" applyAlignment="1">
      <alignment horizontal="center" vertical="center" wrapText="1"/>
    </xf>
    <xf numFmtId="44" fontId="15" fillId="18" borderId="12" xfId="24" applyFont="1" applyFill="1" applyBorder="1" applyAlignment="1">
      <alignment horizontal="center" vertical="center" wrapText="1"/>
    </xf>
    <xf numFmtId="166" fontId="15" fillId="11" borderId="0" xfId="0" applyNumberFormat="1" applyFont="1" applyFill="1" applyBorder="1" applyAlignment="1">
      <alignment horizontal="center" vertical="center" wrapText="1"/>
    </xf>
    <xf numFmtId="0" fontId="15" fillId="5" borderId="0" xfId="21" applyFont="1" applyFill="1" applyAlignment="1">
      <alignment horizontal="center" vertical="center"/>
    </xf>
    <xf numFmtId="165" fontId="15" fillId="5" borderId="0" xfId="20" applyNumberFormat="1" applyFont="1" applyFill="1" applyAlignment="1">
      <alignment horizontal="center" vertical="center"/>
    </xf>
    <xf numFmtId="166" fontId="15" fillId="18" borderId="13" xfId="0" applyNumberFormat="1" applyFont="1" applyFill="1" applyBorder="1" applyAlignment="1">
      <alignment horizontal="center" vertical="center" wrapText="1"/>
    </xf>
    <xf numFmtId="166" fontId="15" fillId="18" borderId="11" xfId="0" applyNumberFormat="1" applyFont="1" applyFill="1" applyBorder="1" applyAlignment="1">
      <alignment horizontal="center" vertical="center" wrapText="1"/>
    </xf>
    <xf numFmtId="166" fontId="15" fillId="18" borderId="12" xfId="0" applyNumberFormat="1" applyFont="1" applyFill="1" applyBorder="1" applyAlignment="1">
      <alignment horizontal="center" vertical="center" wrapText="1"/>
    </xf>
    <xf numFmtId="166" fontId="15" fillId="18" borderId="3" xfId="0" applyNumberFormat="1" applyFont="1" applyFill="1" applyBorder="1" applyAlignment="1">
      <alignment horizontal="center" vertical="center" wrapText="1"/>
    </xf>
    <xf numFmtId="166" fontId="15" fillId="18" borderId="0" xfId="0" applyNumberFormat="1" applyFont="1" applyFill="1" applyBorder="1" applyAlignment="1">
      <alignment horizontal="center" vertical="center" wrapText="1"/>
    </xf>
    <xf numFmtId="0" fontId="66" fillId="5" borderId="0" xfId="21" applyFont="1" applyFill="1" applyAlignment="1">
      <alignment horizontal="center" vertical="center"/>
    </xf>
    <xf numFmtId="165" fontId="66" fillId="5" borderId="0" xfId="20" applyNumberFormat="1" applyFont="1" applyFill="1" applyAlignment="1">
      <alignment horizontal="center" vertical="center"/>
    </xf>
    <xf numFmtId="166" fontId="65" fillId="18" borderId="13" xfId="0" applyNumberFormat="1" applyFont="1" applyFill="1" applyBorder="1" applyAlignment="1">
      <alignment horizontal="center" vertical="center" wrapText="1"/>
    </xf>
    <xf numFmtId="166" fontId="65" fillId="18" borderId="11" xfId="0" applyNumberFormat="1" applyFont="1" applyFill="1" applyBorder="1" applyAlignment="1">
      <alignment horizontal="center" vertical="center" wrapText="1"/>
    </xf>
    <xf numFmtId="166" fontId="65" fillId="18" borderId="12" xfId="0" applyNumberFormat="1" applyFont="1" applyFill="1" applyBorder="1" applyAlignment="1">
      <alignment horizontal="center" vertical="center" wrapText="1"/>
    </xf>
    <xf numFmtId="0" fontId="62" fillId="5" borderId="0" xfId="0" applyFont="1" applyFill="1" applyBorder="1" applyAlignment="1">
      <alignment horizontal="center" vertical="center"/>
    </xf>
    <xf numFmtId="0" fontId="62" fillId="6" borderId="0" xfId="0" applyFont="1" applyFill="1" applyBorder="1" applyAlignment="1">
      <alignment horizontal="center" vertical="center"/>
    </xf>
    <xf numFmtId="0" fontId="67" fillId="4" borderId="0" xfId="18" applyFont="1" applyFill="1" applyAlignment="1">
      <alignment horizontal="left" vertical="center"/>
    </xf>
    <xf numFmtId="166" fontId="15" fillId="18" borderId="2" xfId="0" applyNumberFormat="1" applyFont="1" applyFill="1" applyBorder="1" applyAlignment="1">
      <alignment horizontal="center" vertical="center" wrapText="1"/>
    </xf>
    <xf numFmtId="166" fontId="8" fillId="18" borderId="4" xfId="0" applyNumberFormat="1" applyFont="1" applyFill="1" applyBorder="1" applyAlignment="1">
      <alignment horizontal="center" vertical="center" wrapText="1"/>
    </xf>
    <xf numFmtId="0" fontId="68" fillId="6" borderId="0" xfId="0" applyFont="1" applyFill="1" applyBorder="1" applyAlignment="1">
      <alignment horizontal="center" vertical="center"/>
    </xf>
    <xf numFmtId="166" fontId="15" fillId="18" borderId="5" xfId="0" applyNumberFormat="1" applyFont="1" applyFill="1" applyBorder="1" applyAlignment="1">
      <alignment horizontal="center" vertical="center" wrapText="1"/>
    </xf>
    <xf numFmtId="166" fontId="8" fillId="18" borderId="6" xfId="0" applyNumberFormat="1" applyFont="1" applyFill="1" applyBorder="1" applyAlignment="1">
      <alignment horizontal="center" vertical="center" wrapText="1"/>
    </xf>
    <xf numFmtId="166" fontId="15" fillId="18" borderId="7" xfId="0" applyNumberFormat="1" applyFont="1" applyFill="1" applyBorder="1" applyAlignment="1">
      <alignment horizontal="center" vertical="center" wrapText="1"/>
    </xf>
    <xf numFmtId="166" fontId="15" fillId="18" borderId="8" xfId="0" applyNumberFormat="1" applyFont="1" applyFill="1" applyBorder="1" applyAlignment="1">
      <alignment horizontal="center" vertical="center" wrapText="1"/>
    </xf>
    <xf numFmtId="166" fontId="8" fillId="18" borderId="9" xfId="0" applyNumberFormat="1" applyFont="1" applyFill="1" applyBorder="1" applyAlignment="1">
      <alignment horizontal="center" vertical="center" wrapText="1"/>
    </xf>
    <xf numFmtId="3" fontId="49" fillId="6" borderId="0" xfId="0" applyNumberFormat="1" applyFont="1" applyFill="1" applyBorder="1" applyAlignment="1">
      <alignment horizontal="center" vertical="center"/>
    </xf>
    <xf numFmtId="3" fontId="58" fillId="6" borderId="0" xfId="0" applyNumberFormat="1" applyFont="1" applyFill="1" applyBorder="1" applyAlignment="1">
      <alignment horizontal="center" vertical="center"/>
    </xf>
    <xf numFmtId="3" fontId="47" fillId="6" borderId="0" xfId="0" applyNumberFormat="1" applyFont="1" applyFill="1" applyBorder="1" applyAlignment="1">
      <alignment horizontal="center" vertical="center"/>
    </xf>
    <xf numFmtId="166" fontId="69" fillId="0" borderId="0" xfId="0" applyNumberFormat="1" applyFont="1" applyBorder="1" applyAlignment="1">
      <alignment vertical="center"/>
    </xf>
    <xf numFmtId="166" fontId="70" fillId="0" borderId="0" xfId="0" applyNumberFormat="1" applyFont="1" applyBorder="1" applyAlignment="1">
      <alignment vertical="center"/>
    </xf>
    <xf numFmtId="166" fontId="71" fillId="11" borderId="2" xfId="0" applyNumberFormat="1" applyFont="1" applyFill="1" applyBorder="1" applyAlignment="1">
      <alignment horizontal="center" vertical="center" wrapText="1"/>
    </xf>
    <xf numFmtId="166" fontId="71" fillId="11" borderId="3" xfId="0" applyNumberFormat="1" applyFont="1" applyFill="1" applyBorder="1" applyAlignment="1">
      <alignment horizontal="center" vertical="center" wrapText="1"/>
    </xf>
    <xf numFmtId="166" fontId="72" fillId="11" borderId="70" xfId="0" applyNumberFormat="1" applyFont="1" applyFill="1" applyBorder="1" applyAlignment="1">
      <alignment horizontal="center" vertical="center" wrapText="1"/>
    </xf>
    <xf numFmtId="166" fontId="71" fillId="11" borderId="5" xfId="0" applyNumberFormat="1" applyFont="1" applyFill="1" applyBorder="1" applyAlignment="1">
      <alignment horizontal="center" vertical="center" wrapText="1"/>
    </xf>
    <xf numFmtId="166" fontId="71" fillId="11" borderId="0" xfId="0" applyNumberFormat="1" applyFont="1" applyFill="1" applyBorder="1" applyAlignment="1">
      <alignment horizontal="center" vertical="center" wrapText="1"/>
    </xf>
    <xf numFmtId="166" fontId="72" fillId="11" borderId="71" xfId="0" applyNumberFormat="1" applyFont="1" applyFill="1" applyBorder="1" applyAlignment="1">
      <alignment horizontal="center" vertical="center" wrapText="1"/>
    </xf>
    <xf numFmtId="166" fontId="71" fillId="11" borderId="7" xfId="0" applyNumberFormat="1" applyFont="1" applyFill="1" applyBorder="1" applyAlignment="1">
      <alignment horizontal="center" vertical="center" wrapText="1"/>
    </xf>
    <xf numFmtId="166" fontId="71" fillId="11" borderId="8" xfId="0" applyNumberFormat="1" applyFont="1" applyFill="1" applyBorder="1" applyAlignment="1">
      <alignment horizontal="center" vertical="center" wrapText="1"/>
    </xf>
    <xf numFmtId="166" fontId="72" fillId="11" borderId="72" xfId="0" applyNumberFormat="1" applyFont="1" applyFill="1" applyBorder="1" applyAlignment="1">
      <alignment horizontal="center" vertical="center" wrapText="1"/>
    </xf>
    <xf numFmtId="166" fontId="2" fillId="3" borderId="0" xfId="0" applyNumberFormat="1" applyFont="1" applyFill="1" applyBorder="1" applyAlignment="1">
      <alignment horizontal="right" vertical="center" wrapText="1"/>
    </xf>
    <xf numFmtId="166" fontId="27" fillId="3" borderId="0" xfId="0" applyNumberFormat="1" applyFont="1" applyFill="1" applyBorder="1" applyAlignment="1">
      <alignment horizontal="right" vertical="center" wrapText="1"/>
    </xf>
    <xf numFmtId="3" fontId="35" fillId="6" borderId="0" xfId="0" applyNumberFormat="1" applyFont="1" applyFill="1" applyBorder="1" applyAlignment="1">
      <alignment horizontal="center" vertical="center"/>
    </xf>
    <xf numFmtId="44" fontId="65" fillId="18" borderId="13" xfId="24" applyFont="1" applyFill="1" applyBorder="1" applyAlignment="1">
      <alignment horizontal="center" vertical="center" wrapText="1"/>
    </xf>
    <xf numFmtId="44" fontId="65" fillId="18" borderId="11" xfId="24" applyFont="1" applyFill="1" applyBorder="1" applyAlignment="1">
      <alignment horizontal="center" vertical="center" wrapText="1"/>
    </xf>
    <xf numFmtId="44" fontId="65" fillId="18" borderId="12" xfId="24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34" fillId="4" borderId="0" xfId="18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35" fillId="3" borderId="0" xfId="18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9" borderId="48" xfId="0" applyFont="1" applyFill="1" applyBorder="1" applyAlignment="1">
      <alignment horizontal="center" vertical="center" wrapText="1"/>
    </xf>
    <xf numFmtId="0" fontId="14" fillId="9" borderId="49" xfId="0" applyFont="1" applyFill="1" applyBorder="1" applyAlignment="1">
      <alignment horizontal="center" vertical="center" wrapText="1"/>
    </xf>
    <xf numFmtId="0" fontId="14" fillId="9" borderId="50" xfId="0" applyFont="1" applyFill="1" applyBorder="1" applyAlignment="1">
      <alignment horizontal="center" vertical="center" wrapText="1"/>
    </xf>
    <xf numFmtId="0" fontId="13" fillId="8" borderId="44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14" fillId="9" borderId="18" xfId="0" applyFont="1" applyFill="1" applyBorder="1" applyAlignment="1">
      <alignment horizontal="center" vertical="center" wrapText="1"/>
    </xf>
    <xf numFmtId="0" fontId="14" fillId="9" borderId="19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17" borderId="0" xfId="0" applyFont="1" applyFill="1" applyBorder="1" applyAlignment="1">
      <alignment horizontal="center" vertical="center" wrapText="1"/>
    </xf>
    <xf numFmtId="0" fontId="13" fillId="17" borderId="19" xfId="0" applyFont="1" applyFill="1" applyBorder="1" applyAlignment="1">
      <alignment horizontal="center" vertical="center" wrapText="1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Moeda" xfId="24" builtinId="4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_Cap11 - DRN" xfId="3"/>
    <cellStyle name="Normal_II_02_01_0708" xfId="4"/>
    <cellStyle name="Percentagem" xfId="20" builtinId="5"/>
    <cellStyle name="Vírgula 2" xfId="13"/>
  </cellStyles>
  <dxfs count="47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6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6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7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7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4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4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5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3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Relationship Id="rId4" Type="http://schemas.openxmlformats.org/officeDocument/2006/relationships/hyperlink" Target="#'&#205;ndice 2015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76200</xdr:rowOff>
    </xdr:from>
    <xdr:to>
      <xdr:col>14</xdr:col>
      <xdr:colOff>571500</xdr:colOff>
      <xdr:row>17</xdr:row>
      <xdr:rowOff>171450</xdr:rowOff>
    </xdr:to>
    <xdr:sp macro="" textlink="">
      <xdr:nvSpPr>
        <xdr:cNvPr id="6" name="CaixaDeTexto 8"/>
        <xdr:cNvSpPr txBox="1"/>
      </xdr:nvSpPr>
      <xdr:spPr>
        <a:xfrm>
          <a:off x="1057275" y="1409700"/>
          <a:ext cx="7896225" cy="14287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beneficiárias do Rendimento Social de Inserção.</a:t>
          </a:r>
        </a:p>
        <a:p>
          <a:pPr algn="l"/>
          <a:r>
            <a:rPr lang="pt-PT" sz="1000" b="0" i="0" baseline="0">
              <a:latin typeface="Arial" pitchFamily="34" charset="0"/>
              <a:cs typeface="Arial" pitchFamily="34" charset="0"/>
            </a:rPr>
            <a:t>Esta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latin typeface="Arial" pitchFamily="34" charset="0"/>
              <a:cs typeface="Arial" pitchFamily="34" charset="0"/>
            </a:rPr>
            <a:t>informação está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</a:t>
          </a:r>
          <a:r>
            <a:rPr lang="pt-PT" sz="1000" b="0" baseline="0">
              <a:latin typeface="Arial" pitchFamily="34" charset="0"/>
              <a:cs typeface="Arial" pitchFamily="34" charset="0"/>
            </a:rPr>
            <a:t>e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valor médio mensal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período de </a:t>
          </a:r>
          <a:r>
            <a:rPr lang="pt-PT" sz="10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2008 até ao 3º trimestre de 2017</a:t>
          </a:r>
          <a:r>
            <a:rPr lang="pt-PT" sz="1000" baseline="0">
              <a:latin typeface="Arial" pitchFamily="34" charset="0"/>
              <a:cs typeface="Arial" pitchFamily="34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</a:t>
          </a:r>
        </a:p>
        <a:p>
          <a:pPr algn="l"/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assim comparar territórios.</a:t>
          </a:r>
        </a:p>
        <a:p>
          <a:pPr algn="l"/>
          <a:r>
            <a:rPr lang="pt-PT" sz="1000" baseline="0">
              <a:latin typeface="Arial" pitchFamily="34" charset="0"/>
              <a:cs typeface="Arial" pitchFamily="34" charset="0"/>
            </a:rPr>
            <a:t>De 2008 a 2011 os dados foram disponibilizados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Informática, I.P. </a:t>
          </a:r>
          <a:r>
            <a:rPr lang="pt-PT" sz="1000" baseline="0">
              <a:latin typeface="Arial" pitchFamily="34" charset="0"/>
              <a:cs typeface="Arial" pitchFamily="34" charset="0"/>
            </a:rPr>
            <a:t>e a partir desse ano 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da Segurança Social, I.P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 O </a:t>
          </a:r>
          <a:r>
            <a:rPr lang="pt-PT" sz="1000" baseline="0">
              <a:latin typeface="Arial" pitchFamily="34" charset="0"/>
              <a:cs typeface="Arial" pitchFamily="34" charset="0"/>
            </a:rPr>
            <a:t>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57150</xdr:colOff>
      <xdr:row>1</xdr:row>
      <xdr:rowOff>111538</xdr:rowOff>
    </xdr:from>
    <xdr:to>
      <xdr:col>9</xdr:col>
      <xdr:colOff>533400</xdr:colOff>
      <xdr:row>8</xdr:row>
      <xdr:rowOff>142875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302038"/>
          <a:ext cx="1695450" cy="136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971550</xdr:colOff>
      <xdr:row>40</xdr:row>
      <xdr:rowOff>0</xdr:rowOff>
    </xdr:from>
    <xdr:to>
      <xdr:col>1</xdr:col>
      <xdr:colOff>1875750</xdr:colOff>
      <xdr:row>42</xdr:row>
      <xdr:rowOff>17700</xdr:rowOff>
    </xdr:to>
    <xdr:sp macro="" textlink="">
      <xdr:nvSpPr>
        <xdr:cNvPr id="7" name="Rectângulo 4">
          <a:hlinkClick xmlns:r="http://schemas.openxmlformats.org/officeDocument/2006/relationships" r:id="rId2"/>
        </xdr:cNvPr>
        <xdr:cNvSpPr/>
      </xdr:nvSpPr>
      <xdr:spPr>
        <a:xfrm>
          <a:off x="177165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4"/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40</xdr:row>
      <xdr:rowOff>0</xdr:rowOff>
    </xdr:from>
    <xdr:to>
      <xdr:col>1</xdr:col>
      <xdr:colOff>1961475</xdr:colOff>
      <xdr:row>41</xdr:row>
      <xdr:rowOff>160575</xdr:rowOff>
    </xdr:to>
    <xdr:sp macro="" textlink="">
      <xdr:nvSpPr>
        <xdr:cNvPr id="11" name="Rectângulo 11">
          <a:hlinkClick xmlns:r="http://schemas.openxmlformats.org/officeDocument/2006/relationships" r:id="rId3"/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9525</xdr:rowOff>
    </xdr:from>
    <xdr:to>
      <xdr:col>1</xdr:col>
      <xdr:colOff>1961475</xdr:colOff>
      <xdr:row>42</xdr:row>
      <xdr:rowOff>170100</xdr:rowOff>
    </xdr:to>
    <xdr:sp macro="" textlink="">
      <xdr:nvSpPr>
        <xdr:cNvPr id="9" name="Rectângulo 8">
          <a:hlinkClick xmlns:r="http://schemas.openxmlformats.org/officeDocument/2006/relationships" r:id="rId4"/>
        </xdr:cNvPr>
        <xdr:cNvSpPr/>
      </xdr:nvSpPr>
      <xdr:spPr>
        <a:xfrm>
          <a:off x="185737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 macro="" textlink=""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 macro="" textlink="">
      <xdr:nvSpPr>
        <xdr:cNvPr id="7" name="Rectângulo 1">
          <a:hlinkClick xmlns:r="http://schemas.openxmlformats.org/officeDocument/2006/relationships" r:id="rId2"/>
        </xdr:cNvPr>
        <xdr:cNvSpPr/>
      </xdr:nvSpPr>
      <xdr:spPr>
        <a:xfrm>
          <a:off x="1762125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68</xdr:row>
      <xdr:rowOff>9525</xdr:rowOff>
    </xdr:from>
    <xdr:to>
      <xdr:col>1</xdr:col>
      <xdr:colOff>904200</xdr:colOff>
      <xdr:row>70</xdr:row>
      <xdr:rowOff>27225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182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9525</xdr:rowOff>
    </xdr:from>
    <xdr:to>
      <xdr:col>1</xdr:col>
      <xdr:colOff>1894800</xdr:colOff>
      <xdr:row>70</xdr:row>
      <xdr:rowOff>27225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182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12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 macro="" textlink="">
      <xdr:nvSpPr>
        <xdr:cNvPr id="13" name="Rectângulo 1">
          <a:hlinkClick xmlns:r="http://schemas.openxmlformats.org/officeDocument/2006/relationships" r:id="rId4"/>
        </xdr:cNvPr>
        <xdr:cNvSpPr/>
      </xdr:nvSpPr>
      <xdr:spPr>
        <a:xfrm>
          <a:off x="18002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7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6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 macro="" textlink=""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 macro="" textlink=""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 macro="" textlink="">
      <xdr:nvSpPr>
        <xdr:cNvPr id="8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 macro="" textlink="">
      <xdr:nvSpPr>
        <xdr:cNvPr id="9" name="Rectângulo 1">
          <a:hlinkClick xmlns:r="http://schemas.openxmlformats.org/officeDocument/2006/relationships" r:id="rId3"/>
        </xdr:cNvPr>
        <xdr:cNvSpPr/>
      </xdr:nvSpPr>
      <xdr:spPr>
        <a:xfrm>
          <a:off x="18002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8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 macro="" textlink="">
      <xdr:nvSpPr>
        <xdr:cNvPr id="9" name="Rectângulo 1">
          <a:hlinkClick xmlns:r="http://schemas.openxmlformats.org/officeDocument/2006/relationships" r:id="rId3"/>
        </xdr:cNvPr>
        <xdr:cNvSpPr/>
      </xdr:nvSpPr>
      <xdr:spPr>
        <a:xfrm>
          <a:off x="17621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1076325</xdr:colOff>
      <xdr:row>68</xdr:row>
      <xdr:rowOff>95250</xdr:rowOff>
    </xdr:from>
    <xdr:to>
      <xdr:col>1</xdr:col>
      <xdr:colOff>1980525</xdr:colOff>
      <xdr:row>70</xdr:row>
      <xdr:rowOff>112950</xdr:rowOff>
    </xdr:to>
    <xdr:sp macro="" textlink="">
      <xdr:nvSpPr>
        <xdr:cNvPr id="4" name="Rectângulo 8">
          <a:hlinkClick xmlns:r="http://schemas.openxmlformats.org/officeDocument/2006/relationships" r:id="rId2"/>
        </xdr:cNvPr>
        <xdr:cNvSpPr/>
      </xdr:nvSpPr>
      <xdr:spPr>
        <a:xfrm>
          <a:off x="1876425" y="12363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38100</xdr:colOff>
      <xdr:row>68</xdr:row>
      <xdr:rowOff>95250</xdr:rowOff>
    </xdr:from>
    <xdr:to>
      <xdr:col>1</xdr:col>
      <xdr:colOff>942300</xdr:colOff>
      <xdr:row>70</xdr:row>
      <xdr:rowOff>112950</xdr:rowOff>
    </xdr:to>
    <xdr:sp macro="" textlink="">
      <xdr:nvSpPr>
        <xdr:cNvPr id="5" name="Rectângulo 9">
          <a:hlinkClick xmlns:r="http://schemas.openxmlformats.org/officeDocument/2006/relationships" r:id="rId1"/>
        </xdr:cNvPr>
        <xdr:cNvSpPr/>
      </xdr:nvSpPr>
      <xdr:spPr>
        <a:xfrm>
          <a:off x="838200" y="12363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142875</xdr:rowOff>
    </xdr:from>
    <xdr:to>
      <xdr:col>1</xdr:col>
      <xdr:colOff>904200</xdr:colOff>
      <xdr:row>69</xdr:row>
      <xdr:rowOff>160575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800100" y="12544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67</xdr:row>
      <xdr:rowOff>142875</xdr:rowOff>
    </xdr:from>
    <xdr:to>
      <xdr:col>1</xdr:col>
      <xdr:colOff>1894800</xdr:colOff>
      <xdr:row>69</xdr:row>
      <xdr:rowOff>160575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1790700" y="12544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10">
          <a:hlinkClick xmlns:r="http://schemas.openxmlformats.org/officeDocument/2006/relationships" r:id="rId3"/>
        </xdr:cNvPr>
        <xdr:cNvSpPr/>
      </xdr:nvSpPr>
      <xdr:spPr>
        <a:xfrm>
          <a:off x="1143000" y="2061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11">
          <a:hlinkClick xmlns:r="http://schemas.openxmlformats.org/officeDocument/2006/relationships" r:id="rId1"/>
        </xdr:cNvPr>
        <xdr:cNvSpPr/>
      </xdr:nvSpPr>
      <xdr:spPr>
        <a:xfrm>
          <a:off x="2162175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142875</xdr:rowOff>
    </xdr:from>
    <xdr:to>
      <xdr:col>1</xdr:col>
      <xdr:colOff>904200</xdr:colOff>
      <xdr:row>69</xdr:row>
      <xdr:rowOff>160575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800100" y="12649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67</xdr:row>
      <xdr:rowOff>142875</xdr:rowOff>
    </xdr:from>
    <xdr:to>
      <xdr:col>1</xdr:col>
      <xdr:colOff>1894800</xdr:colOff>
      <xdr:row>69</xdr:row>
      <xdr:rowOff>160575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1790700" y="12649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11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12">
          <a:hlinkClick xmlns:r="http://schemas.openxmlformats.org/officeDocument/2006/relationships" r:id="rId1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76425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38200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382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91452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39</xdr:row>
      <xdr:rowOff>161925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7629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39</xdr:row>
      <xdr:rowOff>171450</xdr:rowOff>
    </xdr:from>
    <xdr:to>
      <xdr:col>1</xdr:col>
      <xdr:colOff>1961475</xdr:colOff>
      <xdr:row>41</xdr:row>
      <xdr:rowOff>160575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119</xdr:row>
      <xdr:rowOff>114300</xdr:rowOff>
    </xdr:from>
    <xdr:to>
      <xdr:col>1</xdr:col>
      <xdr:colOff>2171025</xdr:colOff>
      <xdr:row>121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119</xdr:row>
      <xdr:rowOff>114300</xdr:rowOff>
    </xdr:from>
    <xdr:to>
      <xdr:col>1</xdr:col>
      <xdr:colOff>1180425</xdr:colOff>
      <xdr:row>121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40</xdr:row>
      <xdr:rowOff>9525</xdr:rowOff>
    </xdr:from>
    <xdr:to>
      <xdr:col>1</xdr:col>
      <xdr:colOff>951825</xdr:colOff>
      <xdr:row>41</xdr:row>
      <xdr:rowOff>160575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47725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40</xdr:row>
      <xdr:rowOff>9525</xdr:rowOff>
    </xdr:from>
    <xdr:to>
      <xdr:col>1</xdr:col>
      <xdr:colOff>2018625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914525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00225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1181100</xdr:colOff>
      <xdr:row>39</xdr:row>
      <xdr:rowOff>142875</xdr:rowOff>
    </xdr:from>
    <xdr:to>
      <xdr:col>1</xdr:col>
      <xdr:colOff>2085300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981200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38100</xdr:colOff>
      <xdr:row>39</xdr:row>
      <xdr:rowOff>152400</xdr:rowOff>
    </xdr:from>
    <xdr:to>
      <xdr:col>1</xdr:col>
      <xdr:colOff>942300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38200" y="7620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1495425</xdr:colOff>
      <xdr:row>85</xdr:row>
      <xdr:rowOff>95250</xdr:rowOff>
    </xdr:from>
    <xdr:to>
      <xdr:col>1</xdr:col>
      <xdr:colOff>2399625</xdr:colOff>
      <xdr:row>87</xdr:row>
      <xdr:rowOff>112950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2295525" y="15039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4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4"/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800100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1028700</xdr:colOff>
      <xdr:row>41</xdr:row>
      <xdr:rowOff>0</xdr:rowOff>
    </xdr:from>
    <xdr:to>
      <xdr:col>1</xdr:col>
      <xdr:colOff>1932900</xdr:colOff>
      <xdr:row>42</xdr:row>
      <xdr:rowOff>160575</xdr:rowOff>
    </xdr:to>
    <xdr:sp macro="" textlink="">
      <xdr:nvSpPr>
        <xdr:cNvPr id="15" name="Rectângulo 14">
          <a:hlinkClick xmlns:r="http://schemas.openxmlformats.org/officeDocument/2006/relationships" r:id="rId3"/>
        </xdr:cNvPr>
        <xdr:cNvSpPr/>
      </xdr:nvSpPr>
      <xdr:spPr>
        <a:xfrm>
          <a:off x="1828800" y="8115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4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40</xdr:row>
      <xdr:rowOff>9525</xdr:rowOff>
    </xdr:from>
    <xdr:to>
      <xdr:col>1</xdr:col>
      <xdr:colOff>1942425</xdr:colOff>
      <xdr:row>41</xdr:row>
      <xdr:rowOff>170100</xdr:rowOff>
    </xdr:to>
    <xdr:sp macro="" textlink="">
      <xdr:nvSpPr>
        <xdr:cNvPr id="14" name="Rectângulo 13">
          <a:hlinkClick xmlns:r="http://schemas.openxmlformats.org/officeDocument/2006/relationships" r:id="rId4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66675</xdr:colOff>
      <xdr:row>39</xdr:row>
      <xdr:rowOff>180975</xdr:rowOff>
    </xdr:from>
    <xdr:to>
      <xdr:col>1</xdr:col>
      <xdr:colOff>970875</xdr:colOff>
      <xdr:row>41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6677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1104900</xdr:colOff>
      <xdr:row>39</xdr:row>
      <xdr:rowOff>180975</xdr:rowOff>
    </xdr:from>
    <xdr:to>
      <xdr:col>1</xdr:col>
      <xdr:colOff>2009100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05000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68</xdr:row>
      <xdr:rowOff>104775</xdr:rowOff>
    </xdr:from>
    <xdr:to>
      <xdr:col>1</xdr:col>
      <xdr:colOff>904200</xdr:colOff>
      <xdr:row>70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104775</xdr:rowOff>
    </xdr:from>
    <xdr:to>
      <xdr:col>1</xdr:col>
      <xdr:colOff>1894800</xdr:colOff>
      <xdr:row>70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125</xdr:row>
      <xdr:rowOff>114300</xdr:rowOff>
    </xdr:from>
    <xdr:to>
      <xdr:col>1</xdr:col>
      <xdr:colOff>1247100</xdr:colOff>
      <xdr:row>127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125</xdr:row>
      <xdr:rowOff>123825</xdr:rowOff>
    </xdr:from>
    <xdr:to>
      <xdr:col>1</xdr:col>
      <xdr:colOff>2266275</xdr:colOff>
      <xdr:row>127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8" name="Rectângulo 7">
          <a:hlinkClick xmlns:r="http://schemas.openxmlformats.org/officeDocument/2006/relationships" r:id="rId4"/>
        </xdr:cNvPr>
        <xdr:cNvSpPr/>
      </xdr:nvSpPr>
      <xdr:spPr>
        <a:xfrm>
          <a:off x="20669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17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40</xdr:row>
      <xdr:rowOff>0</xdr:rowOff>
    </xdr:from>
    <xdr:to>
      <xdr:col>1</xdr:col>
      <xdr:colOff>1961475</xdr:colOff>
      <xdr:row>41</xdr:row>
      <xdr:rowOff>160575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85737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1057275</xdr:colOff>
      <xdr:row>41</xdr:row>
      <xdr:rowOff>9525</xdr:rowOff>
    </xdr:from>
    <xdr:to>
      <xdr:col>1</xdr:col>
      <xdr:colOff>1961475</xdr:colOff>
      <xdr:row>42</xdr:row>
      <xdr:rowOff>170100</xdr:rowOff>
    </xdr:to>
    <xdr:sp macro="" textlink="">
      <xdr:nvSpPr>
        <xdr:cNvPr id="9" name="Rectângulo 8">
          <a:hlinkClick xmlns:r="http://schemas.openxmlformats.org/officeDocument/2006/relationships" r:id="rId4"/>
        </xdr:cNvPr>
        <xdr:cNvSpPr/>
      </xdr:nvSpPr>
      <xdr:spPr>
        <a:xfrm>
          <a:off x="185737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0975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58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0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0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0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2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2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667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250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259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AppData/Local/Microsoft/Windows/INetCache/Content.Outlook/IY0N1U8R/C&#243;pia%20de%20PI%20311.07.2015%20Indicadores%20Lisboa%20EAP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Q1.1"/>
      <sheetName val="Q1.2"/>
      <sheetName val="Q1.3"/>
      <sheetName val="Q1.4"/>
      <sheetName val="Q1.5"/>
      <sheetName val="Q2.1"/>
      <sheetName val="Q2.2"/>
      <sheetName val="Q2.3"/>
      <sheetName val="Q2.4"/>
      <sheetName val="Q2.5"/>
      <sheetName val="Q2.6"/>
      <sheetName val="Q2.7"/>
      <sheetName val="Q2.8"/>
      <sheetName val="Q2.9"/>
      <sheetName val="Q3.1"/>
      <sheetName val="Q3.2"/>
      <sheetName val="Q3.3."/>
      <sheetName val="Q3.4"/>
      <sheetName val="Q4.1"/>
      <sheetName val="Q4.2"/>
      <sheetName val="Q5.1"/>
      <sheetName val="Q5.2"/>
      <sheetName val="Q5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N13">
            <v>154672</v>
          </cell>
          <cell r="O13">
            <v>144833</v>
          </cell>
          <cell r="P13">
            <v>299505</v>
          </cell>
          <cell r="Q13">
            <v>147746</v>
          </cell>
          <cell r="Y13">
            <v>264192</v>
          </cell>
          <cell r="Z13">
            <v>129791</v>
          </cell>
          <cell r="AA13">
            <v>124146</v>
          </cell>
          <cell r="AB13">
            <v>253937</v>
          </cell>
          <cell r="AC13">
            <v>125858</v>
          </cell>
          <cell r="AD13">
            <v>121177</v>
          </cell>
          <cell r="AE13">
            <v>247035</v>
          </cell>
          <cell r="AF13">
            <v>121686</v>
          </cell>
          <cell r="AG13">
            <v>117953</v>
          </cell>
          <cell r="AH13">
            <v>239639</v>
          </cell>
          <cell r="AI13">
            <v>120256</v>
          </cell>
          <cell r="AJ13">
            <v>116869</v>
          </cell>
          <cell r="AK13">
            <v>237125</v>
          </cell>
        </row>
        <row r="14">
          <cell r="N14">
            <v>42016</v>
          </cell>
          <cell r="O14">
            <v>38618</v>
          </cell>
          <cell r="P14">
            <v>80634</v>
          </cell>
          <cell r="Q14">
            <v>39497</v>
          </cell>
          <cell r="Y14">
            <v>68725</v>
          </cell>
          <cell r="Z14">
            <v>32609</v>
          </cell>
          <cell r="AA14">
            <v>30848</v>
          </cell>
          <cell r="AB14">
            <v>63457</v>
          </cell>
          <cell r="AC14">
            <v>30972</v>
          </cell>
          <cell r="AD14">
            <v>29736</v>
          </cell>
          <cell r="AE14">
            <v>60708</v>
          </cell>
          <cell r="AF14">
            <v>30292</v>
          </cell>
          <cell r="AG14">
            <v>29151</v>
          </cell>
          <cell r="AH14">
            <v>59443</v>
          </cell>
          <cell r="AI14">
            <v>30261</v>
          </cell>
          <cell r="AJ14">
            <v>29243</v>
          </cell>
          <cell r="AK14">
            <v>59504</v>
          </cell>
        </row>
        <row r="15">
          <cell r="N15">
            <v>31260</v>
          </cell>
          <cell r="O15">
            <v>28957</v>
          </cell>
          <cell r="P15">
            <v>60217</v>
          </cell>
          <cell r="Q15">
            <v>28873</v>
          </cell>
          <cell r="Y15">
            <v>50927</v>
          </cell>
          <cell r="Z15">
            <v>24139</v>
          </cell>
          <cell r="AA15">
            <v>22937</v>
          </cell>
          <cell r="AB15">
            <v>47076</v>
          </cell>
          <cell r="AC15">
            <v>22466</v>
          </cell>
          <cell r="AD15">
            <v>21768</v>
          </cell>
          <cell r="AE15">
            <v>44234</v>
          </cell>
          <cell r="AF15">
            <v>21719</v>
          </cell>
          <cell r="AG15">
            <v>21203</v>
          </cell>
          <cell r="AH15">
            <v>42922</v>
          </cell>
          <cell r="AI15">
            <v>21687</v>
          </cell>
          <cell r="AJ15">
            <v>21308</v>
          </cell>
          <cell r="AK15">
            <v>42995</v>
          </cell>
        </row>
        <row r="16">
          <cell r="N16">
            <v>10838</v>
          </cell>
          <cell r="O16">
            <v>10887</v>
          </cell>
          <cell r="P16">
            <v>21725</v>
          </cell>
          <cell r="Q16">
            <v>10353</v>
          </cell>
          <cell r="Y16">
            <v>19355</v>
          </cell>
          <cell r="Z16">
            <v>8786</v>
          </cell>
          <cell r="AA16">
            <v>9123</v>
          </cell>
          <cell r="AB16">
            <v>17909</v>
          </cell>
          <cell r="AC16">
            <v>8224</v>
          </cell>
          <cell r="AD16">
            <v>8767</v>
          </cell>
          <cell r="AE16">
            <v>16991</v>
          </cell>
          <cell r="AF16">
            <v>7936</v>
          </cell>
          <cell r="AG16">
            <v>8598</v>
          </cell>
          <cell r="AH16">
            <v>16534</v>
          </cell>
          <cell r="AI16">
            <v>7867</v>
          </cell>
          <cell r="AJ16">
            <v>8610</v>
          </cell>
          <cell r="AK16">
            <v>16477</v>
          </cell>
        </row>
        <row r="17">
          <cell r="N17">
            <v>515</v>
          </cell>
          <cell r="O17">
            <v>496</v>
          </cell>
          <cell r="P17">
            <v>1011</v>
          </cell>
          <cell r="Q17">
            <v>473</v>
          </cell>
          <cell r="Y17">
            <v>976</v>
          </cell>
          <cell r="Z17">
            <v>436</v>
          </cell>
          <cell r="AA17">
            <v>457</v>
          </cell>
          <cell r="AB17">
            <v>893</v>
          </cell>
          <cell r="AC17">
            <v>428</v>
          </cell>
          <cell r="AD17">
            <v>441</v>
          </cell>
          <cell r="AE17">
            <v>869</v>
          </cell>
          <cell r="AF17">
            <v>425</v>
          </cell>
          <cell r="AG17">
            <v>434</v>
          </cell>
          <cell r="AH17">
            <v>859</v>
          </cell>
          <cell r="AI17">
            <v>415</v>
          </cell>
          <cell r="AJ17">
            <v>431</v>
          </cell>
          <cell r="AK17">
            <v>846</v>
          </cell>
        </row>
        <row r="18">
          <cell r="N18">
            <v>235</v>
          </cell>
          <cell r="O18">
            <v>227</v>
          </cell>
          <cell r="P18">
            <v>462</v>
          </cell>
          <cell r="Q18">
            <v>228</v>
          </cell>
          <cell r="Y18">
            <v>417</v>
          </cell>
          <cell r="Z18">
            <v>200</v>
          </cell>
          <cell r="AA18">
            <v>205</v>
          </cell>
          <cell r="AB18">
            <v>405</v>
          </cell>
          <cell r="AC18">
            <v>182</v>
          </cell>
          <cell r="AD18">
            <v>197</v>
          </cell>
          <cell r="AE18">
            <v>379</v>
          </cell>
          <cell r="AF18">
            <v>188</v>
          </cell>
          <cell r="AG18">
            <v>204</v>
          </cell>
          <cell r="AH18">
            <v>392</v>
          </cell>
          <cell r="AI18">
            <v>176</v>
          </cell>
          <cell r="AJ18">
            <v>206</v>
          </cell>
          <cell r="AK18">
            <v>382</v>
          </cell>
        </row>
        <row r="19">
          <cell r="N19">
            <v>256</v>
          </cell>
          <cell r="O19">
            <v>275</v>
          </cell>
          <cell r="P19">
            <v>531</v>
          </cell>
          <cell r="Q19">
            <v>253</v>
          </cell>
          <cell r="Y19">
            <v>484</v>
          </cell>
          <cell r="Z19">
            <v>219</v>
          </cell>
          <cell r="AA19">
            <v>240</v>
          </cell>
          <cell r="AB19">
            <v>459</v>
          </cell>
          <cell r="AC19">
            <v>215</v>
          </cell>
          <cell r="AD19">
            <v>231</v>
          </cell>
          <cell r="AE19">
            <v>446</v>
          </cell>
          <cell r="AF19">
            <v>198</v>
          </cell>
          <cell r="AG19">
            <v>232</v>
          </cell>
          <cell r="AH19">
            <v>430</v>
          </cell>
          <cell r="AI19">
            <v>201</v>
          </cell>
          <cell r="AJ19">
            <v>233</v>
          </cell>
          <cell r="AK19">
            <v>434</v>
          </cell>
        </row>
        <row r="20">
          <cell r="N20">
            <v>234</v>
          </cell>
          <cell r="O20">
            <v>211</v>
          </cell>
          <cell r="P20">
            <v>445</v>
          </cell>
          <cell r="Q20">
            <v>231</v>
          </cell>
          <cell r="Y20">
            <v>427</v>
          </cell>
          <cell r="Z20">
            <v>210</v>
          </cell>
          <cell r="AA20">
            <v>193</v>
          </cell>
          <cell r="AB20">
            <v>403</v>
          </cell>
          <cell r="AC20">
            <v>207</v>
          </cell>
          <cell r="AD20">
            <v>184</v>
          </cell>
          <cell r="AE20">
            <v>391</v>
          </cell>
          <cell r="AF20">
            <v>200</v>
          </cell>
          <cell r="AG20">
            <v>170</v>
          </cell>
          <cell r="AH20">
            <v>370</v>
          </cell>
          <cell r="AI20">
            <v>188</v>
          </cell>
          <cell r="AJ20">
            <v>164</v>
          </cell>
          <cell r="AK20">
            <v>352</v>
          </cell>
        </row>
        <row r="21">
          <cell r="N21">
            <v>463</v>
          </cell>
          <cell r="O21">
            <v>713</v>
          </cell>
          <cell r="P21">
            <v>1176</v>
          </cell>
          <cell r="Q21">
            <v>421</v>
          </cell>
          <cell r="Y21">
            <v>1020</v>
          </cell>
          <cell r="Z21">
            <v>319</v>
          </cell>
          <cell r="AA21">
            <v>579</v>
          </cell>
          <cell r="AB21">
            <v>898</v>
          </cell>
          <cell r="AC21">
            <v>295</v>
          </cell>
          <cell r="AD21">
            <v>576</v>
          </cell>
          <cell r="AE21">
            <v>871</v>
          </cell>
          <cell r="AF21">
            <v>310</v>
          </cell>
          <cell r="AG21">
            <v>594</v>
          </cell>
          <cell r="AH21">
            <v>904</v>
          </cell>
          <cell r="AI21">
            <v>308</v>
          </cell>
          <cell r="AJ21">
            <v>605</v>
          </cell>
          <cell r="AK21">
            <v>913</v>
          </cell>
        </row>
        <row r="22">
          <cell r="N22">
            <v>238</v>
          </cell>
          <cell r="O22">
            <v>206</v>
          </cell>
          <cell r="P22">
            <v>444</v>
          </cell>
          <cell r="Q22">
            <v>240</v>
          </cell>
          <cell r="Y22">
            <v>416</v>
          </cell>
          <cell r="Z22">
            <v>217</v>
          </cell>
          <cell r="AA22">
            <v>186</v>
          </cell>
          <cell r="AB22">
            <v>403</v>
          </cell>
          <cell r="AC22">
            <v>217</v>
          </cell>
          <cell r="AD22">
            <v>187</v>
          </cell>
          <cell r="AE22">
            <v>404</v>
          </cell>
          <cell r="AF22">
            <v>191</v>
          </cell>
          <cell r="AG22">
            <v>172</v>
          </cell>
          <cell r="AH22">
            <v>363</v>
          </cell>
          <cell r="AI22">
            <v>181</v>
          </cell>
          <cell r="AJ22">
            <v>176</v>
          </cell>
          <cell r="AK22">
            <v>357</v>
          </cell>
        </row>
        <row r="23">
          <cell r="N23">
            <v>454</v>
          </cell>
          <cell r="O23">
            <v>488</v>
          </cell>
          <cell r="P23">
            <v>942</v>
          </cell>
          <cell r="Q23">
            <v>446</v>
          </cell>
          <cell r="Y23">
            <v>859</v>
          </cell>
          <cell r="Z23">
            <v>387</v>
          </cell>
          <cell r="AA23">
            <v>427</v>
          </cell>
          <cell r="AB23">
            <v>814</v>
          </cell>
          <cell r="AC23">
            <v>372</v>
          </cell>
          <cell r="AD23">
            <v>420</v>
          </cell>
          <cell r="AE23">
            <v>792</v>
          </cell>
          <cell r="AF23">
            <v>365</v>
          </cell>
          <cell r="AG23">
            <v>425</v>
          </cell>
          <cell r="AH23">
            <v>790</v>
          </cell>
          <cell r="AI23">
            <v>343</v>
          </cell>
          <cell r="AJ23">
            <v>410</v>
          </cell>
          <cell r="AK23">
            <v>753</v>
          </cell>
        </row>
        <row r="24">
          <cell r="N24">
            <v>55</v>
          </cell>
          <cell r="O24">
            <v>49</v>
          </cell>
          <cell r="P24">
            <v>104</v>
          </cell>
          <cell r="Q24">
            <v>56</v>
          </cell>
          <cell r="Y24">
            <v>98</v>
          </cell>
          <cell r="Z24">
            <v>49</v>
          </cell>
          <cell r="AA24">
            <v>42</v>
          </cell>
          <cell r="AB24">
            <v>91</v>
          </cell>
          <cell r="AC24">
            <v>41</v>
          </cell>
          <cell r="AD24">
            <v>42</v>
          </cell>
          <cell r="AE24">
            <v>83</v>
          </cell>
          <cell r="AF24">
            <v>48</v>
          </cell>
          <cell r="AG24">
            <v>41</v>
          </cell>
          <cell r="AH24">
            <v>89</v>
          </cell>
          <cell r="AI24">
            <v>45</v>
          </cell>
          <cell r="AJ24">
            <v>36</v>
          </cell>
          <cell r="AK24">
            <v>81</v>
          </cell>
        </row>
        <row r="25">
          <cell r="N25">
            <v>709</v>
          </cell>
          <cell r="O25">
            <v>654</v>
          </cell>
          <cell r="P25">
            <v>1363</v>
          </cell>
          <cell r="Q25">
            <v>657</v>
          </cell>
          <cell r="Y25">
            <v>1126</v>
          </cell>
          <cell r="Z25">
            <v>545</v>
          </cell>
          <cell r="AA25">
            <v>498</v>
          </cell>
          <cell r="AB25">
            <v>1043</v>
          </cell>
          <cell r="AC25">
            <v>523</v>
          </cell>
          <cell r="AD25">
            <v>477</v>
          </cell>
          <cell r="AE25">
            <v>1000</v>
          </cell>
          <cell r="AF25">
            <v>498</v>
          </cell>
          <cell r="AG25">
            <v>466</v>
          </cell>
          <cell r="AH25">
            <v>964</v>
          </cell>
          <cell r="AI25">
            <v>487</v>
          </cell>
          <cell r="AJ25">
            <v>459</v>
          </cell>
          <cell r="AK25">
            <v>946</v>
          </cell>
        </row>
        <row r="26">
          <cell r="N26">
            <v>262</v>
          </cell>
          <cell r="O26">
            <v>236</v>
          </cell>
          <cell r="P26">
            <v>498</v>
          </cell>
          <cell r="Q26">
            <v>241</v>
          </cell>
          <cell r="Y26">
            <v>446</v>
          </cell>
          <cell r="Z26">
            <v>217</v>
          </cell>
          <cell r="AA26">
            <v>211</v>
          </cell>
          <cell r="AB26">
            <v>428</v>
          </cell>
          <cell r="AC26">
            <v>192</v>
          </cell>
          <cell r="AD26">
            <v>205</v>
          </cell>
          <cell r="AE26">
            <v>397</v>
          </cell>
          <cell r="AF26">
            <v>195</v>
          </cell>
          <cell r="AG26">
            <v>202</v>
          </cell>
          <cell r="AH26">
            <v>397</v>
          </cell>
          <cell r="AI26">
            <v>199</v>
          </cell>
          <cell r="AJ26">
            <v>211</v>
          </cell>
          <cell r="AK26">
            <v>410</v>
          </cell>
        </row>
        <row r="27">
          <cell r="N27">
            <v>203</v>
          </cell>
          <cell r="O27">
            <v>209</v>
          </cell>
          <cell r="P27">
            <v>412</v>
          </cell>
          <cell r="Q27">
            <v>189</v>
          </cell>
          <cell r="Y27">
            <v>369</v>
          </cell>
          <cell r="Z27">
            <v>180</v>
          </cell>
          <cell r="AA27">
            <v>187</v>
          </cell>
          <cell r="AB27">
            <v>367</v>
          </cell>
          <cell r="AC27">
            <v>179</v>
          </cell>
          <cell r="AD27">
            <v>184</v>
          </cell>
          <cell r="AE27">
            <v>363</v>
          </cell>
          <cell r="AF27">
            <v>164</v>
          </cell>
          <cell r="AG27">
            <v>176</v>
          </cell>
          <cell r="AH27">
            <v>340</v>
          </cell>
          <cell r="AI27">
            <v>155</v>
          </cell>
          <cell r="AJ27">
            <v>164</v>
          </cell>
          <cell r="AK27">
            <v>319</v>
          </cell>
        </row>
        <row r="28">
          <cell r="N28">
            <v>554</v>
          </cell>
          <cell r="O28">
            <v>540</v>
          </cell>
          <cell r="P28">
            <v>1094</v>
          </cell>
          <cell r="Q28">
            <v>520</v>
          </cell>
          <cell r="Y28">
            <v>914</v>
          </cell>
          <cell r="Z28">
            <v>398</v>
          </cell>
          <cell r="AA28">
            <v>416</v>
          </cell>
          <cell r="AB28">
            <v>814</v>
          </cell>
          <cell r="AC28">
            <v>379</v>
          </cell>
          <cell r="AD28">
            <v>394</v>
          </cell>
          <cell r="AE28">
            <v>773</v>
          </cell>
          <cell r="AF28">
            <v>357</v>
          </cell>
          <cell r="AG28">
            <v>378</v>
          </cell>
          <cell r="AH28">
            <v>735</v>
          </cell>
          <cell r="AI28">
            <v>373</v>
          </cell>
          <cell r="AJ28">
            <v>398</v>
          </cell>
          <cell r="AK28">
            <v>771</v>
          </cell>
        </row>
        <row r="29">
          <cell r="N29">
            <v>146</v>
          </cell>
          <cell r="O29">
            <v>174</v>
          </cell>
          <cell r="P29">
            <v>320</v>
          </cell>
          <cell r="Q29">
            <v>143</v>
          </cell>
          <cell r="Y29">
            <v>313</v>
          </cell>
          <cell r="Z29">
            <v>136</v>
          </cell>
          <cell r="AA29">
            <v>140</v>
          </cell>
          <cell r="AB29">
            <v>276</v>
          </cell>
          <cell r="AC29">
            <v>112</v>
          </cell>
          <cell r="AD29">
            <v>137</v>
          </cell>
          <cell r="AE29">
            <v>249</v>
          </cell>
          <cell r="AF29">
            <v>120</v>
          </cell>
          <cell r="AG29">
            <v>142</v>
          </cell>
          <cell r="AH29">
            <v>262</v>
          </cell>
          <cell r="AI29">
            <v>116</v>
          </cell>
          <cell r="AJ29">
            <v>142</v>
          </cell>
          <cell r="AK29">
            <v>258</v>
          </cell>
        </row>
        <row r="30">
          <cell r="N30">
            <v>578</v>
          </cell>
          <cell r="O30">
            <v>483</v>
          </cell>
          <cell r="P30">
            <v>1061</v>
          </cell>
          <cell r="Q30">
            <v>556</v>
          </cell>
          <cell r="Y30">
            <v>918</v>
          </cell>
          <cell r="Z30">
            <v>478</v>
          </cell>
          <cell r="AA30">
            <v>378</v>
          </cell>
          <cell r="AB30">
            <v>856</v>
          </cell>
          <cell r="AC30">
            <v>437</v>
          </cell>
          <cell r="AD30">
            <v>375</v>
          </cell>
          <cell r="AE30">
            <v>812</v>
          </cell>
          <cell r="AF30">
            <v>428</v>
          </cell>
          <cell r="AG30">
            <v>367</v>
          </cell>
          <cell r="AH30">
            <v>795</v>
          </cell>
          <cell r="AI30">
            <v>419</v>
          </cell>
          <cell r="AJ30">
            <v>371</v>
          </cell>
          <cell r="AK30">
            <v>790</v>
          </cell>
        </row>
        <row r="31">
          <cell r="N31">
            <v>1569</v>
          </cell>
          <cell r="O31">
            <v>1498</v>
          </cell>
          <cell r="P31">
            <v>3067</v>
          </cell>
          <cell r="Q31">
            <v>1480</v>
          </cell>
          <cell r="Y31">
            <v>2717</v>
          </cell>
          <cell r="Z31">
            <v>1257</v>
          </cell>
          <cell r="AA31">
            <v>1245</v>
          </cell>
          <cell r="AB31">
            <v>2502</v>
          </cell>
          <cell r="AC31">
            <v>1208</v>
          </cell>
          <cell r="AD31">
            <v>1193</v>
          </cell>
          <cell r="AE31">
            <v>2401</v>
          </cell>
          <cell r="AF31">
            <v>1126</v>
          </cell>
          <cell r="AG31">
            <v>1146</v>
          </cell>
          <cell r="AH31">
            <v>2272</v>
          </cell>
          <cell r="AI31">
            <v>1132</v>
          </cell>
          <cell r="AJ31">
            <v>1164</v>
          </cell>
          <cell r="AK31">
            <v>2296</v>
          </cell>
        </row>
        <row r="32">
          <cell r="N32">
            <v>160</v>
          </cell>
          <cell r="O32">
            <v>218</v>
          </cell>
          <cell r="P32">
            <v>378</v>
          </cell>
          <cell r="Q32">
            <v>150</v>
          </cell>
          <cell r="Y32">
            <v>332</v>
          </cell>
          <cell r="Z32">
            <v>115</v>
          </cell>
          <cell r="AA32">
            <v>175</v>
          </cell>
          <cell r="AB32">
            <v>290</v>
          </cell>
          <cell r="AC32">
            <v>102</v>
          </cell>
          <cell r="AD32">
            <v>165</v>
          </cell>
          <cell r="AE32">
            <v>267</v>
          </cell>
          <cell r="AF32">
            <v>106</v>
          </cell>
          <cell r="AG32">
            <v>165</v>
          </cell>
          <cell r="AH32">
            <v>271</v>
          </cell>
          <cell r="AI32">
            <v>108</v>
          </cell>
          <cell r="AJ32">
            <v>169</v>
          </cell>
          <cell r="AK32">
            <v>277</v>
          </cell>
        </row>
        <row r="33">
          <cell r="N33">
            <v>941</v>
          </cell>
          <cell r="O33">
            <v>930</v>
          </cell>
          <cell r="P33">
            <v>1871</v>
          </cell>
          <cell r="Q33">
            <v>890</v>
          </cell>
          <cell r="Y33">
            <v>1670</v>
          </cell>
          <cell r="Z33">
            <v>802</v>
          </cell>
          <cell r="AA33">
            <v>795</v>
          </cell>
          <cell r="AB33">
            <v>1597</v>
          </cell>
          <cell r="AC33">
            <v>763</v>
          </cell>
          <cell r="AD33">
            <v>783</v>
          </cell>
          <cell r="AE33">
            <v>1546</v>
          </cell>
          <cell r="AF33">
            <v>701</v>
          </cell>
          <cell r="AG33">
            <v>744</v>
          </cell>
          <cell r="AH33">
            <v>1445</v>
          </cell>
          <cell r="AI33">
            <v>701</v>
          </cell>
          <cell r="AJ33">
            <v>740</v>
          </cell>
          <cell r="AK33">
            <v>1441</v>
          </cell>
        </row>
        <row r="34">
          <cell r="N34">
            <v>153</v>
          </cell>
          <cell r="O34">
            <v>149</v>
          </cell>
          <cell r="P34">
            <v>302</v>
          </cell>
          <cell r="Q34">
            <v>160</v>
          </cell>
          <cell r="Y34">
            <v>258</v>
          </cell>
          <cell r="Z34">
            <v>128</v>
          </cell>
          <cell r="AA34">
            <v>113</v>
          </cell>
          <cell r="AB34">
            <v>241</v>
          </cell>
          <cell r="AC34">
            <v>118</v>
          </cell>
          <cell r="AD34">
            <v>109</v>
          </cell>
          <cell r="AE34">
            <v>227</v>
          </cell>
          <cell r="AF34">
            <v>121</v>
          </cell>
          <cell r="AG34">
            <v>106</v>
          </cell>
          <cell r="AH34">
            <v>227</v>
          </cell>
          <cell r="AI34">
            <v>127</v>
          </cell>
          <cell r="AJ34">
            <v>110</v>
          </cell>
          <cell r="AK34">
            <v>237</v>
          </cell>
        </row>
        <row r="35">
          <cell r="N35">
            <v>641</v>
          </cell>
          <cell r="O35">
            <v>647</v>
          </cell>
          <cell r="P35">
            <v>1288</v>
          </cell>
          <cell r="Q35">
            <v>613</v>
          </cell>
          <cell r="Y35">
            <v>1165</v>
          </cell>
          <cell r="Z35">
            <v>486</v>
          </cell>
          <cell r="AA35">
            <v>555</v>
          </cell>
          <cell r="AB35">
            <v>1041</v>
          </cell>
          <cell r="AC35">
            <v>418</v>
          </cell>
          <cell r="AD35">
            <v>486</v>
          </cell>
          <cell r="AE35">
            <v>904</v>
          </cell>
          <cell r="AF35">
            <v>401</v>
          </cell>
          <cell r="AG35">
            <v>495</v>
          </cell>
          <cell r="AH35">
            <v>896</v>
          </cell>
          <cell r="AI35">
            <v>396</v>
          </cell>
          <cell r="AJ35">
            <v>469</v>
          </cell>
          <cell r="AK35">
            <v>865</v>
          </cell>
        </row>
        <row r="36">
          <cell r="N36">
            <v>1536</v>
          </cell>
          <cell r="O36">
            <v>1425</v>
          </cell>
          <cell r="P36">
            <v>2961</v>
          </cell>
          <cell r="Q36">
            <v>1511</v>
          </cell>
          <cell r="Y36">
            <v>2714</v>
          </cell>
          <cell r="Z36">
            <v>1275</v>
          </cell>
          <cell r="AA36">
            <v>1245</v>
          </cell>
          <cell r="AB36">
            <v>2520</v>
          </cell>
          <cell r="AC36">
            <v>1167</v>
          </cell>
          <cell r="AD36">
            <v>1162</v>
          </cell>
          <cell r="AE36">
            <v>2329</v>
          </cell>
          <cell r="AF36">
            <v>1153</v>
          </cell>
          <cell r="AG36">
            <v>1141</v>
          </cell>
          <cell r="AH36">
            <v>2294</v>
          </cell>
          <cell r="AI36">
            <v>1208</v>
          </cell>
          <cell r="AJ36">
            <v>1172</v>
          </cell>
          <cell r="AK36">
            <v>2380</v>
          </cell>
        </row>
        <row r="37">
          <cell r="N37">
            <v>344</v>
          </cell>
          <cell r="O37">
            <v>430</v>
          </cell>
          <cell r="P37">
            <v>774</v>
          </cell>
          <cell r="Q37">
            <v>317</v>
          </cell>
          <cell r="Y37">
            <v>666</v>
          </cell>
          <cell r="Z37">
            <v>255</v>
          </cell>
          <cell r="AA37">
            <v>347</v>
          </cell>
          <cell r="AB37">
            <v>602</v>
          </cell>
          <cell r="AC37">
            <v>228</v>
          </cell>
          <cell r="AD37">
            <v>326</v>
          </cell>
          <cell r="AE37">
            <v>554</v>
          </cell>
          <cell r="AF37">
            <v>226</v>
          </cell>
          <cell r="AG37">
            <v>320</v>
          </cell>
          <cell r="AH37">
            <v>546</v>
          </cell>
          <cell r="AI37">
            <v>203</v>
          </cell>
          <cell r="AJ37">
            <v>312</v>
          </cell>
          <cell r="AK37">
            <v>515</v>
          </cell>
        </row>
        <row r="38">
          <cell r="N38">
            <v>122</v>
          </cell>
          <cell r="O38">
            <v>164</v>
          </cell>
          <cell r="P38">
            <v>286</v>
          </cell>
          <cell r="Q38">
            <v>118</v>
          </cell>
          <cell r="Y38">
            <v>256</v>
          </cell>
          <cell r="Z38">
            <v>92</v>
          </cell>
          <cell r="AA38">
            <v>131</v>
          </cell>
          <cell r="AB38">
            <v>223</v>
          </cell>
          <cell r="AC38">
            <v>91</v>
          </cell>
          <cell r="AD38">
            <v>135</v>
          </cell>
          <cell r="AE38">
            <v>226</v>
          </cell>
          <cell r="AF38">
            <v>89</v>
          </cell>
          <cell r="AG38">
            <v>130</v>
          </cell>
          <cell r="AH38">
            <v>219</v>
          </cell>
          <cell r="AI38">
            <v>89</v>
          </cell>
          <cell r="AJ38">
            <v>145</v>
          </cell>
          <cell r="AK38">
            <v>234</v>
          </cell>
        </row>
        <row r="39">
          <cell r="N39">
            <v>164</v>
          </cell>
          <cell r="O39">
            <v>163</v>
          </cell>
          <cell r="P39">
            <v>327</v>
          </cell>
          <cell r="Q39">
            <v>161</v>
          </cell>
          <cell r="Y39">
            <v>281</v>
          </cell>
          <cell r="Z39">
            <v>139</v>
          </cell>
          <cell r="AA39">
            <v>126</v>
          </cell>
          <cell r="AB39">
            <v>265</v>
          </cell>
          <cell r="AC39">
            <v>132</v>
          </cell>
          <cell r="AD39">
            <v>122</v>
          </cell>
          <cell r="AE39">
            <v>254</v>
          </cell>
          <cell r="AF39">
            <v>126</v>
          </cell>
          <cell r="AG39">
            <v>117</v>
          </cell>
          <cell r="AH39">
            <v>243</v>
          </cell>
          <cell r="AI39">
            <v>116</v>
          </cell>
          <cell r="AJ39">
            <v>114</v>
          </cell>
          <cell r="AK39">
            <v>230</v>
          </cell>
        </row>
        <row r="40">
          <cell r="N40">
            <v>306</v>
          </cell>
          <cell r="O40">
            <v>302</v>
          </cell>
          <cell r="P40">
            <v>608</v>
          </cell>
          <cell r="Q40">
            <v>299</v>
          </cell>
          <cell r="Y40">
            <v>513</v>
          </cell>
          <cell r="Z40">
            <v>246</v>
          </cell>
          <cell r="AA40">
            <v>232</v>
          </cell>
          <cell r="AB40">
            <v>478</v>
          </cell>
          <cell r="AC40">
            <v>218</v>
          </cell>
          <cell r="AD40">
            <v>236</v>
          </cell>
          <cell r="AE40">
            <v>454</v>
          </cell>
          <cell r="AF40">
            <v>200</v>
          </cell>
          <cell r="AG40">
            <v>231</v>
          </cell>
          <cell r="AH40">
            <v>431</v>
          </cell>
          <cell r="AI40">
            <v>181</v>
          </cell>
          <cell r="AJ40">
            <v>209</v>
          </cell>
          <cell r="AK40">
            <v>390</v>
          </cell>
        </row>
      </sheetData>
      <sheetData sheetId="8" refreshError="1"/>
      <sheetData sheetId="9" refreshError="1">
        <row r="79">
          <cell r="B79">
            <v>87214</v>
          </cell>
          <cell r="C79">
            <v>42263</v>
          </cell>
          <cell r="D79">
            <v>33884</v>
          </cell>
          <cell r="E79">
            <v>41581</v>
          </cell>
          <cell r="F79">
            <v>36353</v>
          </cell>
          <cell r="G79">
            <v>12642</v>
          </cell>
          <cell r="H79">
            <v>253937</v>
          </cell>
          <cell r="I79">
            <v>84481</v>
          </cell>
          <cell r="J79">
            <v>40815</v>
          </cell>
          <cell r="K79">
            <v>32570</v>
          </cell>
          <cell r="L79">
            <v>40391</v>
          </cell>
          <cell r="M79">
            <v>36235</v>
          </cell>
          <cell r="N79">
            <v>12543</v>
          </cell>
          <cell r="O79">
            <v>247035</v>
          </cell>
          <cell r="P79">
            <v>81425</v>
          </cell>
          <cell r="Q79">
            <v>38906</v>
          </cell>
          <cell r="R79">
            <v>31444</v>
          </cell>
          <cell r="S79">
            <v>39158</v>
          </cell>
          <cell r="T79">
            <v>36131</v>
          </cell>
          <cell r="U79">
            <v>12575</v>
          </cell>
          <cell r="V79">
            <v>239639</v>
          </cell>
          <cell r="W79">
            <v>79817</v>
          </cell>
          <cell r="X79">
            <v>38295</v>
          </cell>
          <cell r="Y79">
            <v>30855</v>
          </cell>
          <cell r="Z79">
            <v>38563</v>
          </cell>
          <cell r="AA79">
            <v>36595</v>
          </cell>
          <cell r="AB79">
            <v>13000</v>
          </cell>
          <cell r="AC79">
            <v>237125</v>
          </cell>
        </row>
        <row r="80">
          <cell r="B80">
            <v>23188</v>
          </cell>
          <cell r="C80">
            <v>10195</v>
          </cell>
          <cell r="D80">
            <v>8621</v>
          </cell>
          <cell r="E80">
            <v>9743</v>
          </cell>
          <cell r="F80">
            <v>8302</v>
          </cell>
          <cell r="G80">
            <v>3408</v>
          </cell>
          <cell r="H80">
            <v>63457</v>
          </cell>
          <cell r="I80">
            <v>22213</v>
          </cell>
          <cell r="J80">
            <v>9514</v>
          </cell>
          <cell r="K80">
            <v>8142</v>
          </cell>
          <cell r="L80">
            <v>9335</v>
          </cell>
          <cell r="M80">
            <v>8178</v>
          </cell>
          <cell r="N80">
            <v>3326</v>
          </cell>
          <cell r="O80">
            <v>60708</v>
          </cell>
          <cell r="P80">
            <v>21654</v>
          </cell>
          <cell r="Q80">
            <v>8974</v>
          </cell>
          <cell r="R80">
            <v>7955</v>
          </cell>
          <cell r="S80">
            <v>9201</v>
          </cell>
          <cell r="T80">
            <v>8281</v>
          </cell>
          <cell r="U80">
            <v>3378</v>
          </cell>
          <cell r="V80">
            <v>59443</v>
          </cell>
          <cell r="W80">
            <v>21542</v>
          </cell>
          <cell r="X80">
            <v>8926</v>
          </cell>
          <cell r="Y80">
            <v>7825</v>
          </cell>
          <cell r="Z80">
            <v>9216</v>
          </cell>
          <cell r="AA80">
            <v>8518</v>
          </cell>
          <cell r="AB80">
            <v>3477</v>
          </cell>
          <cell r="AC80">
            <v>59504</v>
          </cell>
        </row>
        <row r="81">
          <cell r="B81">
            <v>17033</v>
          </cell>
          <cell r="C81">
            <v>7434</v>
          </cell>
          <cell r="D81">
            <v>6368</v>
          </cell>
          <cell r="E81">
            <v>7295</v>
          </cell>
          <cell r="F81">
            <v>6321</v>
          </cell>
          <cell r="G81">
            <v>2625</v>
          </cell>
          <cell r="H81">
            <v>47076</v>
          </cell>
          <cell r="I81">
            <v>16017</v>
          </cell>
          <cell r="J81">
            <v>6847</v>
          </cell>
          <cell r="K81">
            <v>5892</v>
          </cell>
          <cell r="L81">
            <v>6887</v>
          </cell>
          <cell r="M81">
            <v>6062</v>
          </cell>
          <cell r="N81">
            <v>2529</v>
          </cell>
          <cell r="O81">
            <v>44234</v>
          </cell>
          <cell r="P81">
            <v>15536</v>
          </cell>
          <cell r="Q81">
            <v>6408</v>
          </cell>
          <cell r="R81">
            <v>5699</v>
          </cell>
          <cell r="S81">
            <v>6720</v>
          </cell>
          <cell r="T81">
            <v>6025</v>
          </cell>
          <cell r="U81">
            <v>2534</v>
          </cell>
          <cell r="V81">
            <v>42922</v>
          </cell>
          <cell r="W81">
            <v>15443</v>
          </cell>
          <cell r="X81">
            <v>6396</v>
          </cell>
          <cell r="Y81">
            <v>5594</v>
          </cell>
          <cell r="Z81">
            <v>6739</v>
          </cell>
          <cell r="AA81">
            <v>6239</v>
          </cell>
          <cell r="AB81">
            <v>2584</v>
          </cell>
          <cell r="AC81">
            <v>42995</v>
          </cell>
        </row>
        <row r="82">
          <cell r="B82">
            <v>6084</v>
          </cell>
          <cell r="C82">
            <v>5706</v>
          </cell>
          <cell r="D82">
            <v>4888</v>
          </cell>
          <cell r="E82">
            <v>5822</v>
          </cell>
          <cell r="F82">
            <v>5118</v>
          </cell>
          <cell r="G82">
            <v>2116</v>
          </cell>
          <cell r="H82">
            <v>17909</v>
          </cell>
          <cell r="I82">
            <v>5843</v>
          </cell>
          <cell r="J82">
            <v>5268</v>
          </cell>
          <cell r="K82">
            <v>4600</v>
          </cell>
          <cell r="L82">
            <v>5490</v>
          </cell>
          <cell r="M82">
            <v>4852</v>
          </cell>
          <cell r="N82">
            <v>2086</v>
          </cell>
          <cell r="O82">
            <v>16991</v>
          </cell>
          <cell r="P82">
            <v>5642</v>
          </cell>
          <cell r="Q82">
            <v>4980</v>
          </cell>
          <cell r="R82">
            <v>4486</v>
          </cell>
          <cell r="S82">
            <v>5388</v>
          </cell>
          <cell r="T82">
            <v>4892</v>
          </cell>
          <cell r="U82">
            <v>2038</v>
          </cell>
          <cell r="V82">
            <v>16534</v>
          </cell>
          <cell r="W82">
            <v>5607</v>
          </cell>
          <cell r="X82">
            <v>4942</v>
          </cell>
          <cell r="Y82">
            <v>4440</v>
          </cell>
          <cell r="Z82">
            <v>5358</v>
          </cell>
          <cell r="AA82">
            <v>4948</v>
          </cell>
          <cell r="AB82">
            <v>2052</v>
          </cell>
          <cell r="AC82">
            <v>16477</v>
          </cell>
        </row>
        <row r="83">
          <cell r="B83">
            <v>347</v>
          </cell>
          <cell r="C83">
            <v>161</v>
          </cell>
          <cell r="D83">
            <v>105</v>
          </cell>
          <cell r="E83">
            <v>129</v>
          </cell>
          <cell r="F83">
            <v>106</v>
          </cell>
          <cell r="G83">
            <v>45</v>
          </cell>
          <cell r="H83">
            <v>893</v>
          </cell>
          <cell r="I83">
            <v>342</v>
          </cell>
          <cell r="J83">
            <v>153</v>
          </cell>
          <cell r="K83">
            <v>107</v>
          </cell>
          <cell r="L83">
            <v>126</v>
          </cell>
          <cell r="M83">
            <v>99</v>
          </cell>
          <cell r="N83">
            <v>42</v>
          </cell>
          <cell r="O83">
            <v>869</v>
          </cell>
          <cell r="P83">
            <v>338</v>
          </cell>
          <cell r="Q83">
            <v>144</v>
          </cell>
          <cell r="R83">
            <v>110</v>
          </cell>
          <cell r="S83">
            <v>126</v>
          </cell>
          <cell r="T83">
            <v>103</v>
          </cell>
          <cell r="U83">
            <v>38</v>
          </cell>
          <cell r="V83">
            <v>859</v>
          </cell>
          <cell r="W83">
            <v>338</v>
          </cell>
          <cell r="X83">
            <v>135</v>
          </cell>
          <cell r="Y83">
            <v>106</v>
          </cell>
          <cell r="Z83">
            <v>121</v>
          </cell>
          <cell r="AA83">
            <v>109</v>
          </cell>
          <cell r="AB83">
            <v>37</v>
          </cell>
          <cell r="AC83">
            <v>846</v>
          </cell>
        </row>
        <row r="84">
          <cell r="B84">
            <v>136</v>
          </cell>
          <cell r="C84">
            <v>63</v>
          </cell>
          <cell r="D84">
            <v>63</v>
          </cell>
          <cell r="E84">
            <v>62</v>
          </cell>
          <cell r="F84">
            <v>57</v>
          </cell>
          <cell r="G84">
            <v>24</v>
          </cell>
          <cell r="H84">
            <v>405</v>
          </cell>
          <cell r="I84">
            <v>127</v>
          </cell>
          <cell r="J84">
            <v>59</v>
          </cell>
          <cell r="K84">
            <v>54</v>
          </cell>
          <cell r="L84">
            <v>59</v>
          </cell>
          <cell r="M84">
            <v>59</v>
          </cell>
          <cell r="N84">
            <v>21</v>
          </cell>
          <cell r="O84">
            <v>379</v>
          </cell>
          <cell r="P84">
            <v>130</v>
          </cell>
          <cell r="Q84">
            <v>63</v>
          </cell>
          <cell r="R84">
            <v>56</v>
          </cell>
          <cell r="S84">
            <v>59</v>
          </cell>
          <cell r="T84">
            <v>66</v>
          </cell>
          <cell r="U84">
            <v>18</v>
          </cell>
          <cell r="V84">
            <v>392</v>
          </cell>
          <cell r="W84">
            <v>129</v>
          </cell>
          <cell r="X84">
            <v>64</v>
          </cell>
          <cell r="Y84">
            <v>51</v>
          </cell>
          <cell r="Z84">
            <v>60</v>
          </cell>
          <cell r="AA84">
            <v>58</v>
          </cell>
          <cell r="AB84">
            <v>20</v>
          </cell>
          <cell r="AC84">
            <v>382</v>
          </cell>
        </row>
        <row r="85">
          <cell r="B85">
            <v>156</v>
          </cell>
          <cell r="C85">
            <v>65</v>
          </cell>
          <cell r="D85">
            <v>73</v>
          </cell>
          <cell r="E85">
            <v>84</v>
          </cell>
          <cell r="F85">
            <v>58</v>
          </cell>
          <cell r="G85">
            <v>23</v>
          </cell>
          <cell r="H85">
            <v>459</v>
          </cell>
          <cell r="I85">
            <v>156</v>
          </cell>
          <cell r="J85">
            <v>61</v>
          </cell>
          <cell r="K85">
            <v>73</v>
          </cell>
          <cell r="L85">
            <v>81</v>
          </cell>
          <cell r="M85">
            <v>53</v>
          </cell>
          <cell r="N85">
            <v>22</v>
          </cell>
          <cell r="O85">
            <v>446</v>
          </cell>
          <cell r="P85">
            <v>154</v>
          </cell>
          <cell r="Q85">
            <v>54</v>
          </cell>
          <cell r="R85">
            <v>66</v>
          </cell>
          <cell r="S85">
            <v>73</v>
          </cell>
          <cell r="T85">
            <v>59</v>
          </cell>
          <cell r="U85">
            <v>24</v>
          </cell>
          <cell r="V85">
            <v>430</v>
          </cell>
          <cell r="W85">
            <v>155</v>
          </cell>
          <cell r="X85">
            <v>55</v>
          </cell>
          <cell r="Y85">
            <v>72</v>
          </cell>
          <cell r="Z85">
            <v>71</v>
          </cell>
          <cell r="AA85">
            <v>59</v>
          </cell>
          <cell r="AB85">
            <v>22</v>
          </cell>
          <cell r="AC85">
            <v>434</v>
          </cell>
        </row>
        <row r="86">
          <cell r="B86">
            <v>141</v>
          </cell>
          <cell r="C86">
            <v>65</v>
          </cell>
          <cell r="D86">
            <v>55</v>
          </cell>
          <cell r="E86">
            <v>66</v>
          </cell>
          <cell r="F86">
            <v>53</v>
          </cell>
          <cell r="G86">
            <v>23</v>
          </cell>
          <cell r="H86">
            <v>403</v>
          </cell>
          <cell r="I86">
            <v>134</v>
          </cell>
          <cell r="J86">
            <v>61</v>
          </cell>
          <cell r="K86">
            <v>50</v>
          </cell>
          <cell r="L86">
            <v>69</v>
          </cell>
          <cell r="M86">
            <v>51</v>
          </cell>
          <cell r="N86">
            <v>26</v>
          </cell>
          <cell r="O86">
            <v>391</v>
          </cell>
          <cell r="P86">
            <v>130</v>
          </cell>
          <cell r="Q86">
            <v>56</v>
          </cell>
          <cell r="R86">
            <v>48</v>
          </cell>
          <cell r="S86">
            <v>61</v>
          </cell>
          <cell r="T86">
            <v>50</v>
          </cell>
          <cell r="U86">
            <v>25</v>
          </cell>
          <cell r="V86">
            <v>370</v>
          </cell>
          <cell r="W86">
            <v>127</v>
          </cell>
          <cell r="X86">
            <v>52</v>
          </cell>
          <cell r="Y86">
            <v>47</v>
          </cell>
          <cell r="Z86">
            <v>57</v>
          </cell>
          <cell r="AA86">
            <v>47</v>
          </cell>
          <cell r="AB86">
            <v>22</v>
          </cell>
          <cell r="AC86">
            <v>352</v>
          </cell>
        </row>
        <row r="87">
          <cell r="B87">
            <v>121</v>
          </cell>
          <cell r="C87">
            <v>74</v>
          </cell>
          <cell r="D87">
            <v>133</v>
          </cell>
          <cell r="E87">
            <v>215</v>
          </cell>
          <cell r="F87">
            <v>249</v>
          </cell>
          <cell r="G87">
            <v>106</v>
          </cell>
          <cell r="H87">
            <v>898</v>
          </cell>
          <cell r="I87">
            <v>111</v>
          </cell>
          <cell r="J87">
            <v>62</v>
          </cell>
          <cell r="K87">
            <v>128</v>
          </cell>
          <cell r="L87">
            <v>212</v>
          </cell>
          <cell r="M87">
            <v>242</v>
          </cell>
          <cell r="N87">
            <v>116</v>
          </cell>
          <cell r="O87">
            <v>871</v>
          </cell>
          <cell r="P87">
            <v>116</v>
          </cell>
          <cell r="Q87">
            <v>61</v>
          </cell>
          <cell r="R87">
            <v>121</v>
          </cell>
          <cell r="S87">
            <v>232</v>
          </cell>
          <cell r="T87">
            <v>255</v>
          </cell>
          <cell r="U87">
            <v>119</v>
          </cell>
          <cell r="V87">
            <v>904</v>
          </cell>
          <cell r="W87">
            <v>109</v>
          </cell>
          <cell r="X87">
            <v>62</v>
          </cell>
          <cell r="Y87">
            <v>118</v>
          </cell>
          <cell r="Z87">
            <v>243</v>
          </cell>
          <cell r="AA87">
            <v>263</v>
          </cell>
          <cell r="AB87">
            <v>118</v>
          </cell>
          <cell r="AC87">
            <v>913</v>
          </cell>
        </row>
        <row r="88">
          <cell r="B88">
            <v>142</v>
          </cell>
          <cell r="C88">
            <v>66</v>
          </cell>
          <cell r="D88">
            <v>48</v>
          </cell>
          <cell r="E88">
            <v>52</v>
          </cell>
          <cell r="F88">
            <v>59</v>
          </cell>
          <cell r="G88">
            <v>36</v>
          </cell>
          <cell r="H88">
            <v>403</v>
          </cell>
          <cell r="I88">
            <v>141</v>
          </cell>
          <cell r="J88">
            <v>69</v>
          </cell>
          <cell r="K88">
            <v>49</v>
          </cell>
          <cell r="L88">
            <v>50</v>
          </cell>
          <cell r="M88">
            <v>61</v>
          </cell>
          <cell r="N88">
            <v>34</v>
          </cell>
          <cell r="O88">
            <v>404</v>
          </cell>
          <cell r="P88">
            <v>127</v>
          </cell>
          <cell r="Q88">
            <v>56</v>
          </cell>
          <cell r="R88">
            <v>45</v>
          </cell>
          <cell r="S88">
            <v>45</v>
          </cell>
          <cell r="T88">
            <v>59</v>
          </cell>
          <cell r="U88">
            <v>31</v>
          </cell>
          <cell r="V88">
            <v>363</v>
          </cell>
          <cell r="W88">
            <v>123</v>
          </cell>
          <cell r="X88">
            <v>56</v>
          </cell>
          <cell r="Y88">
            <v>43</v>
          </cell>
          <cell r="Z88">
            <v>45</v>
          </cell>
          <cell r="AA88">
            <v>59</v>
          </cell>
          <cell r="AB88">
            <v>31</v>
          </cell>
          <cell r="AC88">
            <v>357</v>
          </cell>
        </row>
        <row r="89">
          <cell r="B89">
            <v>255</v>
          </cell>
          <cell r="C89">
            <v>148</v>
          </cell>
          <cell r="D89">
            <v>101</v>
          </cell>
          <cell r="E89">
            <v>122</v>
          </cell>
          <cell r="F89">
            <v>128</v>
          </cell>
          <cell r="G89">
            <v>60</v>
          </cell>
          <cell r="H89">
            <v>814</v>
          </cell>
          <cell r="I89">
            <v>260</v>
          </cell>
          <cell r="J89">
            <v>146</v>
          </cell>
          <cell r="K89">
            <v>97</v>
          </cell>
          <cell r="L89">
            <v>116</v>
          </cell>
          <cell r="M89">
            <v>117</v>
          </cell>
          <cell r="N89">
            <v>56</v>
          </cell>
          <cell r="O89">
            <v>792</v>
          </cell>
          <cell r="P89">
            <v>264</v>
          </cell>
          <cell r="Q89">
            <v>138</v>
          </cell>
          <cell r="R89">
            <v>101</v>
          </cell>
          <cell r="S89">
            <v>121</v>
          </cell>
          <cell r="T89">
            <v>112</v>
          </cell>
          <cell r="U89">
            <v>54</v>
          </cell>
          <cell r="V89">
            <v>790</v>
          </cell>
          <cell r="W89">
            <v>248</v>
          </cell>
          <cell r="X89">
            <v>130</v>
          </cell>
          <cell r="Y89">
            <v>95</v>
          </cell>
          <cell r="Z89">
            <v>110</v>
          </cell>
          <cell r="AA89">
            <v>116</v>
          </cell>
          <cell r="AB89">
            <v>54</v>
          </cell>
          <cell r="AC89">
            <v>753</v>
          </cell>
        </row>
        <row r="90">
          <cell r="B90">
            <v>23</v>
          </cell>
          <cell r="C90">
            <v>14</v>
          </cell>
          <cell r="D90">
            <v>13</v>
          </cell>
          <cell r="E90">
            <v>20</v>
          </cell>
          <cell r="F90">
            <v>12</v>
          </cell>
          <cell r="G90">
            <v>9</v>
          </cell>
          <cell r="H90">
            <v>91</v>
          </cell>
          <cell r="I90">
            <v>19</v>
          </cell>
          <cell r="J90">
            <v>11</v>
          </cell>
          <cell r="K90">
            <v>13</v>
          </cell>
          <cell r="L90">
            <v>19</v>
          </cell>
          <cell r="M90">
            <v>11</v>
          </cell>
          <cell r="N90">
            <v>10</v>
          </cell>
          <cell r="O90">
            <v>83</v>
          </cell>
          <cell r="P90">
            <v>21</v>
          </cell>
          <cell r="Q90">
            <v>13</v>
          </cell>
          <cell r="R90">
            <v>14</v>
          </cell>
          <cell r="S90">
            <v>20</v>
          </cell>
          <cell r="T90">
            <v>12</v>
          </cell>
          <cell r="U90">
            <v>9</v>
          </cell>
          <cell r="V90">
            <v>89</v>
          </cell>
          <cell r="W90">
            <v>19</v>
          </cell>
          <cell r="X90">
            <v>13</v>
          </cell>
          <cell r="Y90">
            <v>12</v>
          </cell>
          <cell r="Z90">
            <v>17</v>
          </cell>
          <cell r="AA90">
            <v>11</v>
          </cell>
          <cell r="AB90">
            <v>9</v>
          </cell>
          <cell r="AC90">
            <v>81</v>
          </cell>
        </row>
        <row r="91">
          <cell r="B91">
            <v>378</v>
          </cell>
          <cell r="C91">
            <v>163</v>
          </cell>
          <cell r="D91">
            <v>146</v>
          </cell>
          <cell r="E91">
            <v>166</v>
          </cell>
          <cell r="F91">
            <v>129</v>
          </cell>
          <cell r="G91">
            <v>61</v>
          </cell>
          <cell r="H91">
            <v>1043</v>
          </cell>
          <cell r="I91">
            <v>373</v>
          </cell>
          <cell r="J91">
            <v>155</v>
          </cell>
          <cell r="K91">
            <v>138</v>
          </cell>
          <cell r="L91">
            <v>157</v>
          </cell>
          <cell r="M91">
            <v>114</v>
          </cell>
          <cell r="N91">
            <v>63</v>
          </cell>
          <cell r="O91">
            <v>1000</v>
          </cell>
          <cell r="P91">
            <v>351</v>
          </cell>
          <cell r="Q91">
            <v>149</v>
          </cell>
          <cell r="R91">
            <v>138</v>
          </cell>
          <cell r="S91">
            <v>155</v>
          </cell>
          <cell r="T91">
            <v>112</v>
          </cell>
          <cell r="U91">
            <v>59</v>
          </cell>
          <cell r="V91">
            <v>964</v>
          </cell>
          <cell r="W91">
            <v>348</v>
          </cell>
          <cell r="X91">
            <v>147</v>
          </cell>
          <cell r="Y91">
            <v>136</v>
          </cell>
          <cell r="Z91">
            <v>146</v>
          </cell>
          <cell r="AA91">
            <v>111</v>
          </cell>
          <cell r="AB91">
            <v>58</v>
          </cell>
          <cell r="AC91">
            <v>946</v>
          </cell>
        </row>
        <row r="92">
          <cell r="B92">
            <v>140</v>
          </cell>
          <cell r="C92">
            <v>50</v>
          </cell>
          <cell r="D92">
            <v>68</v>
          </cell>
          <cell r="E92">
            <v>65</v>
          </cell>
          <cell r="F92">
            <v>63</v>
          </cell>
          <cell r="G92">
            <v>42</v>
          </cell>
          <cell r="H92">
            <v>428</v>
          </cell>
          <cell r="I92">
            <v>128</v>
          </cell>
          <cell r="J92">
            <v>45</v>
          </cell>
          <cell r="K92">
            <v>59</v>
          </cell>
          <cell r="L92">
            <v>62</v>
          </cell>
          <cell r="M92">
            <v>62</v>
          </cell>
          <cell r="N92">
            <v>41</v>
          </cell>
          <cell r="O92">
            <v>397</v>
          </cell>
          <cell r="P92">
            <v>135</v>
          </cell>
          <cell r="Q92">
            <v>39</v>
          </cell>
          <cell r="R92">
            <v>61</v>
          </cell>
          <cell r="S92">
            <v>66</v>
          </cell>
          <cell r="T92">
            <v>59</v>
          </cell>
          <cell r="U92">
            <v>37</v>
          </cell>
          <cell r="V92">
            <v>397</v>
          </cell>
          <cell r="W92">
            <v>148</v>
          </cell>
          <cell r="X92">
            <v>43</v>
          </cell>
          <cell r="Y92">
            <v>62</v>
          </cell>
          <cell r="Z92">
            <v>62</v>
          </cell>
          <cell r="AA92">
            <v>60</v>
          </cell>
          <cell r="AB92">
            <v>35</v>
          </cell>
          <cell r="AC92">
            <v>410</v>
          </cell>
        </row>
        <row r="93">
          <cell r="B93">
            <v>110</v>
          </cell>
          <cell r="C93">
            <v>52</v>
          </cell>
          <cell r="D93">
            <v>37</v>
          </cell>
          <cell r="E93">
            <v>78</v>
          </cell>
          <cell r="F93">
            <v>66</v>
          </cell>
          <cell r="G93">
            <v>24</v>
          </cell>
          <cell r="H93">
            <v>367</v>
          </cell>
          <cell r="I93">
            <v>103</v>
          </cell>
          <cell r="J93">
            <v>54</v>
          </cell>
          <cell r="K93">
            <v>38</v>
          </cell>
          <cell r="L93">
            <v>74</v>
          </cell>
          <cell r="M93">
            <v>66</v>
          </cell>
          <cell r="N93">
            <v>28</v>
          </cell>
          <cell r="O93">
            <v>363</v>
          </cell>
          <cell r="P93">
            <v>98</v>
          </cell>
          <cell r="Q93">
            <v>51</v>
          </cell>
          <cell r="R93">
            <v>36</v>
          </cell>
          <cell r="S93">
            <v>68</v>
          </cell>
          <cell r="T93">
            <v>60</v>
          </cell>
          <cell r="U93">
            <v>27</v>
          </cell>
          <cell r="V93">
            <v>340</v>
          </cell>
          <cell r="W93">
            <v>90</v>
          </cell>
          <cell r="X93">
            <v>45</v>
          </cell>
          <cell r="Y93">
            <v>36</v>
          </cell>
          <cell r="Z93">
            <v>65</v>
          </cell>
          <cell r="AA93">
            <v>55</v>
          </cell>
          <cell r="AB93">
            <v>28</v>
          </cell>
          <cell r="AC93">
            <v>319</v>
          </cell>
        </row>
        <row r="94">
          <cell r="B94">
            <v>299</v>
          </cell>
          <cell r="C94">
            <v>165</v>
          </cell>
          <cell r="D94">
            <v>99</v>
          </cell>
          <cell r="E94">
            <v>116</v>
          </cell>
          <cell r="F94">
            <v>99</v>
          </cell>
          <cell r="G94">
            <v>36</v>
          </cell>
          <cell r="H94">
            <v>814</v>
          </cell>
          <cell r="I94">
            <v>293</v>
          </cell>
          <cell r="J94">
            <v>150</v>
          </cell>
          <cell r="K94">
            <v>90</v>
          </cell>
          <cell r="L94">
            <v>102</v>
          </cell>
          <cell r="M94">
            <v>99</v>
          </cell>
          <cell r="N94">
            <v>39</v>
          </cell>
          <cell r="O94">
            <v>773</v>
          </cell>
          <cell r="P94">
            <v>274</v>
          </cell>
          <cell r="Q94">
            <v>141</v>
          </cell>
          <cell r="R94">
            <v>92</v>
          </cell>
          <cell r="S94">
            <v>103</v>
          </cell>
          <cell r="T94">
            <v>91</v>
          </cell>
          <cell r="U94">
            <v>34</v>
          </cell>
          <cell r="V94">
            <v>735</v>
          </cell>
          <cell r="W94">
            <v>277</v>
          </cell>
          <cell r="X94">
            <v>147</v>
          </cell>
          <cell r="Y94">
            <v>92</v>
          </cell>
          <cell r="Z94">
            <v>115</v>
          </cell>
          <cell r="AA94">
            <v>98</v>
          </cell>
          <cell r="AB94">
            <v>42</v>
          </cell>
          <cell r="AC94">
            <v>771</v>
          </cell>
        </row>
        <row r="95">
          <cell r="B95">
            <v>78</v>
          </cell>
          <cell r="C95">
            <v>37</v>
          </cell>
          <cell r="D95">
            <v>32</v>
          </cell>
          <cell r="E95">
            <v>57</v>
          </cell>
          <cell r="F95">
            <v>56</v>
          </cell>
          <cell r="G95">
            <v>16</v>
          </cell>
          <cell r="H95">
            <v>276</v>
          </cell>
          <cell r="I95">
            <v>72</v>
          </cell>
          <cell r="J95">
            <v>29</v>
          </cell>
          <cell r="K95">
            <v>31</v>
          </cell>
          <cell r="L95">
            <v>47</v>
          </cell>
          <cell r="M95">
            <v>55</v>
          </cell>
          <cell r="N95">
            <v>15</v>
          </cell>
          <cell r="O95">
            <v>249</v>
          </cell>
          <cell r="P95">
            <v>72</v>
          </cell>
          <cell r="Q95">
            <v>44</v>
          </cell>
          <cell r="R95">
            <v>31</v>
          </cell>
          <cell r="S95">
            <v>45</v>
          </cell>
          <cell r="T95">
            <v>56</v>
          </cell>
          <cell r="U95">
            <v>14</v>
          </cell>
          <cell r="V95">
            <v>262</v>
          </cell>
          <cell r="W95">
            <v>73</v>
          </cell>
          <cell r="X95">
            <v>42</v>
          </cell>
          <cell r="Y95">
            <v>29</v>
          </cell>
          <cell r="Z95">
            <v>52</v>
          </cell>
          <cell r="AA95">
            <v>46</v>
          </cell>
          <cell r="AB95">
            <v>16</v>
          </cell>
          <cell r="AC95">
            <v>258</v>
          </cell>
        </row>
        <row r="96">
          <cell r="B96">
            <v>337</v>
          </cell>
          <cell r="C96">
            <v>136</v>
          </cell>
          <cell r="D96">
            <v>108</v>
          </cell>
          <cell r="E96">
            <v>136</v>
          </cell>
          <cell r="F96">
            <v>99</v>
          </cell>
          <cell r="G96">
            <v>40</v>
          </cell>
          <cell r="H96">
            <v>856</v>
          </cell>
          <cell r="I96">
            <v>326</v>
          </cell>
          <cell r="J96">
            <v>123</v>
          </cell>
          <cell r="K96">
            <v>103</v>
          </cell>
          <cell r="L96">
            <v>122</v>
          </cell>
          <cell r="M96">
            <v>95</v>
          </cell>
          <cell r="N96">
            <v>43</v>
          </cell>
          <cell r="O96">
            <v>812</v>
          </cell>
          <cell r="P96">
            <v>315</v>
          </cell>
          <cell r="Q96">
            <v>126</v>
          </cell>
          <cell r="R96">
            <v>98</v>
          </cell>
          <cell r="S96">
            <v>126</v>
          </cell>
          <cell r="T96">
            <v>90</v>
          </cell>
          <cell r="U96">
            <v>40</v>
          </cell>
          <cell r="V96">
            <v>795</v>
          </cell>
          <cell r="W96">
            <v>308</v>
          </cell>
          <cell r="X96">
            <v>127</v>
          </cell>
          <cell r="Y96">
            <v>104</v>
          </cell>
          <cell r="Z96">
            <v>116</v>
          </cell>
          <cell r="AA96">
            <v>95</v>
          </cell>
          <cell r="AB96">
            <v>40</v>
          </cell>
          <cell r="AC96">
            <v>790</v>
          </cell>
        </row>
        <row r="97">
          <cell r="B97">
            <v>914</v>
          </cell>
          <cell r="C97">
            <v>458</v>
          </cell>
          <cell r="D97">
            <v>331</v>
          </cell>
          <cell r="E97">
            <v>364</v>
          </cell>
          <cell r="F97">
            <v>316</v>
          </cell>
          <cell r="G97">
            <v>119</v>
          </cell>
          <cell r="H97">
            <v>2502</v>
          </cell>
          <cell r="I97">
            <v>897</v>
          </cell>
          <cell r="J97">
            <v>431</v>
          </cell>
          <cell r="K97">
            <v>307</v>
          </cell>
          <cell r="L97">
            <v>359</v>
          </cell>
          <cell r="M97">
            <v>288</v>
          </cell>
          <cell r="N97">
            <v>119</v>
          </cell>
          <cell r="O97">
            <v>2401</v>
          </cell>
          <cell r="P97">
            <v>842</v>
          </cell>
          <cell r="Q97">
            <v>380</v>
          </cell>
          <cell r="R97">
            <v>298</v>
          </cell>
          <cell r="S97">
            <v>351</v>
          </cell>
          <cell r="T97">
            <v>287</v>
          </cell>
          <cell r="U97">
            <v>114</v>
          </cell>
          <cell r="V97">
            <v>2272</v>
          </cell>
          <cell r="W97">
            <v>854</v>
          </cell>
          <cell r="X97">
            <v>390</v>
          </cell>
          <cell r="Y97">
            <v>284</v>
          </cell>
          <cell r="Z97">
            <v>357</v>
          </cell>
          <cell r="AA97">
            <v>295</v>
          </cell>
          <cell r="AB97">
            <v>116</v>
          </cell>
          <cell r="AC97">
            <v>2296</v>
          </cell>
        </row>
        <row r="98">
          <cell r="B98">
            <v>41</v>
          </cell>
          <cell r="C98">
            <v>33</v>
          </cell>
          <cell r="D98">
            <v>35</v>
          </cell>
          <cell r="E98">
            <v>66</v>
          </cell>
          <cell r="F98">
            <v>83</v>
          </cell>
          <cell r="G98">
            <v>32</v>
          </cell>
          <cell r="H98">
            <v>290</v>
          </cell>
          <cell r="I98">
            <v>40</v>
          </cell>
          <cell r="J98">
            <v>32</v>
          </cell>
          <cell r="K98">
            <v>37</v>
          </cell>
          <cell r="L98">
            <v>58</v>
          </cell>
          <cell r="M98">
            <v>74</v>
          </cell>
          <cell r="N98">
            <v>26</v>
          </cell>
          <cell r="O98">
            <v>267</v>
          </cell>
          <cell r="P98">
            <v>39</v>
          </cell>
          <cell r="Q98">
            <v>33</v>
          </cell>
          <cell r="R98">
            <v>39</v>
          </cell>
          <cell r="S98">
            <v>58</v>
          </cell>
          <cell r="T98">
            <v>74</v>
          </cell>
          <cell r="U98">
            <v>28</v>
          </cell>
          <cell r="V98">
            <v>271</v>
          </cell>
          <cell r="W98">
            <v>40</v>
          </cell>
          <cell r="X98">
            <v>32</v>
          </cell>
          <cell r="Y98">
            <v>42</v>
          </cell>
          <cell r="Z98">
            <v>54</v>
          </cell>
          <cell r="AA98">
            <v>76</v>
          </cell>
          <cell r="AB98">
            <v>33</v>
          </cell>
          <cell r="AC98">
            <v>277</v>
          </cell>
        </row>
        <row r="99">
          <cell r="B99">
            <v>597</v>
          </cell>
          <cell r="C99">
            <v>275</v>
          </cell>
          <cell r="D99">
            <v>233</v>
          </cell>
          <cell r="E99">
            <v>224</v>
          </cell>
          <cell r="F99">
            <v>201</v>
          </cell>
          <cell r="G99">
            <v>67</v>
          </cell>
          <cell r="H99">
            <v>1597</v>
          </cell>
          <cell r="I99">
            <v>580</v>
          </cell>
          <cell r="J99">
            <v>274</v>
          </cell>
          <cell r="K99">
            <v>217</v>
          </cell>
          <cell r="L99">
            <v>217</v>
          </cell>
          <cell r="M99">
            <v>194</v>
          </cell>
          <cell r="N99">
            <v>64</v>
          </cell>
          <cell r="O99">
            <v>1546</v>
          </cell>
          <cell r="P99">
            <v>548</v>
          </cell>
          <cell r="Q99">
            <v>253</v>
          </cell>
          <cell r="R99">
            <v>198</v>
          </cell>
          <cell r="S99">
            <v>202</v>
          </cell>
          <cell r="T99">
            <v>189</v>
          </cell>
          <cell r="U99">
            <v>55</v>
          </cell>
          <cell r="V99">
            <v>1445</v>
          </cell>
          <cell r="W99">
            <v>553</v>
          </cell>
          <cell r="X99">
            <v>237</v>
          </cell>
          <cell r="Y99">
            <v>202</v>
          </cell>
          <cell r="Z99">
            <v>206</v>
          </cell>
          <cell r="AA99">
            <v>186</v>
          </cell>
          <cell r="AB99">
            <v>57</v>
          </cell>
          <cell r="AC99">
            <v>1441</v>
          </cell>
        </row>
        <row r="100">
          <cell r="B100">
            <v>85</v>
          </cell>
          <cell r="C100">
            <v>46</v>
          </cell>
          <cell r="D100">
            <v>31</v>
          </cell>
          <cell r="E100">
            <v>34</v>
          </cell>
          <cell r="F100">
            <v>33</v>
          </cell>
          <cell r="G100">
            <v>12</v>
          </cell>
          <cell r="H100">
            <v>241</v>
          </cell>
          <cell r="I100">
            <v>81</v>
          </cell>
          <cell r="J100">
            <v>39</v>
          </cell>
          <cell r="K100">
            <v>28</v>
          </cell>
          <cell r="L100">
            <v>32</v>
          </cell>
          <cell r="M100">
            <v>36</v>
          </cell>
          <cell r="N100">
            <v>11</v>
          </cell>
          <cell r="O100">
            <v>227</v>
          </cell>
          <cell r="P100">
            <v>83</v>
          </cell>
          <cell r="Q100">
            <v>38</v>
          </cell>
          <cell r="R100">
            <v>27</v>
          </cell>
          <cell r="S100">
            <v>32</v>
          </cell>
          <cell r="T100">
            <v>40</v>
          </cell>
          <cell r="U100">
            <v>7</v>
          </cell>
          <cell r="V100">
            <v>227</v>
          </cell>
          <cell r="W100">
            <v>85</v>
          </cell>
          <cell r="X100">
            <v>38</v>
          </cell>
          <cell r="Y100">
            <v>32</v>
          </cell>
          <cell r="Z100">
            <v>37</v>
          </cell>
          <cell r="AA100">
            <v>37</v>
          </cell>
          <cell r="AB100">
            <v>8</v>
          </cell>
          <cell r="AC100">
            <v>237</v>
          </cell>
        </row>
        <row r="101">
          <cell r="B101">
            <v>324</v>
          </cell>
          <cell r="C101">
            <v>138</v>
          </cell>
          <cell r="D101">
            <v>164</v>
          </cell>
          <cell r="E101">
            <v>194</v>
          </cell>
          <cell r="F101">
            <v>153</v>
          </cell>
          <cell r="G101">
            <v>68</v>
          </cell>
          <cell r="H101">
            <v>1041</v>
          </cell>
          <cell r="I101">
            <v>280</v>
          </cell>
          <cell r="J101">
            <v>119</v>
          </cell>
          <cell r="K101">
            <v>148</v>
          </cell>
          <cell r="L101">
            <v>167</v>
          </cell>
          <cell r="M101">
            <v>125</v>
          </cell>
          <cell r="N101">
            <v>65</v>
          </cell>
          <cell r="O101">
            <v>904</v>
          </cell>
          <cell r="P101">
            <v>272</v>
          </cell>
          <cell r="Q101">
            <v>108</v>
          </cell>
          <cell r="R101">
            <v>147</v>
          </cell>
          <cell r="S101">
            <v>171</v>
          </cell>
          <cell r="T101">
            <v>134</v>
          </cell>
          <cell r="U101">
            <v>64</v>
          </cell>
          <cell r="V101">
            <v>896</v>
          </cell>
          <cell r="W101">
            <v>246</v>
          </cell>
          <cell r="X101">
            <v>110</v>
          </cell>
          <cell r="Y101">
            <v>147</v>
          </cell>
          <cell r="Z101">
            <v>165</v>
          </cell>
          <cell r="AA101">
            <v>138</v>
          </cell>
          <cell r="AB101">
            <v>59</v>
          </cell>
          <cell r="AC101">
            <v>865</v>
          </cell>
        </row>
        <row r="102">
          <cell r="B102">
            <v>1080</v>
          </cell>
          <cell r="C102">
            <v>459</v>
          </cell>
          <cell r="D102">
            <v>350</v>
          </cell>
          <cell r="E102">
            <v>336</v>
          </cell>
          <cell r="F102">
            <v>221</v>
          </cell>
          <cell r="G102">
            <v>74</v>
          </cell>
          <cell r="H102">
            <v>2520</v>
          </cell>
          <cell r="I102">
            <v>1023</v>
          </cell>
          <cell r="J102">
            <v>405</v>
          </cell>
          <cell r="K102">
            <v>327</v>
          </cell>
          <cell r="L102">
            <v>299</v>
          </cell>
          <cell r="M102">
            <v>209</v>
          </cell>
          <cell r="N102">
            <v>66</v>
          </cell>
          <cell r="O102">
            <v>2329</v>
          </cell>
          <cell r="P102">
            <v>1008</v>
          </cell>
          <cell r="Q102">
            <v>397</v>
          </cell>
          <cell r="R102">
            <v>329</v>
          </cell>
          <cell r="S102">
            <v>289</v>
          </cell>
          <cell r="T102">
            <v>202</v>
          </cell>
          <cell r="U102">
            <v>69</v>
          </cell>
          <cell r="V102">
            <v>2294</v>
          </cell>
          <cell r="W102">
            <v>1043</v>
          </cell>
          <cell r="X102">
            <v>420</v>
          </cell>
          <cell r="Y102">
            <v>341</v>
          </cell>
          <cell r="Z102">
            <v>293</v>
          </cell>
          <cell r="AA102">
            <v>211</v>
          </cell>
          <cell r="AB102">
            <v>72</v>
          </cell>
          <cell r="AC102">
            <v>2380</v>
          </cell>
        </row>
        <row r="103">
          <cell r="B103">
            <v>126</v>
          </cell>
          <cell r="C103">
            <v>2931</v>
          </cell>
          <cell r="D103">
            <v>2522</v>
          </cell>
          <cell r="E103">
            <v>3045</v>
          </cell>
          <cell r="F103">
            <v>2683</v>
          </cell>
          <cell r="G103">
            <v>1120</v>
          </cell>
          <cell r="H103">
            <v>602</v>
          </cell>
          <cell r="I103">
            <v>111</v>
          </cell>
          <cell r="J103">
            <v>2695</v>
          </cell>
          <cell r="K103">
            <v>2359</v>
          </cell>
          <cell r="L103">
            <v>2883</v>
          </cell>
          <cell r="M103">
            <v>2552</v>
          </cell>
          <cell r="N103">
            <v>1102</v>
          </cell>
          <cell r="O103">
            <v>554</v>
          </cell>
          <cell r="P103">
            <v>113</v>
          </cell>
          <cell r="Q103">
            <v>2539</v>
          </cell>
          <cell r="R103">
            <v>2301</v>
          </cell>
          <cell r="S103">
            <v>2814</v>
          </cell>
          <cell r="T103">
            <v>2589</v>
          </cell>
          <cell r="U103">
            <v>1082</v>
          </cell>
          <cell r="V103">
            <v>546</v>
          </cell>
          <cell r="W103">
            <v>101</v>
          </cell>
          <cell r="X103">
            <v>2514</v>
          </cell>
          <cell r="Y103">
            <v>2273</v>
          </cell>
          <cell r="Z103">
            <v>2798</v>
          </cell>
          <cell r="AA103">
            <v>2615</v>
          </cell>
          <cell r="AB103">
            <v>1084</v>
          </cell>
          <cell r="AC103">
            <v>515</v>
          </cell>
        </row>
        <row r="104">
          <cell r="B104">
            <v>36</v>
          </cell>
          <cell r="C104">
            <v>17</v>
          </cell>
          <cell r="D104">
            <v>34</v>
          </cell>
          <cell r="E104">
            <v>57</v>
          </cell>
          <cell r="F104">
            <v>56</v>
          </cell>
          <cell r="G104">
            <v>23</v>
          </cell>
          <cell r="H104">
            <v>223</v>
          </cell>
          <cell r="I104">
            <v>36</v>
          </cell>
          <cell r="J104">
            <v>21</v>
          </cell>
          <cell r="K104">
            <v>35</v>
          </cell>
          <cell r="L104">
            <v>52</v>
          </cell>
          <cell r="M104">
            <v>59</v>
          </cell>
          <cell r="N104">
            <v>23</v>
          </cell>
          <cell r="O104">
            <v>226</v>
          </cell>
          <cell r="P104">
            <v>31</v>
          </cell>
          <cell r="Q104">
            <v>20</v>
          </cell>
          <cell r="R104">
            <v>32</v>
          </cell>
          <cell r="S104">
            <v>49</v>
          </cell>
          <cell r="T104">
            <v>61</v>
          </cell>
          <cell r="U104">
            <v>26</v>
          </cell>
          <cell r="V104">
            <v>219</v>
          </cell>
          <cell r="W104">
            <v>27</v>
          </cell>
          <cell r="X104">
            <v>20</v>
          </cell>
          <cell r="Y104">
            <v>34</v>
          </cell>
          <cell r="Z104">
            <v>56</v>
          </cell>
          <cell r="AA104">
            <v>70</v>
          </cell>
          <cell r="AB104">
            <v>27</v>
          </cell>
          <cell r="AC104">
            <v>234</v>
          </cell>
        </row>
        <row r="105">
          <cell r="B105">
            <v>76</v>
          </cell>
          <cell r="C105">
            <v>38</v>
          </cell>
          <cell r="D105">
            <v>30</v>
          </cell>
          <cell r="E105">
            <v>49</v>
          </cell>
          <cell r="F105">
            <v>46</v>
          </cell>
          <cell r="G105">
            <v>26</v>
          </cell>
          <cell r="H105">
            <v>265</v>
          </cell>
          <cell r="I105">
            <v>72</v>
          </cell>
          <cell r="J105">
            <v>32</v>
          </cell>
          <cell r="K105">
            <v>35</v>
          </cell>
          <cell r="L105">
            <v>51</v>
          </cell>
          <cell r="M105">
            <v>42</v>
          </cell>
          <cell r="N105">
            <v>22</v>
          </cell>
          <cell r="O105">
            <v>254</v>
          </cell>
          <cell r="P105">
            <v>63</v>
          </cell>
          <cell r="Q105">
            <v>35</v>
          </cell>
          <cell r="R105">
            <v>30</v>
          </cell>
          <cell r="S105">
            <v>46</v>
          </cell>
          <cell r="T105">
            <v>43</v>
          </cell>
          <cell r="U105">
            <v>26</v>
          </cell>
          <cell r="V105">
            <v>243</v>
          </cell>
          <cell r="W105">
            <v>64</v>
          </cell>
          <cell r="X105">
            <v>29</v>
          </cell>
          <cell r="Y105">
            <v>28</v>
          </cell>
          <cell r="Z105">
            <v>40</v>
          </cell>
          <cell r="AA105">
            <v>43</v>
          </cell>
          <cell r="AB105">
            <v>26</v>
          </cell>
          <cell r="AC105">
            <v>230</v>
          </cell>
        </row>
        <row r="106">
          <cell r="B106">
            <v>142</v>
          </cell>
          <cell r="C106">
            <v>52</v>
          </cell>
          <cell r="D106">
            <v>77</v>
          </cell>
          <cell r="E106">
            <v>85</v>
          </cell>
          <cell r="F106">
            <v>92</v>
          </cell>
          <cell r="G106">
            <v>30</v>
          </cell>
          <cell r="H106">
            <v>478</v>
          </cell>
          <cell r="I106">
            <v>138</v>
          </cell>
          <cell r="J106">
            <v>42</v>
          </cell>
          <cell r="K106">
            <v>77</v>
          </cell>
          <cell r="L106">
            <v>76</v>
          </cell>
          <cell r="M106">
            <v>89</v>
          </cell>
          <cell r="N106">
            <v>32</v>
          </cell>
          <cell r="O106">
            <v>454</v>
          </cell>
          <cell r="P106">
            <v>118</v>
          </cell>
          <cell r="Q106">
            <v>42</v>
          </cell>
          <cell r="R106">
            <v>68</v>
          </cell>
          <cell r="S106">
            <v>76</v>
          </cell>
          <cell r="T106">
            <v>89</v>
          </cell>
          <cell r="U106">
            <v>38</v>
          </cell>
          <cell r="V106">
            <v>431</v>
          </cell>
          <cell r="W106">
            <v>102</v>
          </cell>
          <cell r="X106">
            <v>34</v>
          </cell>
          <cell r="Y106">
            <v>54</v>
          </cell>
          <cell r="Z106">
            <v>72</v>
          </cell>
          <cell r="AA106">
            <v>90</v>
          </cell>
          <cell r="AB106">
            <v>38</v>
          </cell>
          <cell r="AC106">
            <v>390</v>
          </cell>
        </row>
      </sheetData>
      <sheetData sheetId="10" refreshError="1">
        <row r="12">
          <cell r="F12">
            <v>82.084478978178097</v>
          </cell>
          <cell r="G12">
            <v>82.617764799515228</v>
          </cell>
          <cell r="H12">
            <v>84.155139732017275</v>
          </cell>
          <cell r="I12">
            <v>85.94818103112182</v>
          </cell>
          <cell r="J12">
            <v>87.832875009625312</v>
          </cell>
          <cell r="K12">
            <v>89.261533190599962</v>
          </cell>
          <cell r="L12">
            <v>90.497759100836859</v>
          </cell>
          <cell r="M12">
            <v>91.247369791744333</v>
          </cell>
        </row>
        <row r="13">
          <cell r="F13">
            <v>83.762680686627291</v>
          </cell>
          <cell r="G13">
            <v>84.488736450132507</v>
          </cell>
          <cell r="H13">
            <v>86.235790130487388</v>
          </cell>
          <cell r="I13">
            <v>88.435311716525362</v>
          </cell>
          <cell r="J13">
            <v>90.614138369660921</v>
          </cell>
          <cell r="K13">
            <v>92.5578063885673</v>
          </cell>
          <cell r="L13">
            <v>94.3941043135369</v>
          </cell>
          <cell r="M13">
            <v>94.998564568837637</v>
          </cell>
        </row>
        <row r="14">
          <cell r="F14">
            <v>83.249917487584028</v>
          </cell>
          <cell r="G14">
            <v>83.954250637020067</v>
          </cell>
          <cell r="H14">
            <v>85.662113612147792</v>
          </cell>
          <cell r="I14">
            <v>87.857567699965159</v>
          </cell>
          <cell r="J14">
            <v>89.644764039759011</v>
          </cell>
          <cell r="K14">
            <v>91.221212317420509</v>
          </cell>
          <cell r="L14">
            <v>92.989839936567975</v>
          </cell>
          <cell r="M14">
            <v>93.367434002400401</v>
          </cell>
        </row>
        <row r="15">
          <cell r="F15">
            <v>86.744092845826117</v>
          </cell>
          <cell r="G15">
            <v>87.132185214500538</v>
          </cell>
          <cell r="H15">
            <v>88.65718184807632</v>
          </cell>
          <cell r="I15">
            <v>90.403238160927899</v>
          </cell>
          <cell r="J15">
            <v>91.815945626958595</v>
          </cell>
          <cell r="K15">
            <v>93.473459780907646</v>
          </cell>
          <cell r="L15">
            <v>95.714704435106398</v>
          </cell>
          <cell r="M15">
            <v>96.238224709333878</v>
          </cell>
        </row>
        <row r="16">
          <cell r="F16">
            <v>77.837898237445955</v>
          </cell>
          <cell r="G16">
            <v>78.613591524835044</v>
          </cell>
          <cell r="H16">
            <v>80.478504378283716</v>
          </cell>
          <cell r="I16">
            <v>80.288346083788724</v>
          </cell>
          <cell r="J16">
            <v>79.950076834421822</v>
          </cell>
          <cell r="K16">
            <v>82.50220072551393</v>
          </cell>
          <cell r="L16">
            <v>87.162712879760363</v>
          </cell>
          <cell r="M16">
            <v>88.065283178360062</v>
          </cell>
        </row>
        <row r="17">
          <cell r="F17">
            <v>96.274746509919183</v>
          </cell>
          <cell r="G17">
            <v>99.121078651685409</v>
          </cell>
          <cell r="H17">
            <v>101.48134703196345</v>
          </cell>
          <cell r="I17">
            <v>102.56562286689415</v>
          </cell>
          <cell r="J17">
            <v>104.56794064748215</v>
          </cell>
          <cell r="K17">
            <v>105.64507288629726</v>
          </cell>
          <cell r="L17">
            <v>104.65530418250974</v>
          </cell>
          <cell r="M17">
            <v>103.15897115384607</v>
          </cell>
        </row>
        <row r="18">
          <cell r="F18">
            <v>89.036532156368224</v>
          </cell>
          <cell r="G18">
            <v>88.377800381436728</v>
          </cell>
          <cell r="H18">
            <v>89.91750482315112</v>
          </cell>
          <cell r="I18">
            <v>92.532054597701162</v>
          </cell>
          <cell r="J18">
            <v>93.929460981496405</v>
          </cell>
          <cell r="K18">
            <v>93.28831390831391</v>
          </cell>
          <cell r="L18">
            <v>92.257586206896562</v>
          </cell>
          <cell r="M18">
            <v>93.405672235481319</v>
          </cell>
        </row>
        <row r="19">
          <cell r="F19">
            <v>95.269927536231748</v>
          </cell>
          <cell r="G19">
            <v>96.402625656414102</v>
          </cell>
          <cell r="H19">
            <v>98.341182879377428</v>
          </cell>
          <cell r="I19">
            <v>95.858249400479579</v>
          </cell>
          <cell r="J19">
            <v>100.00764227642284</v>
          </cell>
          <cell r="K19">
            <v>99.732741635687773</v>
          </cell>
          <cell r="L19">
            <v>100.79032195121954</v>
          </cell>
          <cell r="M19">
            <v>99.268513902205129</v>
          </cell>
        </row>
        <row r="20">
          <cell r="F20">
            <v>129.90800456751347</v>
          </cell>
          <cell r="G20">
            <v>130.25035338785042</v>
          </cell>
          <cell r="H20">
            <v>132.97371031146071</v>
          </cell>
          <cell r="I20">
            <v>136.2692222222222</v>
          </cell>
          <cell r="J20">
            <v>139.88946671856777</v>
          </cell>
          <cell r="K20">
            <v>142.47095293660041</v>
          </cell>
          <cell r="L20">
            <v>144.29300312012509</v>
          </cell>
          <cell r="M20">
            <v>142.27455411585376</v>
          </cell>
        </row>
        <row r="21">
          <cell r="F21">
            <v>90.25640029325514</v>
          </cell>
          <cell r="G21">
            <v>90.27865871833086</v>
          </cell>
          <cell r="H21">
            <v>93.032829606784929</v>
          </cell>
          <cell r="I21">
            <v>93.980245098039262</v>
          </cell>
          <cell r="J21">
            <v>94.040585625554556</v>
          </cell>
          <cell r="K21">
            <v>95.746301131418619</v>
          </cell>
          <cell r="L21">
            <v>95.38232125367287</v>
          </cell>
          <cell r="M21">
            <v>97.532282282282239</v>
          </cell>
        </row>
        <row r="22">
          <cell r="F22">
            <v>91.761941391941392</v>
          </cell>
          <cell r="G22">
            <v>91.612097433990328</v>
          </cell>
          <cell r="H22">
            <v>93.112187620146116</v>
          </cell>
          <cell r="I22">
            <v>96.324801184433156</v>
          </cell>
          <cell r="J22">
            <v>95.458980516538276</v>
          </cell>
          <cell r="K22">
            <v>96.397543284978951</v>
          </cell>
          <cell r="L22">
            <v>99.216536608863322</v>
          </cell>
          <cell r="M22">
            <v>100.33237016052865</v>
          </cell>
        </row>
        <row r="23">
          <cell r="F23">
            <v>104.11498452012373</v>
          </cell>
          <cell r="G23">
            <v>107.48718849840245</v>
          </cell>
          <cell r="H23">
            <v>104.2450809061487</v>
          </cell>
          <cell r="I23">
            <v>106.58326599326601</v>
          </cell>
          <cell r="J23">
            <v>112.84983935743</v>
          </cell>
          <cell r="K23">
            <v>125.42188284518821</v>
          </cell>
          <cell r="L23">
            <v>121.58549180327873</v>
          </cell>
          <cell r="M23">
            <v>122.13586046511644</v>
          </cell>
        </row>
        <row r="24">
          <cell r="F24">
            <v>75.058383514313931</v>
          </cell>
          <cell r="G24">
            <v>76.720513534024775</v>
          </cell>
          <cell r="H24">
            <v>77.61649253731342</v>
          </cell>
          <cell r="I24">
            <v>78.475021263669504</v>
          </cell>
          <cell r="J24">
            <v>80.924698966868547</v>
          </cell>
          <cell r="K24">
            <v>81.10724648141462</v>
          </cell>
          <cell r="L24">
            <v>82.990700612557433</v>
          </cell>
          <cell r="M24">
            <v>85.176444266879756</v>
          </cell>
        </row>
        <row r="25">
          <cell r="F25">
            <v>91.330474879559532</v>
          </cell>
          <cell r="G25">
            <v>89.475379746835443</v>
          </cell>
          <cell r="H25">
            <v>89.626736613603498</v>
          </cell>
          <cell r="I25">
            <v>93.498338582677178</v>
          </cell>
          <cell r="J25">
            <v>97.809363557105485</v>
          </cell>
          <cell r="K25">
            <v>97.569432502149596</v>
          </cell>
          <cell r="L25">
            <v>98.444824561403621</v>
          </cell>
          <cell r="M25">
            <v>95.992873949579831</v>
          </cell>
        </row>
        <row r="26">
          <cell r="F26">
            <v>89.754666666666637</v>
          </cell>
          <cell r="G26">
            <v>94.070312779267184</v>
          </cell>
          <cell r="H26">
            <v>92.875004359197931</v>
          </cell>
          <cell r="I26">
            <v>96.482348258706494</v>
          </cell>
          <cell r="J26">
            <v>92.701086956521735</v>
          </cell>
          <cell r="K26">
            <v>96.505330535152183</v>
          </cell>
          <cell r="L26">
            <v>99.978537634408738</v>
          </cell>
          <cell r="M26">
            <v>101.07038946162666</v>
          </cell>
        </row>
        <row r="27">
          <cell r="F27">
            <v>71.448048628428921</v>
          </cell>
          <cell r="G27">
            <v>70.235172981878094</v>
          </cell>
          <cell r="H27">
            <v>71.635188385758724</v>
          </cell>
          <cell r="I27">
            <v>74.680513022888732</v>
          </cell>
          <cell r="J27">
            <v>76.582546337157979</v>
          </cell>
          <cell r="K27">
            <v>75.221695772058837</v>
          </cell>
          <cell r="L27">
            <v>78.421085657370526</v>
          </cell>
          <cell r="M27">
            <v>80.284569128787894</v>
          </cell>
        </row>
        <row r="28">
          <cell r="F28">
            <v>107.54623966942148</v>
          </cell>
          <cell r="G28">
            <v>108.97775354416568</v>
          </cell>
          <cell r="H28">
            <v>108.33403389830505</v>
          </cell>
          <cell r="I28">
            <v>104.69216553287991</v>
          </cell>
          <cell r="J28">
            <v>104.40420329670303</v>
          </cell>
          <cell r="K28">
            <v>102.04481081081069</v>
          </cell>
          <cell r="L28">
            <v>101.55245059288529</v>
          </cell>
          <cell r="M28">
            <v>102.67188705234166</v>
          </cell>
        </row>
        <row r="29">
          <cell r="F29">
            <v>71.638076566841605</v>
          </cell>
          <cell r="G29">
            <v>72.058313637815374</v>
          </cell>
          <cell r="H29">
            <v>73.904465195246203</v>
          </cell>
          <cell r="I29">
            <v>77.356764596504306</v>
          </cell>
          <cell r="J29">
            <v>79.749886697440203</v>
          </cell>
          <cell r="K29">
            <v>80.720781383432964</v>
          </cell>
          <cell r="L29">
            <v>82.311733393994544</v>
          </cell>
          <cell r="M29">
            <v>81.785261989342814</v>
          </cell>
        </row>
        <row r="30">
          <cell r="F30">
            <v>77.464384456296955</v>
          </cell>
          <cell r="G30">
            <v>78.109778560072641</v>
          </cell>
          <cell r="H30">
            <v>78.75700059347183</v>
          </cell>
          <cell r="I30">
            <v>79.603070560868431</v>
          </cell>
          <cell r="J30">
            <v>81.098428740041285</v>
          </cell>
          <cell r="K30">
            <v>81.679486774008069</v>
          </cell>
          <cell r="L30">
            <v>83.953694915254232</v>
          </cell>
          <cell r="M30">
            <v>84.417437000614626</v>
          </cell>
        </row>
        <row r="31">
          <cell r="F31">
            <v>116.26802678571428</v>
          </cell>
          <cell r="G31">
            <v>118.46318056828584</v>
          </cell>
          <cell r="H31">
            <v>122.75298763082768</v>
          </cell>
          <cell r="I31">
            <v>129.45630687830669</v>
          </cell>
          <cell r="J31">
            <v>131.33020457280372</v>
          </cell>
          <cell r="K31">
            <v>129.90734042553183</v>
          </cell>
          <cell r="L31">
            <v>134.76774861878462</v>
          </cell>
          <cell r="M31">
            <v>137.97969316596911</v>
          </cell>
        </row>
        <row r="32">
          <cell r="F32">
            <v>81.526918050158926</v>
          </cell>
          <cell r="G32">
            <v>82.03169965498455</v>
          </cell>
          <cell r="H32">
            <v>82.093030815482891</v>
          </cell>
          <cell r="I32">
            <v>82.873587564766851</v>
          </cell>
          <cell r="J32">
            <v>86.524184707508084</v>
          </cell>
          <cell r="K32">
            <v>87.960942444393481</v>
          </cell>
          <cell r="L32">
            <v>89.110670670670672</v>
          </cell>
          <cell r="M32">
            <v>89.432916154413562</v>
          </cell>
        </row>
        <row r="33">
          <cell r="F33">
            <v>85.147263803680985</v>
          </cell>
          <cell r="G33">
            <v>83.194588957055231</v>
          </cell>
          <cell r="H33">
            <v>84.764699453551913</v>
          </cell>
          <cell r="I33">
            <v>89.318453125000005</v>
          </cell>
          <cell r="J33">
            <v>89.846969205834668</v>
          </cell>
          <cell r="K33">
            <v>92.500616438356161</v>
          </cell>
          <cell r="L33">
            <v>91.083437500000016</v>
          </cell>
          <cell r="M33">
            <v>90.322866894197915</v>
          </cell>
        </row>
        <row r="34">
          <cell r="F34">
            <v>97.557289986996196</v>
          </cell>
          <cell r="G34">
            <v>98.589410823780312</v>
          </cell>
          <cell r="H34">
            <v>100.95621145374439</v>
          </cell>
          <cell r="I34">
            <v>102.42319644498913</v>
          </cell>
          <cell r="J34">
            <v>102.87442307692315</v>
          </cell>
          <cell r="K34">
            <v>103.84080030487813</v>
          </cell>
          <cell r="L34">
            <v>108.11172741679877</v>
          </cell>
          <cell r="M34">
            <v>110.01673477898244</v>
          </cell>
        </row>
        <row r="35">
          <cell r="F35">
            <v>70.359881696428559</v>
          </cell>
          <cell r="G35">
            <v>69.316867578875957</v>
          </cell>
          <cell r="H35">
            <v>71.289013452914816</v>
          </cell>
          <cell r="I35">
            <v>72.565613549492554</v>
          </cell>
          <cell r="J35">
            <v>73.868977700550232</v>
          </cell>
          <cell r="K35">
            <v>76.882814220544276</v>
          </cell>
          <cell r="L35">
            <v>78.961364795918371</v>
          </cell>
          <cell r="M35">
            <v>79.948689633958764</v>
          </cell>
        </row>
        <row r="36">
          <cell r="F36">
            <v>115.56995744680866</v>
          </cell>
          <cell r="G36">
            <v>115.70678713089451</v>
          </cell>
          <cell r="H36">
            <v>117.32356395084207</v>
          </cell>
          <cell r="I36">
            <v>119.05961382113824</v>
          </cell>
          <cell r="J36">
            <v>119.846334733053</v>
          </cell>
          <cell r="K36">
            <v>125.88554045307463</v>
          </cell>
          <cell r="L36">
            <v>127.47113548387097</v>
          </cell>
          <cell r="M36">
            <v>129.93879275653907</v>
          </cell>
        </row>
        <row r="37">
          <cell r="F37">
            <v>127.46640462427754</v>
          </cell>
          <cell r="G37">
            <v>129.5580924170612</v>
          </cell>
          <cell r="H37">
            <v>131.31888228299644</v>
          </cell>
          <cell r="I37">
            <v>139.25700276243063</v>
          </cell>
          <cell r="J37">
            <v>143.32615763546812</v>
          </cell>
          <cell r="K37">
            <v>148.51701782820081</v>
          </cell>
          <cell r="L37">
            <v>146.10786833855784</v>
          </cell>
          <cell r="M37">
            <v>143.72616929698708</v>
          </cell>
        </row>
        <row r="38">
          <cell r="F38">
            <v>90.715101832993881</v>
          </cell>
          <cell r="G38">
            <v>92.596927138331566</v>
          </cell>
          <cell r="H38">
            <v>94.850612472160392</v>
          </cell>
          <cell r="I38">
            <v>98.520502994011977</v>
          </cell>
          <cell r="J38">
            <v>95.944231770833284</v>
          </cell>
          <cell r="K38">
            <v>99.577342281879041</v>
          </cell>
          <cell r="L38">
            <v>101.59186246418339</v>
          </cell>
          <cell r="M38">
            <v>103.50320325203234</v>
          </cell>
        </row>
        <row r="39">
          <cell r="F39">
            <v>97.120536948431692</v>
          </cell>
          <cell r="G39">
            <v>96.819568777292588</v>
          </cell>
          <cell r="H39">
            <v>98.78570017431737</v>
          </cell>
          <cell r="I39">
            <v>101.96819716407822</v>
          </cell>
          <cell r="J39">
            <v>105.75413589364847</v>
          </cell>
          <cell r="K39">
            <v>112.77207086614155</v>
          </cell>
          <cell r="L39">
            <v>114.85058244462704</v>
          </cell>
          <cell r="M39">
            <v>118.41049283154121</v>
          </cell>
        </row>
      </sheetData>
      <sheetData sheetId="11" refreshError="1">
        <row r="12">
          <cell r="F12">
            <v>207.08935085406469</v>
          </cell>
          <cell r="G12">
            <v>205.09399244738498</v>
          </cell>
          <cell r="H12">
            <v>206.81507004288002</v>
          </cell>
          <cell r="I12">
            <v>209.212121605025</v>
          </cell>
          <cell r="J12">
            <v>212.10054164753501</v>
          </cell>
          <cell r="K12">
            <v>213.59178337541698</v>
          </cell>
          <cell r="L12">
            <v>214.04160053923533</v>
          </cell>
          <cell r="M12">
            <v>214.37599768691098</v>
          </cell>
        </row>
        <row r="13">
          <cell r="F13">
            <v>211.66078581617899</v>
          </cell>
          <cell r="G13">
            <v>208.98031581205169</v>
          </cell>
          <cell r="H13">
            <v>210.51365537155036</v>
          </cell>
          <cell r="I13">
            <v>213.23467282561467</v>
          </cell>
          <cell r="J13">
            <v>217.12894056452168</v>
          </cell>
          <cell r="K13">
            <v>219.35628505655936</v>
          </cell>
          <cell r="L13">
            <v>219.53570642360265</v>
          </cell>
          <cell r="M13">
            <v>219.69155343502135</v>
          </cell>
        </row>
        <row r="14">
          <cell r="F14">
            <v>207.9520196011697</v>
          </cell>
          <cell r="G14">
            <v>205.79598291041268</v>
          </cell>
          <cell r="H14">
            <v>207.36467737191967</v>
          </cell>
          <cell r="I14">
            <v>210.39994942643702</v>
          </cell>
          <cell r="J14">
            <v>214.22890328685432</v>
          </cell>
          <cell r="K14">
            <v>216.11344421616766</v>
          </cell>
          <cell r="L14">
            <v>216.50781769259632</v>
          </cell>
          <cell r="M14">
            <v>216.41392832943734</v>
          </cell>
        </row>
        <row r="15">
          <cell r="F15">
            <v>208.06228674734359</v>
          </cell>
          <cell r="G15">
            <v>205.82380300650664</v>
          </cell>
          <cell r="H15">
            <v>207.3577065066913</v>
          </cell>
          <cell r="I15">
            <v>208.92594488023829</v>
          </cell>
          <cell r="J15">
            <v>212.46029100155386</v>
          </cell>
          <cell r="K15">
            <v>214.2584446145016</v>
          </cell>
          <cell r="L15">
            <v>214.67334016993848</v>
          </cell>
          <cell r="M15">
            <v>216.54777066014665</v>
          </cell>
        </row>
        <row r="16">
          <cell r="F16">
            <v>243.55729448491152</v>
          </cell>
          <cell r="G16">
            <v>241.28841151385927</v>
          </cell>
          <cell r="H16">
            <v>249.47462540716612</v>
          </cell>
          <cell r="I16">
            <v>248.74888261851018</v>
          </cell>
          <cell r="J16">
            <v>253.48361753958585</v>
          </cell>
          <cell r="K16">
            <v>253.64059479553907</v>
          </cell>
          <cell r="L16">
            <v>256.87170239596469</v>
          </cell>
          <cell r="M16">
            <v>259.80356608478803</v>
          </cell>
        </row>
        <row r="17">
          <cell r="F17">
            <v>201.27485407066052</v>
          </cell>
          <cell r="G17">
            <v>201.10431610942251</v>
          </cell>
          <cell r="H17">
            <v>200.52103759398494</v>
          </cell>
          <cell r="I17">
            <v>201.351608040201</v>
          </cell>
          <cell r="J17">
            <v>207.27192513368985</v>
          </cell>
          <cell r="K17">
            <v>205.11090566037737</v>
          </cell>
          <cell r="L17">
            <v>205.7894953271028</v>
          </cell>
          <cell r="M17">
            <v>205.13447418738048</v>
          </cell>
        </row>
        <row r="18">
          <cell r="F18">
            <v>212.34878195488722</v>
          </cell>
          <cell r="G18">
            <v>210.63375757575758</v>
          </cell>
          <cell r="H18">
            <v>213.46827480916031</v>
          </cell>
          <cell r="I18">
            <v>218.31291525423728</v>
          </cell>
          <cell r="J18">
            <v>223.66727969348656</v>
          </cell>
          <cell r="K18">
            <v>226.96041587901701</v>
          </cell>
          <cell r="L18">
            <v>226.82211946050094</v>
          </cell>
          <cell r="M18">
            <v>226.66202702702702</v>
          </cell>
        </row>
        <row r="19">
          <cell r="F19">
            <v>217.66970198675497</v>
          </cell>
          <cell r="G19">
            <v>219.66615384615383</v>
          </cell>
          <cell r="H19">
            <v>225.25565062388591</v>
          </cell>
          <cell r="I19">
            <v>219.2297440585009</v>
          </cell>
          <cell r="J19">
            <v>220.53478087649401</v>
          </cell>
          <cell r="K19">
            <v>218.5589205702648</v>
          </cell>
          <cell r="L19">
            <v>217.03798319327728</v>
          </cell>
          <cell r="M19">
            <v>220.76132196162047</v>
          </cell>
        </row>
        <row r="20">
          <cell r="F20">
            <v>188.9816196013289</v>
          </cell>
          <cell r="G20">
            <v>184.28810330578514</v>
          </cell>
          <cell r="H20">
            <v>184.53380612673104</v>
          </cell>
          <cell r="I20">
            <v>184.46654056517778</v>
          </cell>
          <cell r="J20">
            <v>184.57937339496661</v>
          </cell>
          <cell r="K20">
            <v>185.08985346134412</v>
          </cell>
          <cell r="L20">
            <v>186.10023138832997</v>
          </cell>
          <cell r="M20">
            <v>186.75759379689845</v>
          </cell>
        </row>
        <row r="21">
          <cell r="F21">
            <v>219.44693404634583</v>
          </cell>
          <cell r="G21">
            <v>216.34635714285713</v>
          </cell>
          <cell r="H21">
            <v>220.18901459854018</v>
          </cell>
          <cell r="I21">
            <v>222.0691505791506</v>
          </cell>
          <cell r="J21">
            <v>218.52317525773196</v>
          </cell>
          <cell r="K21">
            <v>224.0580448065173</v>
          </cell>
          <cell r="L21">
            <v>223.87436781609196</v>
          </cell>
          <cell r="M21">
            <v>225.02251732101615</v>
          </cell>
        </row>
        <row r="22">
          <cell r="F22">
            <v>204.66511437908497</v>
          </cell>
          <cell r="G22">
            <v>205.28744166666667</v>
          </cell>
          <cell r="H22">
            <v>208.06254295532645</v>
          </cell>
          <cell r="I22">
            <v>210.45455637707948</v>
          </cell>
          <cell r="J22">
            <v>212.59129162462162</v>
          </cell>
          <cell r="K22">
            <v>217.07223393045311</v>
          </cell>
          <cell r="L22">
            <v>223.39862255965292</v>
          </cell>
          <cell r="M22">
            <v>221.82041753653448</v>
          </cell>
        </row>
        <row r="23">
          <cell r="F23">
            <v>180.80182795698926</v>
          </cell>
          <cell r="G23">
            <v>183.8442076502732</v>
          </cell>
          <cell r="H23">
            <v>189.48076470588234</v>
          </cell>
          <cell r="I23">
            <v>194.20386503067488</v>
          </cell>
          <cell r="J23">
            <v>193.79041379310345</v>
          </cell>
          <cell r="K23">
            <v>202.53939189189191</v>
          </cell>
          <cell r="L23">
            <v>206.01986111111108</v>
          </cell>
          <cell r="M23">
            <v>203.55976744186046</v>
          </cell>
        </row>
        <row r="24">
          <cell r="F24">
            <v>205.9150778605281</v>
          </cell>
          <cell r="G24">
            <v>207.43925444596442</v>
          </cell>
          <cell r="H24">
            <v>207.27194306049824</v>
          </cell>
          <cell r="I24">
            <v>207.50182329317269</v>
          </cell>
          <cell r="J24">
            <v>211.30756279069769</v>
          </cell>
          <cell r="K24">
            <v>214.45437022900762</v>
          </cell>
          <cell r="L24">
            <v>218.29980866062439</v>
          </cell>
          <cell r="M24">
            <v>223.00903765690379</v>
          </cell>
        </row>
        <row r="25">
          <cell r="F25">
            <v>193.44486880466471</v>
          </cell>
          <cell r="G25">
            <v>191.04202702702702</v>
          </cell>
          <cell r="H25">
            <v>188.52990867579911</v>
          </cell>
          <cell r="I25">
            <v>191.52079032258067</v>
          </cell>
          <cell r="J25">
            <v>193.42644827586207</v>
          </cell>
          <cell r="K25">
            <v>197.34478260869565</v>
          </cell>
          <cell r="L25">
            <v>200.40553571428569</v>
          </cell>
          <cell r="M25">
            <v>205.45237410071945</v>
          </cell>
        </row>
        <row r="26">
          <cell r="F26">
            <v>193.39403314917126</v>
          </cell>
          <cell r="G26">
            <v>194.21527675276752</v>
          </cell>
          <cell r="H26">
            <v>189.55094306049824</v>
          </cell>
          <cell r="I26">
            <v>186.82998073217729</v>
          </cell>
          <cell r="J26">
            <v>185.01911157024793</v>
          </cell>
          <cell r="K26">
            <v>189.62800000000001</v>
          </cell>
          <cell r="L26">
            <v>196.16042194092825</v>
          </cell>
          <cell r="M26">
            <v>196.07655555555556</v>
          </cell>
        </row>
        <row r="27">
          <cell r="F27">
            <v>212.22716666666668</v>
          </cell>
          <cell r="G27">
            <v>206.55402131782947</v>
          </cell>
          <cell r="H27">
            <v>213.21049382716049</v>
          </cell>
          <cell r="I27">
            <v>220.81729288214703</v>
          </cell>
          <cell r="J27">
            <v>227.14142670157071</v>
          </cell>
          <cell r="K27">
            <v>224.22247945205481</v>
          </cell>
          <cell r="L27">
            <v>222.72919377652053</v>
          </cell>
          <cell r="M27">
            <v>229.44656292286876</v>
          </cell>
        </row>
        <row r="28">
          <cell r="F28">
            <v>196.05416195856873</v>
          </cell>
          <cell r="G28">
            <v>193.66782945736435</v>
          </cell>
          <cell r="H28">
            <v>190.98729083665341</v>
          </cell>
          <cell r="I28">
            <v>188.83126789366054</v>
          </cell>
          <cell r="J28">
            <v>189.07029850746272</v>
          </cell>
          <cell r="K28">
            <v>189.73155778894474</v>
          </cell>
          <cell r="L28">
            <v>189.38159705159705</v>
          </cell>
          <cell r="M28">
            <v>192.60927648578809</v>
          </cell>
        </row>
        <row r="29">
          <cell r="F29">
            <v>213.07229568411384</v>
          </cell>
          <cell r="G29">
            <v>211.64594746716693</v>
          </cell>
          <cell r="H29">
            <v>211.92663096397274</v>
          </cell>
          <cell r="I29">
            <v>215.33368530020707</v>
          </cell>
          <cell r="J29">
            <v>220.46865429234339</v>
          </cell>
          <cell r="K29">
            <v>226.13405502392345</v>
          </cell>
          <cell r="L29">
            <v>226.43453066332916</v>
          </cell>
          <cell r="M29">
            <v>227.38322222222223</v>
          </cell>
        </row>
        <row r="30">
          <cell r="F30">
            <v>207.36168414918416</v>
          </cell>
          <cell r="G30">
            <v>206.12367695534911</v>
          </cell>
          <cell r="H30">
            <v>207.67691079812207</v>
          </cell>
          <cell r="I30">
            <v>209.94156782549419</v>
          </cell>
          <cell r="J30">
            <v>213.30428793170353</v>
          </cell>
          <cell r="K30">
            <v>217.43685801760429</v>
          </cell>
          <cell r="L30">
            <v>218.90698272398552</v>
          </cell>
          <cell r="M30">
            <v>222.87573225152133</v>
          </cell>
        </row>
        <row r="31">
          <cell r="F31">
            <v>170.89263779527559</v>
          </cell>
          <cell r="G31">
            <v>168.2855859375</v>
          </cell>
          <cell r="H31">
            <v>170.87866225165564</v>
          </cell>
          <cell r="I31">
            <v>175.77041666666665</v>
          </cell>
          <cell r="J31">
            <v>180.09141914191417</v>
          </cell>
          <cell r="K31">
            <v>182.94067415730336</v>
          </cell>
          <cell r="L31">
            <v>187.6381730769231</v>
          </cell>
          <cell r="M31">
            <v>189.88760076775432</v>
          </cell>
        </row>
        <row r="32">
          <cell r="F32">
            <v>212.23237241379312</v>
          </cell>
          <cell r="G32">
            <v>209.33668674698794</v>
          </cell>
          <cell r="H32">
            <v>209.94671311869294</v>
          </cell>
          <cell r="I32">
            <v>213.26136533333337</v>
          </cell>
          <cell r="J32">
            <v>224.02385807990458</v>
          </cell>
          <cell r="K32">
            <v>229.28731022115957</v>
          </cell>
          <cell r="L32">
            <v>229.14172458172459</v>
          </cell>
          <cell r="M32">
            <v>231.08238246505718</v>
          </cell>
        </row>
        <row r="33">
          <cell r="F33">
            <v>222.41993589743592</v>
          </cell>
          <cell r="G33">
            <v>216.62488817891372</v>
          </cell>
          <cell r="H33">
            <v>215.44361111111112</v>
          </cell>
          <cell r="I33">
            <v>218.18248091603056</v>
          </cell>
          <cell r="J33">
            <v>227.19499999999999</v>
          </cell>
          <cell r="K33">
            <v>231.84703862660945</v>
          </cell>
          <cell r="L33">
            <v>227.11714285714285</v>
          </cell>
          <cell r="M33">
            <v>217.81563786008229</v>
          </cell>
        </row>
        <row r="34">
          <cell r="F34">
            <v>205.08899945325317</v>
          </cell>
          <cell r="G34">
            <v>203.63925110132158</v>
          </cell>
          <cell r="H34">
            <v>203.48110987791341</v>
          </cell>
          <cell r="I34">
            <v>202.91857316332727</v>
          </cell>
          <cell r="J34">
            <v>205.15333574529666</v>
          </cell>
          <cell r="K34">
            <v>200.35166176470588</v>
          </cell>
          <cell r="L34">
            <v>198.74289876183539</v>
          </cell>
          <cell r="M34">
            <v>193.41651759530791</v>
          </cell>
        </row>
        <row r="35">
          <cell r="F35">
            <v>238.97821834723271</v>
          </cell>
          <cell r="G35">
            <v>235.30482149712094</v>
          </cell>
          <cell r="H35">
            <v>241.06268954509176</v>
          </cell>
          <cell r="I35">
            <v>245.45488631297366</v>
          </cell>
          <cell r="J35">
            <v>252.79443012884039</v>
          </cell>
          <cell r="K35">
            <v>256.55855643044617</v>
          </cell>
          <cell r="L35">
            <v>255.54472652218783</v>
          </cell>
          <cell r="M35">
            <v>261.4820824949698</v>
          </cell>
        </row>
        <row r="36">
          <cell r="F36">
            <v>206.21822323462416</v>
          </cell>
          <cell r="G36">
            <v>200.41122137404577</v>
          </cell>
          <cell r="H36">
            <v>201.21769711163151</v>
          </cell>
          <cell r="I36">
            <v>200.95138936535164</v>
          </cell>
          <cell r="J36">
            <v>199.18628115653041</v>
          </cell>
          <cell r="K36">
            <v>197.2547261663286</v>
          </cell>
          <cell r="L36">
            <v>192.57335282651073</v>
          </cell>
          <cell r="M36">
            <v>193.15926221335991</v>
          </cell>
        </row>
        <row r="37">
          <cell r="F37">
            <v>188.79869863013701</v>
          </cell>
          <cell r="G37">
            <v>188.20487091222031</v>
          </cell>
          <cell r="H37">
            <v>187.18505084745766</v>
          </cell>
          <cell r="I37">
            <v>186.3624214417745</v>
          </cell>
          <cell r="J37">
            <v>182.98874213836478</v>
          </cell>
          <cell r="K37">
            <v>181.45544554455446</v>
          </cell>
          <cell r="L37">
            <v>179.95525096525097</v>
          </cell>
          <cell r="M37">
            <v>181.15215189873419</v>
          </cell>
        </row>
        <row r="38">
          <cell r="F38">
            <v>189.94078891257996</v>
          </cell>
          <cell r="G38">
            <v>191.46133187772924</v>
          </cell>
          <cell r="H38">
            <v>193.14251700680273</v>
          </cell>
          <cell r="I38">
            <v>197.27726618705034</v>
          </cell>
          <cell r="J38">
            <v>197.54737265415548</v>
          </cell>
          <cell r="K38">
            <v>200.50032432432431</v>
          </cell>
          <cell r="L38">
            <v>198.07575418994412</v>
          </cell>
          <cell r="M38">
            <v>195.25911042944784</v>
          </cell>
        </row>
        <row r="39">
          <cell r="F39">
            <v>198.56927173913044</v>
          </cell>
          <cell r="G39">
            <v>195.34520925110132</v>
          </cell>
          <cell r="H39">
            <v>194.74248568155784</v>
          </cell>
          <cell r="I39">
            <v>192.37566878980894</v>
          </cell>
          <cell r="J39">
            <v>193.76332882273343</v>
          </cell>
          <cell r="K39">
            <v>195.38953615279672</v>
          </cell>
          <cell r="L39">
            <v>194.71885952712097</v>
          </cell>
          <cell r="M39">
            <v>193.19606725146195</v>
          </cell>
        </row>
      </sheetData>
      <sheetData sheetId="12" refreshError="1">
        <row r="12">
          <cell r="F12">
            <v>119941</v>
          </cell>
          <cell r="G12">
            <v>118118</v>
          </cell>
          <cell r="H12">
            <v>115811</v>
          </cell>
          <cell r="I12">
            <v>110726</v>
          </cell>
          <cell r="J12">
            <v>107023</v>
          </cell>
          <cell r="K12">
            <v>105052</v>
          </cell>
          <cell r="L12">
            <v>103177</v>
          </cell>
          <cell r="M12">
            <v>102920</v>
          </cell>
        </row>
        <row r="13">
          <cell r="F13">
            <v>32229</v>
          </cell>
          <cell r="G13">
            <v>31457</v>
          </cell>
          <cell r="H13">
            <v>31212</v>
          </cell>
          <cell r="I13">
            <v>29025</v>
          </cell>
          <cell r="J13">
            <v>26826</v>
          </cell>
          <cell r="K13">
            <v>25896</v>
          </cell>
          <cell r="L13">
            <v>25751</v>
          </cell>
          <cell r="M13">
            <v>25992</v>
          </cell>
        </row>
        <row r="14">
          <cell r="F14">
            <v>24385</v>
          </cell>
          <cell r="G14">
            <v>23405</v>
          </cell>
          <cell r="H14">
            <v>23483</v>
          </cell>
          <cell r="I14">
            <v>21700</v>
          </cell>
          <cell r="J14">
            <v>19969</v>
          </cell>
          <cell r="K14">
            <v>18845</v>
          </cell>
          <cell r="L14">
            <v>18515</v>
          </cell>
          <cell r="M14">
            <v>18721</v>
          </cell>
        </row>
        <row r="15">
          <cell r="F15">
            <v>9113</v>
          </cell>
          <cell r="G15">
            <v>9001</v>
          </cell>
          <cell r="H15">
            <v>9044</v>
          </cell>
          <cell r="I15">
            <v>8439</v>
          </cell>
          <cell r="J15">
            <v>7824</v>
          </cell>
          <cell r="K15">
            <v>7429</v>
          </cell>
          <cell r="L15">
            <v>7352</v>
          </cell>
          <cell r="M15">
            <v>7366</v>
          </cell>
        </row>
        <row r="16">
          <cell r="F16">
            <v>326</v>
          </cell>
          <cell r="G16">
            <v>317</v>
          </cell>
          <cell r="H16">
            <v>322</v>
          </cell>
          <cell r="I16">
            <v>317</v>
          </cell>
          <cell r="J16">
            <v>291</v>
          </cell>
          <cell r="K16">
            <v>286</v>
          </cell>
          <cell r="L16">
            <v>291</v>
          </cell>
          <cell r="M16">
            <v>292</v>
          </cell>
        </row>
        <row r="17">
          <cell r="F17">
            <v>219</v>
          </cell>
          <cell r="G17">
            <v>219</v>
          </cell>
          <cell r="H17">
            <v>230</v>
          </cell>
          <cell r="I17">
            <v>210</v>
          </cell>
          <cell r="J17">
            <v>200</v>
          </cell>
          <cell r="K17">
            <v>187</v>
          </cell>
          <cell r="L17">
            <v>193</v>
          </cell>
          <cell r="M17">
            <v>186</v>
          </cell>
        </row>
        <row r="18">
          <cell r="F18">
            <v>227</v>
          </cell>
          <cell r="G18">
            <v>225</v>
          </cell>
          <cell r="H18">
            <v>233</v>
          </cell>
          <cell r="I18">
            <v>212</v>
          </cell>
          <cell r="J18">
            <v>195</v>
          </cell>
          <cell r="K18">
            <v>187</v>
          </cell>
          <cell r="L18">
            <v>180</v>
          </cell>
          <cell r="M18">
            <v>181</v>
          </cell>
        </row>
        <row r="19">
          <cell r="F19">
            <v>201</v>
          </cell>
          <cell r="G19">
            <v>200</v>
          </cell>
          <cell r="H19">
            <v>195</v>
          </cell>
          <cell r="I19">
            <v>187</v>
          </cell>
          <cell r="J19">
            <v>179</v>
          </cell>
          <cell r="K19">
            <v>176</v>
          </cell>
          <cell r="L19">
            <v>168</v>
          </cell>
          <cell r="M19">
            <v>162</v>
          </cell>
        </row>
        <row r="20">
          <cell r="F20">
            <v>811</v>
          </cell>
          <cell r="G20">
            <v>823</v>
          </cell>
          <cell r="H20">
            <v>822</v>
          </cell>
          <cell r="I20">
            <v>770</v>
          </cell>
          <cell r="J20">
            <v>689</v>
          </cell>
          <cell r="K20">
            <v>688</v>
          </cell>
          <cell r="L20">
            <v>705</v>
          </cell>
          <cell r="M20">
            <v>720</v>
          </cell>
        </row>
        <row r="21">
          <cell r="F21">
            <v>189</v>
          </cell>
          <cell r="G21">
            <v>189</v>
          </cell>
          <cell r="H21">
            <v>192</v>
          </cell>
          <cell r="I21">
            <v>178</v>
          </cell>
          <cell r="J21">
            <v>174</v>
          </cell>
          <cell r="K21">
            <v>175</v>
          </cell>
          <cell r="L21">
            <v>160</v>
          </cell>
          <cell r="M21">
            <v>155</v>
          </cell>
        </row>
        <row r="22">
          <cell r="F22">
            <v>406</v>
          </cell>
          <cell r="G22">
            <v>407</v>
          </cell>
          <cell r="H22">
            <v>405</v>
          </cell>
          <cell r="I22">
            <v>382</v>
          </cell>
          <cell r="J22">
            <v>362</v>
          </cell>
          <cell r="K22">
            <v>340</v>
          </cell>
          <cell r="L22">
            <v>338</v>
          </cell>
          <cell r="M22">
            <v>338</v>
          </cell>
        </row>
        <row r="23">
          <cell r="F23">
            <v>64</v>
          </cell>
          <cell r="G23">
            <v>64</v>
          </cell>
          <cell r="H23">
            <v>62</v>
          </cell>
          <cell r="I23">
            <v>56</v>
          </cell>
          <cell r="J23">
            <v>52</v>
          </cell>
          <cell r="K23">
            <v>51</v>
          </cell>
          <cell r="L23">
            <v>52</v>
          </cell>
          <cell r="M23">
            <v>46</v>
          </cell>
        </row>
        <row r="24">
          <cell r="F24">
            <v>502</v>
          </cell>
          <cell r="G24">
            <v>485</v>
          </cell>
          <cell r="H24">
            <v>481</v>
          </cell>
          <cell r="I24">
            <v>440</v>
          </cell>
          <cell r="J24">
            <v>401</v>
          </cell>
          <cell r="K24">
            <v>376</v>
          </cell>
          <cell r="L24">
            <v>362</v>
          </cell>
          <cell r="M24">
            <v>358</v>
          </cell>
        </row>
        <row r="25">
          <cell r="F25">
            <v>234</v>
          </cell>
          <cell r="G25">
            <v>221</v>
          </cell>
          <cell r="H25">
            <v>230</v>
          </cell>
          <cell r="I25">
            <v>219</v>
          </cell>
          <cell r="J25">
            <v>213</v>
          </cell>
          <cell r="K25">
            <v>200</v>
          </cell>
          <cell r="L25">
            <v>201</v>
          </cell>
          <cell r="M25">
            <v>197</v>
          </cell>
        </row>
        <row r="26">
          <cell r="F26">
            <v>184</v>
          </cell>
          <cell r="G26">
            <v>181</v>
          </cell>
          <cell r="H26">
            <v>194</v>
          </cell>
          <cell r="I26">
            <v>181</v>
          </cell>
          <cell r="J26">
            <v>181</v>
          </cell>
          <cell r="K26">
            <v>179</v>
          </cell>
          <cell r="L26">
            <v>168</v>
          </cell>
          <cell r="M26">
            <v>161</v>
          </cell>
        </row>
        <row r="27">
          <cell r="F27">
            <v>368</v>
          </cell>
          <cell r="G27">
            <v>353</v>
          </cell>
          <cell r="H27">
            <v>345</v>
          </cell>
          <cell r="I27">
            <v>310</v>
          </cell>
          <cell r="J27">
            <v>279</v>
          </cell>
          <cell r="K27">
            <v>261</v>
          </cell>
          <cell r="L27">
            <v>251</v>
          </cell>
          <cell r="M27">
            <v>269</v>
          </cell>
        </row>
        <row r="28">
          <cell r="F28">
            <v>176</v>
          </cell>
          <cell r="G28">
            <v>174</v>
          </cell>
          <cell r="H28">
            <v>175</v>
          </cell>
          <cell r="I28">
            <v>173</v>
          </cell>
          <cell r="J28">
            <v>154</v>
          </cell>
          <cell r="K28">
            <v>140</v>
          </cell>
          <cell r="L28">
            <v>145</v>
          </cell>
          <cell r="M28">
            <v>141</v>
          </cell>
        </row>
        <row r="29">
          <cell r="F29">
            <v>365</v>
          </cell>
          <cell r="G29">
            <v>354</v>
          </cell>
          <cell r="H29">
            <v>359</v>
          </cell>
          <cell r="I29">
            <v>336</v>
          </cell>
          <cell r="J29">
            <v>316</v>
          </cell>
          <cell r="K29">
            <v>298</v>
          </cell>
          <cell r="L29">
            <v>294</v>
          </cell>
          <cell r="M29">
            <v>290</v>
          </cell>
        </row>
        <row r="30">
          <cell r="F30">
            <v>1155</v>
          </cell>
          <cell r="G30">
            <v>1125</v>
          </cell>
          <cell r="H30">
            <v>1108</v>
          </cell>
          <cell r="I30">
            <v>1049</v>
          </cell>
          <cell r="J30">
            <v>971</v>
          </cell>
          <cell r="K30">
            <v>918</v>
          </cell>
          <cell r="L30">
            <v>889</v>
          </cell>
          <cell r="M30">
            <v>894</v>
          </cell>
        </row>
        <row r="31">
          <cell r="F31">
            <v>254</v>
          </cell>
          <cell r="G31">
            <v>256</v>
          </cell>
          <cell r="H31">
            <v>259</v>
          </cell>
          <cell r="I31">
            <v>243</v>
          </cell>
          <cell r="J31">
            <v>220</v>
          </cell>
          <cell r="K31">
            <v>194</v>
          </cell>
          <cell r="L31">
            <v>189</v>
          </cell>
          <cell r="M31">
            <v>188</v>
          </cell>
        </row>
        <row r="32">
          <cell r="F32">
            <v>730</v>
          </cell>
          <cell r="G32">
            <v>716</v>
          </cell>
          <cell r="H32">
            <v>725</v>
          </cell>
          <cell r="I32">
            <v>660</v>
          </cell>
          <cell r="J32">
            <v>628</v>
          </cell>
          <cell r="K32">
            <v>596</v>
          </cell>
          <cell r="L32">
            <v>572</v>
          </cell>
          <cell r="M32">
            <v>567</v>
          </cell>
        </row>
        <row r="33">
          <cell r="F33">
            <v>104</v>
          </cell>
          <cell r="G33">
            <v>105</v>
          </cell>
          <cell r="H33">
            <v>104</v>
          </cell>
          <cell r="I33">
            <v>90</v>
          </cell>
          <cell r="J33">
            <v>87</v>
          </cell>
          <cell r="K33">
            <v>80</v>
          </cell>
          <cell r="L33">
            <v>82</v>
          </cell>
          <cell r="M33">
            <v>90</v>
          </cell>
        </row>
        <row r="34">
          <cell r="F34">
            <v>606</v>
          </cell>
          <cell r="G34">
            <v>607</v>
          </cell>
          <cell r="H34">
            <v>621</v>
          </cell>
          <cell r="I34">
            <v>590</v>
          </cell>
          <cell r="J34">
            <v>525</v>
          </cell>
          <cell r="K34">
            <v>473</v>
          </cell>
          <cell r="L34">
            <v>487</v>
          </cell>
          <cell r="M34">
            <v>490</v>
          </cell>
        </row>
        <row r="35">
          <cell r="F35">
            <v>886</v>
          </cell>
          <cell r="G35">
            <v>878</v>
          </cell>
          <cell r="H35">
            <v>876</v>
          </cell>
          <cell r="I35">
            <v>812</v>
          </cell>
          <cell r="J35">
            <v>753</v>
          </cell>
          <cell r="K35">
            <v>697</v>
          </cell>
          <cell r="L35">
            <v>703</v>
          </cell>
          <cell r="M35">
            <v>726</v>
          </cell>
        </row>
        <row r="36">
          <cell r="F36">
            <v>442</v>
          </cell>
          <cell r="G36">
            <v>440</v>
          </cell>
          <cell r="H36">
            <v>441</v>
          </cell>
          <cell r="I36">
            <v>410</v>
          </cell>
          <cell r="J36">
            <v>374</v>
          </cell>
          <cell r="K36">
            <v>358</v>
          </cell>
          <cell r="L36">
            <v>359</v>
          </cell>
          <cell r="M36">
            <v>354</v>
          </cell>
        </row>
        <row r="37">
          <cell r="F37">
            <v>194</v>
          </cell>
          <cell r="G37">
            <v>194</v>
          </cell>
          <cell r="H37">
            <v>207</v>
          </cell>
          <cell r="I37">
            <v>192</v>
          </cell>
          <cell r="J37">
            <v>176</v>
          </cell>
          <cell r="K37">
            <v>177</v>
          </cell>
          <cell r="L37">
            <v>178</v>
          </cell>
          <cell r="M37">
            <v>197</v>
          </cell>
        </row>
        <row r="38">
          <cell r="F38">
            <v>161</v>
          </cell>
          <cell r="G38">
            <v>157</v>
          </cell>
          <cell r="H38">
            <v>154</v>
          </cell>
          <cell r="I38">
            <v>144</v>
          </cell>
          <cell r="J38">
            <v>137</v>
          </cell>
          <cell r="K38">
            <v>131</v>
          </cell>
          <cell r="L38">
            <v>127</v>
          </cell>
          <cell r="M38">
            <v>122</v>
          </cell>
        </row>
        <row r="39">
          <cell r="F39">
            <v>309</v>
          </cell>
          <cell r="G39">
            <v>311</v>
          </cell>
          <cell r="H39">
            <v>304</v>
          </cell>
          <cell r="I39">
            <v>278</v>
          </cell>
          <cell r="J39">
            <v>267</v>
          </cell>
          <cell r="K39">
            <v>261</v>
          </cell>
          <cell r="L39">
            <v>258</v>
          </cell>
          <cell r="M39">
            <v>242</v>
          </cell>
        </row>
      </sheetData>
      <sheetData sheetId="13" refreshError="1">
        <row r="12">
          <cell r="F12">
            <v>23997</v>
          </cell>
          <cell r="G12">
            <v>23468</v>
          </cell>
          <cell r="H12">
            <v>22852</v>
          </cell>
          <cell r="I12">
            <v>21468</v>
          </cell>
          <cell r="J12">
            <v>20494</v>
          </cell>
          <cell r="K12">
            <v>19791</v>
          </cell>
          <cell r="L12">
            <v>19060</v>
          </cell>
          <cell r="M12">
            <v>18888</v>
          </cell>
        </row>
        <row r="13">
          <cell r="F13">
            <v>7662</v>
          </cell>
          <cell r="G13">
            <v>7396</v>
          </cell>
          <cell r="H13">
            <v>7244</v>
          </cell>
          <cell r="I13">
            <v>6620</v>
          </cell>
          <cell r="J13">
            <v>6025</v>
          </cell>
          <cell r="K13">
            <v>5720</v>
          </cell>
          <cell r="L13">
            <v>5616</v>
          </cell>
          <cell r="M13">
            <v>5611</v>
          </cell>
        </row>
        <row r="14">
          <cell r="F14">
            <v>5633</v>
          </cell>
          <cell r="G14">
            <v>5299</v>
          </cell>
          <cell r="H14">
            <v>5241</v>
          </cell>
          <cell r="I14">
            <v>4748</v>
          </cell>
          <cell r="J14">
            <v>4291</v>
          </cell>
          <cell r="K14">
            <v>3935</v>
          </cell>
          <cell r="L14">
            <v>3781</v>
          </cell>
          <cell r="M14">
            <v>3751</v>
          </cell>
        </row>
        <row r="15">
          <cell r="F15">
            <v>1368</v>
          </cell>
          <cell r="G15">
            <v>1629</v>
          </cell>
          <cell r="H15">
            <v>1696</v>
          </cell>
          <cell r="I15">
            <v>1509</v>
          </cell>
          <cell r="J15">
            <v>1628</v>
          </cell>
          <cell r="K15">
            <v>1260</v>
          </cell>
          <cell r="L15">
            <v>1201</v>
          </cell>
          <cell r="M15">
            <v>1210</v>
          </cell>
        </row>
        <row r="16">
          <cell r="F16">
            <v>37</v>
          </cell>
          <cell r="G16">
            <v>43</v>
          </cell>
          <cell r="H16">
            <v>44</v>
          </cell>
          <cell r="I16">
            <v>41</v>
          </cell>
          <cell r="J16">
            <v>43</v>
          </cell>
          <cell r="K16">
            <v>36</v>
          </cell>
          <cell r="L16">
            <v>42</v>
          </cell>
          <cell r="M16">
            <v>44</v>
          </cell>
        </row>
        <row r="17">
          <cell r="F17">
            <v>39</v>
          </cell>
          <cell r="G17">
            <v>43</v>
          </cell>
          <cell r="H17">
            <v>47</v>
          </cell>
          <cell r="I17">
            <v>40</v>
          </cell>
          <cell r="J17">
            <v>44</v>
          </cell>
          <cell r="K17">
            <v>37</v>
          </cell>
          <cell r="L17">
            <v>30</v>
          </cell>
          <cell r="M17">
            <v>33</v>
          </cell>
        </row>
        <row r="18">
          <cell r="F18">
            <v>30</v>
          </cell>
          <cell r="G18">
            <v>39</v>
          </cell>
          <cell r="H18">
            <v>41</v>
          </cell>
          <cell r="I18">
            <v>32</v>
          </cell>
          <cell r="J18">
            <v>36</v>
          </cell>
          <cell r="K18">
            <v>30</v>
          </cell>
          <cell r="L18">
            <v>31</v>
          </cell>
          <cell r="M18">
            <v>30</v>
          </cell>
        </row>
        <row r="19">
          <cell r="F19">
            <v>29</v>
          </cell>
          <cell r="G19">
            <v>36</v>
          </cell>
          <cell r="H19">
            <v>37</v>
          </cell>
          <cell r="I19">
            <v>34</v>
          </cell>
          <cell r="J19">
            <v>35</v>
          </cell>
          <cell r="K19">
            <v>27</v>
          </cell>
          <cell r="L19">
            <v>26</v>
          </cell>
          <cell r="M19">
            <v>24</v>
          </cell>
        </row>
        <row r="20">
          <cell r="F20">
            <v>59</v>
          </cell>
          <cell r="G20">
            <v>82</v>
          </cell>
          <cell r="H20">
            <v>84</v>
          </cell>
          <cell r="I20">
            <v>75</v>
          </cell>
          <cell r="J20">
            <v>77</v>
          </cell>
          <cell r="K20">
            <v>50</v>
          </cell>
          <cell r="L20">
            <v>57</v>
          </cell>
          <cell r="M20">
            <v>55</v>
          </cell>
        </row>
        <row r="21">
          <cell r="F21">
            <v>26</v>
          </cell>
          <cell r="G21">
            <v>27</v>
          </cell>
          <cell r="H21">
            <v>29</v>
          </cell>
          <cell r="I21">
            <v>28</v>
          </cell>
          <cell r="J21">
            <v>27</v>
          </cell>
          <cell r="K21">
            <v>26</v>
          </cell>
          <cell r="L21">
            <v>20</v>
          </cell>
          <cell r="M21">
            <v>18</v>
          </cell>
        </row>
        <row r="22">
          <cell r="F22">
            <v>57</v>
          </cell>
          <cell r="G22">
            <v>70</v>
          </cell>
          <cell r="H22">
            <v>72</v>
          </cell>
          <cell r="I22">
            <v>68</v>
          </cell>
          <cell r="J22">
            <v>66</v>
          </cell>
          <cell r="K22">
            <v>53</v>
          </cell>
          <cell r="L22">
            <v>53</v>
          </cell>
          <cell r="M22">
            <v>53</v>
          </cell>
        </row>
        <row r="23">
          <cell r="F23">
            <v>13</v>
          </cell>
          <cell r="G23">
            <v>13</v>
          </cell>
          <cell r="H23">
            <v>14</v>
          </cell>
          <cell r="I23">
            <v>15</v>
          </cell>
          <cell r="J23">
            <v>14</v>
          </cell>
          <cell r="K23">
            <v>11</v>
          </cell>
          <cell r="L23">
            <v>8</v>
          </cell>
          <cell r="M23">
            <v>7</v>
          </cell>
        </row>
        <row r="24">
          <cell r="F24">
            <v>78</v>
          </cell>
          <cell r="G24">
            <v>93</v>
          </cell>
          <cell r="H24">
            <v>99</v>
          </cell>
          <cell r="I24">
            <v>79</v>
          </cell>
          <cell r="J24">
            <v>94</v>
          </cell>
          <cell r="K24">
            <v>69</v>
          </cell>
          <cell r="L24">
            <v>58</v>
          </cell>
          <cell r="M24">
            <v>57</v>
          </cell>
        </row>
        <row r="25">
          <cell r="F25">
            <v>48</v>
          </cell>
          <cell r="G25">
            <v>55</v>
          </cell>
          <cell r="H25">
            <v>57</v>
          </cell>
          <cell r="I25">
            <v>55</v>
          </cell>
          <cell r="J25">
            <v>55</v>
          </cell>
          <cell r="K25">
            <v>43</v>
          </cell>
          <cell r="L25">
            <v>45</v>
          </cell>
          <cell r="M25">
            <v>43</v>
          </cell>
        </row>
        <row r="26">
          <cell r="F26">
            <v>35</v>
          </cell>
          <cell r="G26">
            <v>33</v>
          </cell>
          <cell r="H26">
            <v>37</v>
          </cell>
          <cell r="I26">
            <v>31</v>
          </cell>
          <cell r="J26">
            <v>37</v>
          </cell>
          <cell r="K26">
            <v>32</v>
          </cell>
          <cell r="L26">
            <v>25</v>
          </cell>
          <cell r="M26">
            <v>27</v>
          </cell>
        </row>
        <row r="27">
          <cell r="F27">
            <v>53</v>
          </cell>
          <cell r="G27">
            <v>74</v>
          </cell>
          <cell r="H27">
            <v>77</v>
          </cell>
          <cell r="I27">
            <v>64</v>
          </cell>
          <cell r="J27">
            <v>74</v>
          </cell>
          <cell r="K27">
            <v>52</v>
          </cell>
          <cell r="L27">
            <v>50</v>
          </cell>
          <cell r="M27">
            <v>50</v>
          </cell>
        </row>
        <row r="28">
          <cell r="F28">
            <v>25</v>
          </cell>
          <cell r="G28">
            <v>29</v>
          </cell>
          <cell r="H28">
            <v>30</v>
          </cell>
          <cell r="I28">
            <v>28</v>
          </cell>
          <cell r="J28">
            <v>29</v>
          </cell>
          <cell r="K28">
            <v>25</v>
          </cell>
          <cell r="L28">
            <v>23</v>
          </cell>
          <cell r="M28">
            <v>20</v>
          </cell>
        </row>
        <row r="29">
          <cell r="F29">
            <v>80</v>
          </cell>
          <cell r="G29">
            <v>88</v>
          </cell>
          <cell r="H29">
            <v>95</v>
          </cell>
          <cell r="I29">
            <v>85</v>
          </cell>
          <cell r="J29">
            <v>90</v>
          </cell>
          <cell r="K29">
            <v>70</v>
          </cell>
          <cell r="L29">
            <v>69</v>
          </cell>
          <cell r="M29">
            <v>73</v>
          </cell>
        </row>
        <row r="30">
          <cell r="F30">
            <v>199</v>
          </cell>
          <cell r="G30">
            <v>225</v>
          </cell>
          <cell r="H30">
            <v>234</v>
          </cell>
          <cell r="I30">
            <v>220</v>
          </cell>
          <cell r="J30">
            <v>226</v>
          </cell>
          <cell r="K30">
            <v>181</v>
          </cell>
          <cell r="L30">
            <v>176</v>
          </cell>
          <cell r="M30">
            <v>171</v>
          </cell>
        </row>
        <row r="31">
          <cell r="F31">
            <v>26</v>
          </cell>
          <cell r="G31">
            <v>30</v>
          </cell>
          <cell r="H31">
            <v>30</v>
          </cell>
          <cell r="I31">
            <v>28</v>
          </cell>
          <cell r="J31">
            <v>31</v>
          </cell>
          <cell r="K31">
            <v>21</v>
          </cell>
          <cell r="L31">
            <v>19</v>
          </cell>
          <cell r="M31">
            <v>19</v>
          </cell>
        </row>
        <row r="32">
          <cell r="F32">
            <v>123</v>
          </cell>
          <cell r="G32">
            <v>155</v>
          </cell>
          <cell r="H32">
            <v>161</v>
          </cell>
          <cell r="I32">
            <v>135</v>
          </cell>
          <cell r="J32">
            <v>152</v>
          </cell>
          <cell r="K32">
            <v>110</v>
          </cell>
          <cell r="L32">
            <v>99</v>
          </cell>
          <cell r="M32">
            <v>108</v>
          </cell>
        </row>
        <row r="33">
          <cell r="F33">
            <v>23</v>
          </cell>
          <cell r="G33">
            <v>28</v>
          </cell>
          <cell r="H33">
            <v>29</v>
          </cell>
          <cell r="I33">
            <v>23</v>
          </cell>
          <cell r="J33">
            <v>29</v>
          </cell>
          <cell r="K33">
            <v>21</v>
          </cell>
          <cell r="L33">
            <v>24</v>
          </cell>
          <cell r="M33">
            <v>24</v>
          </cell>
        </row>
        <row r="34">
          <cell r="F34">
            <v>88</v>
          </cell>
          <cell r="G34">
            <v>104</v>
          </cell>
          <cell r="H34">
            <v>107</v>
          </cell>
          <cell r="I34">
            <v>93</v>
          </cell>
          <cell r="J34">
            <v>102</v>
          </cell>
          <cell r="K34">
            <v>84</v>
          </cell>
          <cell r="L34">
            <v>73</v>
          </cell>
          <cell r="M34">
            <v>74</v>
          </cell>
        </row>
        <row r="35">
          <cell r="F35">
            <v>164</v>
          </cell>
          <cell r="G35">
            <v>207</v>
          </cell>
          <cell r="H35">
            <v>211</v>
          </cell>
          <cell r="I35">
            <v>189</v>
          </cell>
          <cell r="J35">
            <v>208</v>
          </cell>
          <cell r="K35">
            <v>154</v>
          </cell>
          <cell r="L35">
            <v>158</v>
          </cell>
          <cell r="M35">
            <v>162</v>
          </cell>
        </row>
        <row r="36">
          <cell r="F36">
            <v>43</v>
          </cell>
          <cell r="G36">
            <v>51</v>
          </cell>
          <cell r="H36">
            <v>56</v>
          </cell>
          <cell r="I36">
            <v>50</v>
          </cell>
          <cell r="J36">
            <v>54</v>
          </cell>
          <cell r="K36">
            <v>41</v>
          </cell>
          <cell r="L36">
            <v>39</v>
          </cell>
          <cell r="M36">
            <v>40</v>
          </cell>
        </row>
        <row r="37">
          <cell r="F37">
            <v>16</v>
          </cell>
          <cell r="G37">
            <v>21</v>
          </cell>
          <cell r="H37">
            <v>23</v>
          </cell>
          <cell r="I37">
            <v>19</v>
          </cell>
          <cell r="J37">
            <v>21</v>
          </cell>
          <cell r="K37">
            <v>15</v>
          </cell>
          <cell r="L37">
            <v>18</v>
          </cell>
          <cell r="M37">
            <v>15</v>
          </cell>
        </row>
        <row r="38">
          <cell r="F38">
            <v>30</v>
          </cell>
          <cell r="G38">
            <v>33</v>
          </cell>
          <cell r="H38">
            <v>32</v>
          </cell>
          <cell r="I38">
            <v>30</v>
          </cell>
          <cell r="J38">
            <v>33</v>
          </cell>
          <cell r="K38">
            <v>31</v>
          </cell>
          <cell r="L38">
            <v>24</v>
          </cell>
          <cell r="M38">
            <v>26</v>
          </cell>
        </row>
        <row r="39">
          <cell r="F39">
            <v>47</v>
          </cell>
          <cell r="G39">
            <v>50</v>
          </cell>
          <cell r="H39">
            <v>50</v>
          </cell>
          <cell r="I39">
            <v>47</v>
          </cell>
          <cell r="J39">
            <v>51</v>
          </cell>
          <cell r="K39">
            <v>41</v>
          </cell>
          <cell r="L39">
            <v>34</v>
          </cell>
          <cell r="M39">
            <v>37</v>
          </cell>
        </row>
      </sheetData>
      <sheetData sheetId="14" refreshError="1">
        <row r="12">
          <cell r="F12">
            <v>33697</v>
          </cell>
          <cell r="G12">
            <v>34280</v>
          </cell>
          <cell r="H12">
            <v>34129</v>
          </cell>
          <cell r="I12">
            <v>32871</v>
          </cell>
          <cell r="J12">
            <v>32245</v>
          </cell>
          <cell r="K12">
            <v>31863</v>
          </cell>
          <cell r="L12">
            <v>31626</v>
          </cell>
          <cell r="M12">
            <v>31809</v>
          </cell>
        </row>
        <row r="13">
          <cell r="F13">
            <v>9550</v>
          </cell>
          <cell r="G13">
            <v>9830</v>
          </cell>
          <cell r="H13">
            <v>9942</v>
          </cell>
          <cell r="I13">
            <v>9408</v>
          </cell>
          <cell r="J13">
            <v>8857</v>
          </cell>
          <cell r="K13">
            <v>8647</v>
          </cell>
          <cell r="L13">
            <v>8622</v>
          </cell>
          <cell r="M13">
            <v>8747</v>
          </cell>
        </row>
        <row r="14">
          <cell r="F14">
            <v>7209</v>
          </cell>
          <cell r="G14">
            <v>7210</v>
          </cell>
          <cell r="H14">
            <v>7326</v>
          </cell>
          <cell r="I14">
            <v>6812</v>
          </cell>
          <cell r="J14">
            <v>6287</v>
          </cell>
          <cell r="K14">
            <v>5905</v>
          </cell>
          <cell r="L14">
            <v>5788</v>
          </cell>
          <cell r="M14">
            <v>5842</v>
          </cell>
        </row>
        <row r="15">
          <cell r="F15">
            <v>3079</v>
          </cell>
          <cell r="G15">
            <v>3035</v>
          </cell>
          <cell r="H15">
            <v>2969</v>
          </cell>
          <cell r="I15">
            <v>2875</v>
          </cell>
          <cell r="J15">
            <v>2678</v>
          </cell>
          <cell r="K15">
            <v>2538</v>
          </cell>
          <cell r="L15">
            <v>2490</v>
          </cell>
          <cell r="M15">
            <v>2485</v>
          </cell>
        </row>
        <row r="16">
          <cell r="F16">
            <v>77</v>
          </cell>
          <cell r="G16">
            <v>76</v>
          </cell>
          <cell r="H16">
            <v>72</v>
          </cell>
          <cell r="I16">
            <v>75</v>
          </cell>
          <cell r="J16">
            <v>70</v>
          </cell>
          <cell r="K16">
            <v>69</v>
          </cell>
          <cell r="L16">
            <v>70</v>
          </cell>
          <cell r="M16">
            <v>68</v>
          </cell>
        </row>
        <row r="17">
          <cell r="F17">
            <v>93</v>
          </cell>
          <cell r="G17">
            <v>87</v>
          </cell>
          <cell r="H17">
            <v>83</v>
          </cell>
          <cell r="I17">
            <v>83</v>
          </cell>
          <cell r="J17">
            <v>73</v>
          </cell>
          <cell r="K17">
            <v>66</v>
          </cell>
          <cell r="L17">
            <v>68</v>
          </cell>
          <cell r="M17">
            <v>65</v>
          </cell>
        </row>
        <row r="18">
          <cell r="F18">
            <v>94</v>
          </cell>
          <cell r="G18">
            <v>91</v>
          </cell>
          <cell r="H18">
            <v>87</v>
          </cell>
          <cell r="I18">
            <v>88</v>
          </cell>
          <cell r="J18">
            <v>81</v>
          </cell>
          <cell r="K18">
            <v>72</v>
          </cell>
          <cell r="L18">
            <v>66</v>
          </cell>
          <cell r="M18">
            <v>64</v>
          </cell>
        </row>
        <row r="19">
          <cell r="F19">
            <v>68</v>
          </cell>
          <cell r="G19">
            <v>69</v>
          </cell>
          <cell r="H19">
            <v>65</v>
          </cell>
          <cell r="I19">
            <v>66</v>
          </cell>
          <cell r="J19">
            <v>65</v>
          </cell>
          <cell r="K19">
            <v>64</v>
          </cell>
          <cell r="L19">
            <v>62</v>
          </cell>
          <cell r="M19">
            <v>57</v>
          </cell>
        </row>
        <row r="20">
          <cell r="F20">
            <v>468</v>
          </cell>
          <cell r="G20">
            <v>465</v>
          </cell>
          <cell r="H20">
            <v>443</v>
          </cell>
          <cell r="I20">
            <v>438</v>
          </cell>
          <cell r="J20">
            <v>395</v>
          </cell>
          <cell r="K20">
            <v>402</v>
          </cell>
          <cell r="L20">
            <v>407</v>
          </cell>
          <cell r="M20">
            <v>407</v>
          </cell>
        </row>
        <row r="21">
          <cell r="F21">
            <v>72</v>
          </cell>
          <cell r="G21">
            <v>75</v>
          </cell>
          <cell r="H21">
            <v>73</v>
          </cell>
          <cell r="I21">
            <v>65</v>
          </cell>
          <cell r="J21">
            <v>64</v>
          </cell>
          <cell r="K21">
            <v>64</v>
          </cell>
          <cell r="L21">
            <v>60</v>
          </cell>
          <cell r="M21">
            <v>61</v>
          </cell>
        </row>
        <row r="22">
          <cell r="F22">
            <v>128</v>
          </cell>
          <cell r="G22">
            <v>128</v>
          </cell>
          <cell r="H22">
            <v>124</v>
          </cell>
          <cell r="I22">
            <v>115</v>
          </cell>
          <cell r="J22">
            <v>115</v>
          </cell>
          <cell r="K22">
            <v>106</v>
          </cell>
          <cell r="L22">
            <v>103</v>
          </cell>
          <cell r="M22">
            <v>107</v>
          </cell>
        </row>
        <row r="23">
          <cell r="F23">
            <v>24</v>
          </cell>
          <cell r="G23">
            <v>25</v>
          </cell>
          <cell r="H23">
            <v>26</v>
          </cell>
          <cell r="I23">
            <v>20</v>
          </cell>
          <cell r="J23">
            <v>20</v>
          </cell>
          <cell r="K23">
            <v>21</v>
          </cell>
          <cell r="L23">
            <v>23</v>
          </cell>
          <cell r="M23">
            <v>21</v>
          </cell>
        </row>
        <row r="24">
          <cell r="F24">
            <v>139</v>
          </cell>
          <cell r="G24">
            <v>139</v>
          </cell>
          <cell r="H24">
            <v>139</v>
          </cell>
          <cell r="I24">
            <v>133</v>
          </cell>
          <cell r="J24">
            <v>122</v>
          </cell>
          <cell r="K24">
            <v>110</v>
          </cell>
          <cell r="L24">
            <v>105</v>
          </cell>
          <cell r="M24">
            <v>106</v>
          </cell>
        </row>
        <row r="25">
          <cell r="F25">
            <v>81</v>
          </cell>
          <cell r="G25">
            <v>74</v>
          </cell>
          <cell r="H25">
            <v>76</v>
          </cell>
          <cell r="I25">
            <v>76</v>
          </cell>
          <cell r="J25">
            <v>75</v>
          </cell>
          <cell r="K25">
            <v>73</v>
          </cell>
          <cell r="L25">
            <v>72</v>
          </cell>
          <cell r="M25">
            <v>64</v>
          </cell>
        </row>
        <row r="26">
          <cell r="F26">
            <v>68</v>
          </cell>
          <cell r="G26">
            <v>66</v>
          </cell>
          <cell r="H26">
            <v>64</v>
          </cell>
          <cell r="I26">
            <v>66</v>
          </cell>
          <cell r="J26">
            <v>62</v>
          </cell>
          <cell r="K26">
            <v>59</v>
          </cell>
          <cell r="L26">
            <v>58</v>
          </cell>
          <cell r="M26">
            <v>54</v>
          </cell>
        </row>
        <row r="27">
          <cell r="F27">
            <v>78</v>
          </cell>
          <cell r="G27">
            <v>82</v>
          </cell>
          <cell r="H27">
            <v>85</v>
          </cell>
          <cell r="I27">
            <v>72</v>
          </cell>
          <cell r="J27">
            <v>71</v>
          </cell>
          <cell r="K27">
            <v>59</v>
          </cell>
          <cell r="L27">
            <v>56</v>
          </cell>
          <cell r="M27">
            <v>68</v>
          </cell>
        </row>
        <row r="28">
          <cell r="F28">
            <v>67</v>
          </cell>
          <cell r="G28">
            <v>64</v>
          </cell>
          <cell r="H28">
            <v>65</v>
          </cell>
          <cell r="I28">
            <v>67</v>
          </cell>
          <cell r="J28">
            <v>58</v>
          </cell>
          <cell r="K28">
            <v>53</v>
          </cell>
          <cell r="L28">
            <v>48</v>
          </cell>
          <cell r="M28">
            <v>49</v>
          </cell>
        </row>
        <row r="29">
          <cell r="F29">
            <v>91</v>
          </cell>
          <cell r="G29">
            <v>85</v>
          </cell>
          <cell r="H29">
            <v>86</v>
          </cell>
          <cell r="I29">
            <v>83</v>
          </cell>
          <cell r="J29">
            <v>80</v>
          </cell>
          <cell r="K29">
            <v>71</v>
          </cell>
          <cell r="L29">
            <v>69</v>
          </cell>
          <cell r="M29">
            <v>65</v>
          </cell>
        </row>
        <row r="30">
          <cell r="F30">
            <v>303</v>
          </cell>
          <cell r="G30">
            <v>306</v>
          </cell>
          <cell r="H30">
            <v>298</v>
          </cell>
          <cell r="I30">
            <v>284</v>
          </cell>
          <cell r="J30">
            <v>268</v>
          </cell>
          <cell r="K30">
            <v>239</v>
          </cell>
          <cell r="L30">
            <v>233</v>
          </cell>
          <cell r="M30">
            <v>225</v>
          </cell>
        </row>
        <row r="31">
          <cell r="F31">
            <v>132</v>
          </cell>
          <cell r="G31">
            <v>127</v>
          </cell>
          <cell r="H31">
            <v>124</v>
          </cell>
          <cell r="I31">
            <v>122</v>
          </cell>
          <cell r="J31">
            <v>108</v>
          </cell>
          <cell r="K31">
            <v>98</v>
          </cell>
          <cell r="L31">
            <v>95</v>
          </cell>
          <cell r="M31">
            <v>97</v>
          </cell>
        </row>
        <row r="32">
          <cell r="F32">
            <v>193</v>
          </cell>
          <cell r="G32">
            <v>188</v>
          </cell>
          <cell r="H32">
            <v>189</v>
          </cell>
          <cell r="I32">
            <v>174</v>
          </cell>
          <cell r="J32">
            <v>166</v>
          </cell>
          <cell r="K32">
            <v>160</v>
          </cell>
          <cell r="L32">
            <v>146</v>
          </cell>
          <cell r="M32">
            <v>144</v>
          </cell>
        </row>
        <row r="33">
          <cell r="F33">
            <v>27</v>
          </cell>
          <cell r="G33">
            <v>27</v>
          </cell>
          <cell r="H33">
            <v>26</v>
          </cell>
          <cell r="I33">
            <v>25</v>
          </cell>
          <cell r="J33">
            <v>24</v>
          </cell>
          <cell r="K33">
            <v>22</v>
          </cell>
          <cell r="L33">
            <v>24</v>
          </cell>
          <cell r="M33">
            <v>24</v>
          </cell>
        </row>
        <row r="34">
          <cell r="F34">
            <v>246</v>
          </cell>
          <cell r="G34">
            <v>233</v>
          </cell>
          <cell r="H34">
            <v>222</v>
          </cell>
          <cell r="I34">
            <v>238</v>
          </cell>
          <cell r="J34">
            <v>210</v>
          </cell>
          <cell r="K34">
            <v>198</v>
          </cell>
          <cell r="L34">
            <v>197</v>
          </cell>
          <cell r="M34">
            <v>208</v>
          </cell>
        </row>
        <row r="35">
          <cell r="F35">
            <v>138</v>
          </cell>
          <cell r="G35">
            <v>138</v>
          </cell>
          <cell r="H35">
            <v>138</v>
          </cell>
          <cell r="I35">
            <v>132</v>
          </cell>
          <cell r="J35">
            <v>125</v>
          </cell>
          <cell r="K35">
            <v>113</v>
          </cell>
          <cell r="L35">
            <v>106</v>
          </cell>
          <cell r="M35">
            <v>106</v>
          </cell>
        </row>
        <row r="36">
          <cell r="F36">
            <v>199</v>
          </cell>
          <cell r="G36">
            <v>196</v>
          </cell>
          <cell r="H36">
            <v>194</v>
          </cell>
          <cell r="I36">
            <v>182</v>
          </cell>
          <cell r="J36">
            <v>173</v>
          </cell>
          <cell r="K36">
            <v>164</v>
          </cell>
          <cell r="L36">
            <v>168</v>
          </cell>
          <cell r="M36">
            <v>163</v>
          </cell>
        </row>
        <row r="37">
          <cell r="F37">
            <v>113</v>
          </cell>
          <cell r="G37">
            <v>105</v>
          </cell>
          <cell r="H37">
            <v>103</v>
          </cell>
          <cell r="I37">
            <v>104</v>
          </cell>
          <cell r="J37">
            <v>93</v>
          </cell>
          <cell r="K37">
            <v>94</v>
          </cell>
          <cell r="L37">
            <v>95</v>
          </cell>
          <cell r="M37">
            <v>104</v>
          </cell>
        </row>
        <row r="38">
          <cell r="F38">
            <v>54</v>
          </cell>
          <cell r="G38">
            <v>57</v>
          </cell>
          <cell r="H38">
            <v>61</v>
          </cell>
          <cell r="I38">
            <v>49</v>
          </cell>
          <cell r="J38">
            <v>46</v>
          </cell>
          <cell r="K38">
            <v>44</v>
          </cell>
          <cell r="L38">
            <v>44</v>
          </cell>
          <cell r="M38">
            <v>45</v>
          </cell>
        </row>
        <row r="39">
          <cell r="F39">
            <v>126</v>
          </cell>
          <cell r="G39">
            <v>132</v>
          </cell>
          <cell r="H39">
            <v>126</v>
          </cell>
          <cell r="I39">
            <v>118</v>
          </cell>
          <cell r="J39">
            <v>114</v>
          </cell>
          <cell r="K39">
            <v>117</v>
          </cell>
          <cell r="L39">
            <v>115</v>
          </cell>
          <cell r="M39">
            <v>113</v>
          </cell>
        </row>
      </sheetData>
      <sheetData sheetId="15" refreshError="1"/>
      <sheetData sheetId="16">
        <row r="12">
          <cell r="A12" t="str">
            <v>Portugal</v>
          </cell>
        </row>
      </sheetData>
      <sheetData sheetId="17">
        <row r="12">
          <cell r="A12" t="str">
            <v>Portugal</v>
          </cell>
        </row>
      </sheetData>
      <sheetData sheetId="18">
        <row r="12">
          <cell r="B12">
            <v>95.203425059715485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O65"/>
  <sheetViews>
    <sheetView showGridLines="0" showRowColHeaders="0" tabSelected="1" workbookViewId="0">
      <selection activeCell="K44" sqref="K44"/>
    </sheetView>
  </sheetViews>
  <sheetFormatPr defaultRowHeight="12"/>
  <cols>
    <col min="1" max="1" width="6.85546875" style="4" customWidth="1"/>
    <col min="2" max="2" width="9.140625" style="34" customWidth="1"/>
    <col min="3" max="10" width="9.140625" style="34"/>
    <col min="11" max="16384" width="9.140625" style="4"/>
  </cols>
  <sheetData>
    <row r="1" spans="2:15" s="1" customFormat="1" ht="15">
      <c r="B1" s="59"/>
      <c r="C1" s="60"/>
      <c r="D1" s="60"/>
      <c r="E1" s="60"/>
      <c r="F1" s="60"/>
      <c r="G1" s="60"/>
      <c r="H1" s="60"/>
      <c r="I1" s="60"/>
      <c r="J1" s="60"/>
    </row>
    <row r="2" spans="2:15" s="1" customFormat="1" ht="15">
      <c r="B2" s="59"/>
      <c r="C2" s="60"/>
      <c r="D2" s="60"/>
      <c r="E2" s="60"/>
      <c r="F2" s="60"/>
      <c r="G2" s="60"/>
      <c r="H2" s="60"/>
      <c r="I2" s="60"/>
      <c r="J2" s="60"/>
    </row>
    <row r="3" spans="2:15" s="1" customFormat="1" ht="15">
      <c r="B3" s="59"/>
      <c r="C3" s="60"/>
      <c r="D3" s="60"/>
      <c r="E3" s="60"/>
      <c r="F3" s="60"/>
      <c r="G3" s="60"/>
      <c r="H3" s="60"/>
      <c r="I3" s="60"/>
      <c r="J3" s="60"/>
    </row>
    <row r="4" spans="2:15" s="1" customFormat="1" ht="15">
      <c r="B4" s="59"/>
      <c r="C4" s="59"/>
      <c r="D4" s="60"/>
      <c r="E4" s="60"/>
      <c r="F4" s="60"/>
      <c r="G4" s="60"/>
      <c r="H4" s="60"/>
      <c r="I4" s="60"/>
      <c r="J4" s="60"/>
    </row>
    <row r="5" spans="2:15" s="1" customFormat="1" ht="15">
      <c r="B5" s="59"/>
      <c r="C5" s="60"/>
      <c r="D5" s="60"/>
      <c r="E5" s="60"/>
      <c r="F5" s="60"/>
      <c r="G5" s="60"/>
      <c r="H5" s="60"/>
      <c r="I5" s="60"/>
      <c r="J5" s="60"/>
    </row>
    <row r="6" spans="2:15" s="1" customFormat="1" ht="15">
      <c r="B6" s="59"/>
      <c r="C6" s="60"/>
      <c r="D6" s="60"/>
      <c r="E6" s="60"/>
      <c r="F6" s="60"/>
      <c r="G6" s="60"/>
      <c r="H6" s="60"/>
      <c r="I6" s="60"/>
      <c r="J6" s="60"/>
    </row>
    <row r="7" spans="2:15" s="1" customFormat="1" ht="15">
      <c r="B7" s="59"/>
      <c r="C7" s="60"/>
      <c r="D7" s="60"/>
      <c r="E7" s="60"/>
      <c r="F7" s="60"/>
      <c r="G7" s="60"/>
      <c r="H7" s="60"/>
      <c r="I7" s="60"/>
      <c r="J7" s="60"/>
    </row>
    <row r="8" spans="2:15" s="1" customFormat="1" ht="15">
      <c r="B8" s="59"/>
      <c r="C8" s="60"/>
      <c r="D8" s="60"/>
      <c r="E8" s="60"/>
      <c r="F8" s="60"/>
      <c r="G8" s="60"/>
      <c r="H8" s="60"/>
      <c r="I8" s="60"/>
      <c r="J8" s="60"/>
    </row>
    <row r="9" spans="2:15" s="1" customFormat="1" ht="15">
      <c r="B9" s="59"/>
      <c r="C9" s="60"/>
      <c r="D9" s="60"/>
      <c r="E9" s="60"/>
      <c r="F9" s="60"/>
      <c r="G9" s="60"/>
      <c r="H9" s="60"/>
      <c r="I9" s="60"/>
      <c r="J9" s="60"/>
    </row>
    <row r="10" spans="2:15" s="1" customFormat="1" ht="15" customHeight="1">
      <c r="B10" s="59"/>
      <c r="C10" s="663" t="s">
        <v>61</v>
      </c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</row>
    <row r="11" spans="2:15" s="1" customFormat="1" ht="15">
      <c r="B11" s="59"/>
      <c r="C11" s="60"/>
      <c r="D11" s="60"/>
      <c r="E11" s="60"/>
      <c r="F11" s="60"/>
      <c r="G11" s="60"/>
      <c r="H11" s="60"/>
      <c r="I11" s="60"/>
      <c r="J11" s="60"/>
    </row>
    <row r="12" spans="2:15" s="1" customFormat="1" ht="15">
      <c r="B12" s="59"/>
      <c r="C12" s="60"/>
      <c r="D12" s="60"/>
      <c r="E12" s="60"/>
      <c r="F12" s="60"/>
      <c r="G12" s="60"/>
      <c r="H12" s="60"/>
      <c r="I12" s="60"/>
      <c r="J12" s="60"/>
    </row>
    <row r="13" spans="2:15" s="1" customFormat="1" ht="15">
      <c r="B13" s="59"/>
      <c r="C13" s="60"/>
      <c r="D13" s="60"/>
      <c r="E13" s="60"/>
      <c r="F13" s="60"/>
      <c r="G13" s="60"/>
      <c r="H13" s="60"/>
      <c r="I13" s="60"/>
      <c r="J13" s="60"/>
    </row>
    <row r="14" spans="2:15" s="1" customFormat="1" ht="15">
      <c r="B14" s="59"/>
      <c r="C14" s="60"/>
      <c r="D14" s="60"/>
      <c r="E14" s="60"/>
      <c r="F14" s="60"/>
      <c r="G14" s="60"/>
      <c r="H14" s="60"/>
      <c r="I14" s="60"/>
      <c r="J14" s="60"/>
    </row>
    <row r="15" spans="2:15" s="1" customFormat="1" ht="15">
      <c r="B15" s="59"/>
      <c r="C15" s="60"/>
      <c r="D15" s="60"/>
      <c r="E15" s="60"/>
      <c r="F15" s="60"/>
      <c r="G15" s="60"/>
      <c r="H15" s="60"/>
      <c r="I15" s="60"/>
      <c r="J15" s="60"/>
    </row>
    <row r="16" spans="2:15" s="1" customFormat="1" ht="15">
      <c r="B16" s="59"/>
      <c r="C16" s="60"/>
      <c r="D16" s="60"/>
      <c r="E16" s="60"/>
      <c r="F16" s="60"/>
      <c r="G16" s="60"/>
      <c r="H16" s="60"/>
      <c r="I16" s="60"/>
      <c r="J16" s="60"/>
    </row>
    <row r="17" spans="2:15" s="1" customFormat="1" ht="15">
      <c r="B17" s="59"/>
      <c r="C17" s="60"/>
      <c r="D17" s="60"/>
      <c r="E17" s="60"/>
      <c r="F17" s="60"/>
      <c r="G17" s="60"/>
      <c r="H17" s="60"/>
      <c r="I17" s="60"/>
      <c r="J17" s="60"/>
    </row>
    <row r="18" spans="2:15" s="1" customFormat="1" ht="15">
      <c r="B18" s="59"/>
      <c r="C18" s="60"/>
      <c r="D18" s="60"/>
      <c r="E18" s="60"/>
      <c r="F18" s="60"/>
      <c r="G18" s="60"/>
      <c r="H18" s="60"/>
      <c r="I18" s="60"/>
      <c r="J18" s="60"/>
    </row>
    <row r="19" spans="2:15" s="1" customFormat="1" ht="15">
      <c r="B19" s="59"/>
      <c r="C19" s="60"/>
      <c r="D19" s="60"/>
      <c r="E19" s="60"/>
      <c r="F19" s="60"/>
      <c r="G19" s="60"/>
      <c r="H19" s="60"/>
      <c r="I19" s="60"/>
      <c r="J19" s="60"/>
    </row>
    <row r="20" spans="2:15" s="1" customFormat="1" ht="15">
      <c r="B20" s="388"/>
      <c r="C20" s="140" t="s">
        <v>62</v>
      </c>
      <c r="D20" s="59"/>
      <c r="E20" s="59"/>
      <c r="F20" s="60"/>
      <c r="G20" s="60"/>
      <c r="H20" s="60"/>
      <c r="I20" s="60"/>
      <c r="J20" s="60"/>
    </row>
    <row r="21" spans="2:15" s="1" customFormat="1" ht="15">
      <c r="B21" s="388"/>
      <c r="C21" s="667" t="s">
        <v>291</v>
      </c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</row>
    <row r="22" spans="2:15" s="1" customFormat="1" ht="15">
      <c r="B22" s="388"/>
      <c r="C22" s="139">
        <v>2017</v>
      </c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</row>
    <row r="23" spans="2:15" s="1" customFormat="1" ht="15">
      <c r="B23" s="388"/>
      <c r="C23" s="139">
        <v>2016</v>
      </c>
      <c r="D23" s="461"/>
      <c r="E23" s="461"/>
      <c r="F23" s="461"/>
      <c r="G23" s="461"/>
      <c r="H23" s="461"/>
      <c r="I23" s="461"/>
      <c r="J23" s="461"/>
      <c r="K23" s="461"/>
      <c r="L23" s="461"/>
      <c r="M23" s="461"/>
      <c r="N23" s="461"/>
      <c r="O23" s="461"/>
    </row>
    <row r="24" spans="2:15" s="1" customFormat="1" ht="15">
      <c r="B24" s="388"/>
      <c r="C24" s="139">
        <v>2015</v>
      </c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</row>
    <row r="25" spans="2:15" s="1" customFormat="1" ht="15">
      <c r="B25" s="388"/>
      <c r="C25" s="139">
        <v>2014</v>
      </c>
      <c r="D25" s="461"/>
      <c r="E25" s="461"/>
      <c r="F25" s="461"/>
      <c r="G25" s="461"/>
      <c r="H25" s="461"/>
      <c r="I25" s="461"/>
      <c r="J25" s="461"/>
      <c r="K25" s="461"/>
      <c r="L25" s="461"/>
      <c r="M25" s="461"/>
      <c r="N25" s="461"/>
      <c r="O25" s="461"/>
    </row>
    <row r="26" spans="2:15" s="1" customFormat="1" ht="15">
      <c r="B26" s="388"/>
      <c r="C26" s="139">
        <v>2013</v>
      </c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</row>
    <row r="27" spans="2:15" s="1" customFormat="1" ht="15">
      <c r="B27" s="388"/>
      <c r="C27" s="139">
        <v>2012</v>
      </c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</row>
    <row r="28" spans="2:15" s="1" customFormat="1" ht="15">
      <c r="B28" s="388"/>
      <c r="C28" s="139">
        <v>2011</v>
      </c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</row>
    <row r="29" spans="2:15" s="1" customFormat="1" ht="15">
      <c r="B29" s="388"/>
      <c r="C29" s="139">
        <v>2010</v>
      </c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</row>
    <row r="30" spans="2:15" s="1" customFormat="1" ht="15">
      <c r="B30" s="388"/>
      <c r="C30" s="139">
        <v>2009</v>
      </c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</row>
    <row r="31" spans="2:15" s="1" customFormat="1" ht="15">
      <c r="B31" s="388"/>
      <c r="C31" s="139">
        <v>2008</v>
      </c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</row>
    <row r="32" spans="2:15" ht="12" customHeight="1">
      <c r="C32" s="138"/>
      <c r="K32" s="34"/>
      <c r="L32" s="34"/>
      <c r="M32" s="34"/>
    </row>
    <row r="33" spans="1:13">
      <c r="C33" s="418" t="s">
        <v>292</v>
      </c>
      <c r="K33" s="34"/>
      <c r="L33" s="34"/>
      <c r="M33" s="34"/>
    </row>
    <row r="34" spans="1:13">
      <c r="A34" s="82"/>
      <c r="B34" s="80"/>
      <c r="C34" s="419" t="s">
        <v>394</v>
      </c>
      <c r="D34" s="80"/>
      <c r="E34" s="80"/>
      <c r="F34" s="80"/>
      <c r="G34" s="80"/>
      <c r="H34" s="80"/>
      <c r="I34" s="80"/>
      <c r="J34" s="80"/>
      <c r="K34" s="34"/>
      <c r="L34" s="34"/>
      <c r="M34" s="34"/>
    </row>
    <row r="35" spans="1:13">
      <c r="A35" s="82"/>
      <c r="B35" s="80"/>
      <c r="C35" s="80"/>
      <c r="D35" s="80"/>
      <c r="E35" s="80"/>
      <c r="F35" s="80"/>
      <c r="G35" s="80"/>
      <c r="H35" s="80"/>
      <c r="K35" s="34"/>
      <c r="L35" s="34"/>
      <c r="M35" s="34"/>
    </row>
    <row r="36" spans="1:13">
      <c r="A36" s="82"/>
      <c r="B36" s="665"/>
      <c r="C36" s="665"/>
      <c r="D36" s="665"/>
      <c r="E36" s="665"/>
      <c r="F36" s="665"/>
      <c r="G36" s="665"/>
      <c r="H36" s="665"/>
      <c r="I36" s="665"/>
      <c r="K36" s="34"/>
      <c r="L36" s="34"/>
      <c r="M36" s="34"/>
    </row>
    <row r="37" spans="1:13">
      <c r="A37" s="82"/>
      <c r="B37" s="665"/>
      <c r="C37" s="665"/>
      <c r="D37" s="665"/>
      <c r="E37" s="665"/>
      <c r="F37" s="665"/>
      <c r="G37" s="665"/>
      <c r="H37" s="665"/>
      <c r="I37" s="665"/>
      <c r="K37" s="34"/>
      <c r="L37" s="34"/>
      <c r="M37" s="34"/>
    </row>
    <row r="38" spans="1:13">
      <c r="A38" s="82"/>
      <c r="B38" s="664"/>
      <c r="C38" s="664"/>
      <c r="D38" s="664"/>
      <c r="E38" s="664"/>
      <c r="F38" s="664"/>
      <c r="G38" s="664"/>
      <c r="H38" s="664"/>
      <c r="I38" s="664"/>
      <c r="K38" s="34"/>
      <c r="L38" s="34"/>
      <c r="M38" s="34"/>
    </row>
    <row r="39" spans="1:13">
      <c r="A39" s="82"/>
      <c r="B39" s="664"/>
      <c r="C39" s="664"/>
      <c r="D39" s="664"/>
      <c r="E39" s="664"/>
      <c r="F39" s="664"/>
      <c r="G39" s="664"/>
      <c r="H39" s="664"/>
      <c r="I39" s="664"/>
      <c r="J39" s="664"/>
      <c r="K39" s="34"/>
      <c r="L39" s="34"/>
      <c r="M39" s="34"/>
    </row>
    <row r="40" spans="1:13">
      <c r="A40" s="82"/>
      <c r="B40" s="666"/>
      <c r="C40" s="664"/>
      <c r="D40" s="664"/>
      <c r="E40" s="664"/>
      <c r="F40" s="664"/>
      <c r="G40" s="664"/>
      <c r="H40" s="664"/>
      <c r="I40" s="664"/>
      <c r="J40" s="664"/>
      <c r="K40" s="34"/>
      <c r="L40" s="34"/>
      <c r="M40" s="34"/>
    </row>
    <row r="41" spans="1:13">
      <c r="A41" s="82"/>
      <c r="B41" s="666"/>
      <c r="C41" s="664"/>
      <c r="D41" s="664"/>
      <c r="E41" s="664"/>
      <c r="F41" s="664"/>
      <c r="G41" s="664"/>
      <c r="H41" s="664"/>
      <c r="I41" s="664"/>
      <c r="J41" s="93"/>
      <c r="K41" s="34"/>
      <c r="L41" s="34"/>
      <c r="M41" s="34"/>
    </row>
    <row r="42" spans="1:13">
      <c r="A42" s="82"/>
      <c r="B42" s="665"/>
      <c r="C42" s="665"/>
      <c r="D42" s="665"/>
      <c r="E42" s="665"/>
      <c r="F42" s="665"/>
      <c r="G42" s="665"/>
      <c r="H42" s="665"/>
      <c r="I42" s="665"/>
      <c r="J42" s="665"/>
      <c r="K42" s="34"/>
      <c r="L42" s="34"/>
      <c r="M42" s="34"/>
    </row>
    <row r="43" spans="1:13">
      <c r="A43" s="82"/>
      <c r="B43" s="81"/>
      <c r="C43" s="80"/>
      <c r="D43" s="80"/>
      <c r="E43" s="80"/>
      <c r="F43" s="80"/>
      <c r="G43" s="80"/>
      <c r="H43" s="80"/>
      <c r="I43" s="80"/>
      <c r="J43" s="80"/>
      <c r="K43" s="34"/>
      <c r="L43" s="34"/>
      <c r="M43" s="34"/>
    </row>
    <row r="44" spans="1:13">
      <c r="A44" s="82"/>
      <c r="B44" s="81"/>
      <c r="C44" s="80"/>
      <c r="D44" s="80"/>
      <c r="E44" s="80"/>
      <c r="F44" s="80"/>
      <c r="G44" s="80"/>
      <c r="H44" s="80"/>
      <c r="I44" s="80"/>
      <c r="J44" s="80"/>
      <c r="K44" s="34"/>
      <c r="L44" s="34"/>
      <c r="M44" s="34"/>
    </row>
    <row r="45" spans="1:13">
      <c r="A45" s="82"/>
      <c r="B45" s="80"/>
      <c r="C45" s="80"/>
      <c r="D45" s="80"/>
      <c r="E45" s="80"/>
      <c r="F45" s="80"/>
      <c r="G45" s="93"/>
      <c r="H45" s="93"/>
      <c r="I45" s="93"/>
      <c r="J45" s="93"/>
      <c r="K45" s="34"/>
      <c r="L45" s="34"/>
      <c r="M45" s="34"/>
    </row>
    <row r="46" spans="1:13">
      <c r="A46" s="82"/>
      <c r="B46" s="666"/>
      <c r="C46" s="664"/>
      <c r="D46" s="664"/>
      <c r="E46" s="664"/>
      <c r="F46" s="664"/>
      <c r="G46" s="664"/>
      <c r="H46" s="664"/>
      <c r="I46" s="664"/>
      <c r="J46" s="93"/>
      <c r="K46" s="34"/>
      <c r="L46" s="34"/>
      <c r="M46" s="34"/>
    </row>
    <row r="47" spans="1:13">
      <c r="A47" s="82"/>
      <c r="B47" s="666"/>
      <c r="C47" s="664"/>
      <c r="D47" s="664"/>
      <c r="E47" s="664"/>
      <c r="F47" s="664"/>
      <c r="G47" s="664"/>
      <c r="H47" s="664"/>
      <c r="I47" s="664"/>
      <c r="J47" s="93"/>
      <c r="K47" s="34"/>
      <c r="L47" s="34"/>
      <c r="M47" s="34"/>
    </row>
    <row r="48" spans="1:13">
      <c r="A48" s="82"/>
      <c r="B48" s="665"/>
      <c r="C48" s="665"/>
      <c r="D48" s="665"/>
      <c r="E48" s="665"/>
      <c r="F48" s="665"/>
      <c r="G48" s="665"/>
      <c r="H48" s="665"/>
      <c r="I48" s="665"/>
      <c r="J48" s="665"/>
      <c r="K48" s="34"/>
      <c r="L48" s="34"/>
      <c r="M48" s="34"/>
    </row>
    <row r="49" spans="1:13">
      <c r="A49" s="82"/>
      <c r="B49" s="664"/>
      <c r="C49" s="664"/>
      <c r="D49" s="664"/>
      <c r="E49" s="664"/>
      <c r="F49" s="664"/>
      <c r="G49" s="664"/>
      <c r="H49" s="664"/>
      <c r="I49" s="664"/>
      <c r="J49" s="664"/>
      <c r="K49" s="34"/>
      <c r="L49" s="34"/>
      <c r="M49" s="34"/>
    </row>
    <row r="50" spans="1:13">
      <c r="A50" s="82"/>
      <c r="B50" s="80"/>
      <c r="C50" s="80"/>
      <c r="D50" s="80"/>
      <c r="E50" s="80"/>
      <c r="F50" s="80"/>
      <c r="G50" s="80"/>
      <c r="K50" s="34"/>
      <c r="L50" s="34"/>
      <c r="M50" s="34"/>
    </row>
    <row r="51" spans="1:13">
      <c r="A51" s="82"/>
      <c r="B51" s="80"/>
      <c r="C51" s="80"/>
      <c r="D51" s="80"/>
      <c r="E51" s="80"/>
      <c r="F51" s="80"/>
      <c r="G51" s="80"/>
      <c r="K51" s="34"/>
      <c r="L51" s="34"/>
      <c r="M51" s="34"/>
    </row>
    <row r="52" spans="1:13">
      <c r="A52" s="82"/>
      <c r="B52" s="37"/>
      <c r="C52" s="36"/>
    </row>
    <row r="53" spans="1:13">
      <c r="A53" s="82"/>
      <c r="B53" s="37"/>
      <c r="C53" s="36"/>
    </row>
    <row r="54" spans="1:13">
      <c r="A54" s="82"/>
      <c r="B54" s="37"/>
      <c r="C54" s="36"/>
    </row>
    <row r="55" spans="1:13">
      <c r="A55" s="82"/>
      <c r="B55" s="37"/>
      <c r="C55" s="36"/>
    </row>
    <row r="56" spans="1:13">
      <c r="A56" s="82"/>
      <c r="B56" s="37"/>
      <c r="C56" s="36"/>
    </row>
    <row r="57" spans="1:13">
      <c r="A57" s="82"/>
      <c r="B57" s="37"/>
      <c r="C57" s="36"/>
    </row>
    <row r="58" spans="1:13">
      <c r="A58" s="82"/>
      <c r="B58" s="37"/>
      <c r="C58" s="36"/>
    </row>
    <row r="59" spans="1:13">
      <c r="A59" s="82"/>
      <c r="B59" s="37"/>
      <c r="C59" s="36"/>
    </row>
    <row r="60" spans="1:13">
      <c r="A60" s="82"/>
      <c r="B60" s="37"/>
      <c r="C60" s="36"/>
    </row>
    <row r="61" spans="1:13">
      <c r="A61" s="82"/>
      <c r="B61" s="37"/>
      <c r="C61" s="36"/>
    </row>
    <row r="62" spans="1:13">
      <c r="A62" s="82"/>
      <c r="B62" s="37"/>
      <c r="C62" s="36"/>
    </row>
    <row r="63" spans="1:13">
      <c r="A63" s="82"/>
      <c r="B63" s="37"/>
      <c r="C63" s="36"/>
    </row>
    <row r="64" spans="1:13">
      <c r="A64" s="82"/>
      <c r="B64" s="37"/>
      <c r="C64" s="36"/>
    </row>
    <row r="65" spans="1:3">
      <c r="A65" s="82"/>
      <c r="B65" s="37"/>
      <c r="C65" s="36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3">
    <mergeCell ref="C10:O10"/>
    <mergeCell ref="B38:I38"/>
    <mergeCell ref="B48:J48"/>
    <mergeCell ref="B47:I47"/>
    <mergeCell ref="B49:J49"/>
    <mergeCell ref="B36:I36"/>
    <mergeCell ref="B37:I37"/>
    <mergeCell ref="B39:J39"/>
    <mergeCell ref="B40:J40"/>
    <mergeCell ref="B41:I41"/>
    <mergeCell ref="B42:J42"/>
    <mergeCell ref="B46:I46"/>
    <mergeCell ref="C21:O21"/>
  </mergeCells>
  <hyperlinks>
    <hyperlink ref="C31" location="Índice_2008!A1" display="Índice_2008!A1"/>
    <hyperlink ref="C30" location="Índice_2009!A1" display="Índice_2009!A1"/>
    <hyperlink ref="C29" location="Índice_2010!A1" display="Índice_2010!A1"/>
    <hyperlink ref="C28" location="Índice_2011!A1" display="Índice_2011!A1"/>
    <hyperlink ref="C27" location="Índice_2012!A1" display="Índice_2012!A1"/>
    <hyperlink ref="C26" location="'Índice 2013'!A1" display="'Índice 2013'!A1"/>
    <hyperlink ref="C25" location="'Índice 2014'!A1" display="'Índice 2014'!A1"/>
    <hyperlink ref="C24" location="'Índice 2015'!A1" display="'Índice 2015'!A1"/>
    <hyperlink ref="C23" location="'Índice 2016'!A1" display="'Índice 2016'!A1"/>
    <hyperlink ref="C22" location="'Índice 2017'!A1" display="'Índice 2017'!A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272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681" t="s">
        <v>272</v>
      </c>
      <c r="D8" s="681"/>
      <c r="E8" s="681"/>
    </row>
    <row r="9" spans="1:5" s="83" customFormat="1" ht="24.75" customHeight="1">
      <c r="B9" s="7"/>
      <c r="C9" s="682"/>
      <c r="D9" s="682"/>
      <c r="E9" s="682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106</v>
      </c>
      <c r="C11" s="61">
        <v>277185</v>
      </c>
      <c r="D11" s="62">
        <v>250280</v>
      </c>
      <c r="E11" s="98">
        <f>+C11+D11</f>
        <v>527465</v>
      </c>
    </row>
    <row r="12" spans="1:5" s="83" customFormat="1" ht="14.25" customHeight="1">
      <c r="B12" s="3" t="s">
        <v>267</v>
      </c>
      <c r="C12" s="63" t="s">
        <v>55</v>
      </c>
      <c r="D12" s="392" t="s">
        <v>55</v>
      </c>
      <c r="E12" s="99" t="s">
        <v>55</v>
      </c>
    </row>
    <row r="13" spans="1:5" s="83" customFormat="1" ht="14.25" customHeight="1">
      <c r="B13" s="3" t="s">
        <v>273</v>
      </c>
      <c r="C13" s="63">
        <v>50321</v>
      </c>
      <c r="D13" s="64">
        <v>43626</v>
      </c>
      <c r="E13" s="99">
        <v>93947</v>
      </c>
    </row>
    <row r="14" spans="1:5" s="83" customFormat="1" ht="14.25" customHeight="1">
      <c r="B14" s="3" t="s">
        <v>1</v>
      </c>
      <c r="C14" s="65">
        <v>14557</v>
      </c>
      <c r="D14" s="66">
        <v>13771</v>
      </c>
      <c r="E14" s="100">
        <v>28328</v>
      </c>
    </row>
    <row r="15" spans="1:5" s="83" customFormat="1" ht="14.25" customHeight="1">
      <c r="B15" s="32" t="s">
        <v>28</v>
      </c>
      <c r="C15" s="63">
        <v>758</v>
      </c>
      <c r="D15" s="64">
        <v>713</v>
      </c>
      <c r="E15" s="99">
        <v>1471</v>
      </c>
    </row>
    <row r="16" spans="1:5" s="83" customFormat="1" ht="14.25" customHeight="1">
      <c r="B16" s="32" t="s">
        <v>29</v>
      </c>
      <c r="C16" s="63">
        <v>341</v>
      </c>
      <c r="D16" s="64">
        <v>307</v>
      </c>
      <c r="E16" s="99">
        <v>648</v>
      </c>
    </row>
    <row r="17" spans="2:5" s="83" customFormat="1" ht="14.25" customHeight="1">
      <c r="B17" s="32" t="s">
        <v>30</v>
      </c>
      <c r="C17" s="63">
        <v>258</v>
      </c>
      <c r="D17" s="64">
        <v>244</v>
      </c>
      <c r="E17" s="99">
        <v>502</v>
      </c>
    </row>
    <row r="18" spans="2:5" s="83" customFormat="1" ht="14.25" customHeight="1">
      <c r="B18" s="32" t="s">
        <v>31</v>
      </c>
      <c r="C18" s="63">
        <v>39</v>
      </c>
      <c r="D18" s="64">
        <v>35</v>
      </c>
      <c r="E18" s="99">
        <v>74</v>
      </c>
    </row>
    <row r="19" spans="2:5" s="83" customFormat="1" ht="14.25" customHeight="1">
      <c r="B19" s="32" t="s">
        <v>32</v>
      </c>
      <c r="C19" s="63">
        <v>993</v>
      </c>
      <c r="D19" s="64">
        <v>893</v>
      </c>
      <c r="E19" s="99">
        <v>1886</v>
      </c>
    </row>
    <row r="20" spans="2:5" s="83" customFormat="1" ht="14.25" customHeight="1">
      <c r="B20" s="32" t="s">
        <v>33</v>
      </c>
      <c r="C20" s="63">
        <v>237</v>
      </c>
      <c r="D20" s="64">
        <v>360</v>
      </c>
      <c r="E20" s="99">
        <v>597</v>
      </c>
    </row>
    <row r="21" spans="2:5" s="83" customFormat="1" ht="14.25" customHeight="1">
      <c r="B21" s="32" t="s">
        <v>34</v>
      </c>
      <c r="C21" s="63">
        <v>651</v>
      </c>
      <c r="D21" s="64">
        <v>663</v>
      </c>
      <c r="E21" s="99">
        <v>1314</v>
      </c>
    </row>
    <row r="22" spans="2:5" s="83" customFormat="1" ht="14.25" customHeight="1">
      <c r="B22" s="32" t="s">
        <v>35</v>
      </c>
      <c r="C22" s="63">
        <v>953</v>
      </c>
      <c r="D22" s="64">
        <v>875</v>
      </c>
      <c r="E22" s="99">
        <v>1828</v>
      </c>
    </row>
    <row r="23" spans="2:5" s="83" customFormat="1" ht="14.25" customHeight="1">
      <c r="B23" s="32" t="s">
        <v>36</v>
      </c>
      <c r="C23" s="63">
        <v>246</v>
      </c>
      <c r="D23" s="64">
        <v>247</v>
      </c>
      <c r="E23" s="99">
        <v>493</v>
      </c>
    </row>
    <row r="24" spans="2:5" s="83" customFormat="1" ht="14.25" customHeight="1">
      <c r="B24" s="32" t="s">
        <v>37</v>
      </c>
      <c r="C24" s="63">
        <v>277</v>
      </c>
      <c r="D24" s="64">
        <v>279</v>
      </c>
      <c r="E24" s="99">
        <v>556</v>
      </c>
    </row>
    <row r="25" spans="2:5" s="83" customFormat="1" ht="14.25" customHeight="1">
      <c r="B25" s="32" t="s">
        <v>38</v>
      </c>
      <c r="C25" s="63">
        <v>795</v>
      </c>
      <c r="D25" s="64">
        <v>741</v>
      </c>
      <c r="E25" s="99">
        <v>1536</v>
      </c>
    </row>
    <row r="26" spans="2:5" s="83" customFormat="1" ht="14.25" customHeight="1">
      <c r="B26" s="32" t="s">
        <v>39</v>
      </c>
      <c r="C26" s="63">
        <v>8</v>
      </c>
      <c r="D26" s="64">
        <v>9</v>
      </c>
      <c r="E26" s="99">
        <v>17</v>
      </c>
    </row>
    <row r="27" spans="2:5" s="83" customFormat="1" ht="14.25" customHeight="1">
      <c r="B27" s="32" t="s">
        <v>40</v>
      </c>
      <c r="C27" s="63">
        <v>828</v>
      </c>
      <c r="D27" s="64">
        <v>744</v>
      </c>
      <c r="E27" s="99">
        <v>1572</v>
      </c>
    </row>
    <row r="28" spans="2:5" s="83" customFormat="1" ht="14.25" customHeight="1">
      <c r="B28" s="32" t="s">
        <v>41</v>
      </c>
      <c r="C28" s="63">
        <v>29</v>
      </c>
      <c r="D28" s="64">
        <v>38</v>
      </c>
      <c r="E28" s="99">
        <v>67</v>
      </c>
    </row>
    <row r="29" spans="2:5" s="83" customFormat="1" ht="14.25" customHeight="1">
      <c r="B29" s="32" t="s">
        <v>42</v>
      </c>
      <c r="C29" s="63">
        <v>35</v>
      </c>
      <c r="D29" s="64">
        <v>46</v>
      </c>
      <c r="E29" s="99">
        <v>81</v>
      </c>
    </row>
    <row r="30" spans="2:5" s="83" customFormat="1" ht="14.25" customHeight="1">
      <c r="B30" s="32" t="s">
        <v>43</v>
      </c>
      <c r="C30" s="63">
        <v>151</v>
      </c>
      <c r="D30" s="64">
        <v>145</v>
      </c>
      <c r="E30" s="99">
        <v>296</v>
      </c>
    </row>
    <row r="31" spans="2:5" s="83" customFormat="1" ht="14.25" customHeight="1">
      <c r="B31" s="32" t="s">
        <v>44</v>
      </c>
      <c r="C31" s="63">
        <v>63</v>
      </c>
      <c r="D31" s="64">
        <v>48</v>
      </c>
      <c r="E31" s="99">
        <v>111</v>
      </c>
    </row>
    <row r="32" spans="2:5" s="83" customFormat="1" ht="14.25" customHeight="1">
      <c r="B32" s="32" t="s">
        <v>45</v>
      </c>
      <c r="C32" s="63">
        <v>926</v>
      </c>
      <c r="D32" s="64">
        <v>798</v>
      </c>
      <c r="E32" s="99">
        <v>1724</v>
      </c>
    </row>
    <row r="33" spans="2:5" s="83" customFormat="1" ht="14.25" customHeight="1">
      <c r="B33" s="32" t="s">
        <v>46</v>
      </c>
      <c r="C33" s="63">
        <v>7</v>
      </c>
      <c r="D33" s="64">
        <v>5</v>
      </c>
      <c r="E33" s="99">
        <v>12</v>
      </c>
    </row>
    <row r="34" spans="2:5" s="83" customFormat="1" ht="14.25" customHeight="1">
      <c r="B34" s="32" t="s">
        <v>47</v>
      </c>
      <c r="C34" s="63" t="s">
        <v>234</v>
      </c>
      <c r="D34" s="64">
        <v>4</v>
      </c>
      <c r="E34" s="99">
        <v>3</v>
      </c>
    </row>
    <row r="35" spans="2:5" s="83" customFormat="1" ht="14.25" customHeight="1">
      <c r="B35" s="32" t="s">
        <v>48</v>
      </c>
      <c r="C35" s="63">
        <v>2133</v>
      </c>
      <c r="D35" s="64">
        <v>1894</v>
      </c>
      <c r="E35" s="99">
        <v>4027</v>
      </c>
    </row>
    <row r="36" spans="2:5" s="83" customFormat="1" ht="14.25" customHeight="1">
      <c r="B36" s="32" t="s">
        <v>49</v>
      </c>
      <c r="C36" s="63">
        <v>83</v>
      </c>
      <c r="D36" s="64">
        <v>108</v>
      </c>
      <c r="E36" s="99">
        <v>191</v>
      </c>
    </row>
    <row r="37" spans="2:5" s="83" customFormat="1" ht="14.25" customHeight="1">
      <c r="B37" s="32" t="s">
        <v>50</v>
      </c>
      <c r="C37" s="63">
        <v>299</v>
      </c>
      <c r="D37" s="64">
        <v>258</v>
      </c>
      <c r="E37" s="99">
        <v>557</v>
      </c>
    </row>
    <row r="38" spans="2:5" s="83" customFormat="1" ht="14.25" customHeight="1">
      <c r="B38" s="32" t="s">
        <v>51</v>
      </c>
      <c r="C38" s="63">
        <v>116</v>
      </c>
      <c r="D38" s="64">
        <v>114</v>
      </c>
      <c r="E38" s="99">
        <v>230</v>
      </c>
    </row>
    <row r="39" spans="2:5" s="83" customFormat="1" ht="14.25" customHeight="1">
      <c r="B39" s="32" t="s">
        <v>235</v>
      </c>
      <c r="C39" s="63">
        <v>246</v>
      </c>
      <c r="D39" s="64">
        <v>201</v>
      </c>
      <c r="E39" s="99">
        <v>447</v>
      </c>
    </row>
    <row r="40" spans="2:5" s="83" customFormat="1" ht="14.25" customHeight="1">
      <c r="B40" s="32" t="s">
        <v>236</v>
      </c>
      <c r="C40" s="63">
        <v>81</v>
      </c>
      <c r="D40" s="64">
        <v>100</v>
      </c>
      <c r="E40" s="99">
        <v>181</v>
      </c>
    </row>
    <row r="41" spans="2:5" s="83" customFormat="1" ht="14.25" customHeight="1">
      <c r="B41" s="32" t="s">
        <v>237</v>
      </c>
      <c r="C41" s="63">
        <v>15</v>
      </c>
      <c r="D41" s="64">
        <v>32</v>
      </c>
      <c r="E41" s="99">
        <v>47</v>
      </c>
    </row>
    <row r="42" spans="2:5" s="83" customFormat="1" ht="14.25" customHeight="1">
      <c r="B42" s="32" t="s">
        <v>238</v>
      </c>
      <c r="C42" s="63">
        <v>91</v>
      </c>
      <c r="D42" s="64">
        <v>78</v>
      </c>
      <c r="E42" s="99">
        <v>169</v>
      </c>
    </row>
    <row r="43" spans="2:5" s="83" customFormat="1" ht="14.25" customHeight="1">
      <c r="B43" s="32" t="s">
        <v>239</v>
      </c>
      <c r="C43" s="63">
        <v>110</v>
      </c>
      <c r="D43" s="64">
        <v>120</v>
      </c>
      <c r="E43" s="99">
        <v>230</v>
      </c>
    </row>
    <row r="44" spans="2:5" s="83" customFormat="1" ht="14.25" customHeight="1">
      <c r="B44" s="32" t="s">
        <v>240</v>
      </c>
      <c r="C44" s="63">
        <v>74</v>
      </c>
      <c r="D44" s="64">
        <v>55</v>
      </c>
      <c r="E44" s="99">
        <v>129</v>
      </c>
    </row>
    <row r="45" spans="2:5" s="83" customFormat="1" ht="14.25" customHeight="1">
      <c r="B45" s="32" t="s">
        <v>241</v>
      </c>
      <c r="C45" s="63">
        <v>35</v>
      </c>
      <c r="D45" s="64">
        <v>40</v>
      </c>
      <c r="E45" s="99">
        <v>75</v>
      </c>
    </row>
    <row r="46" spans="2:5" s="83" customFormat="1" ht="14.25" customHeight="1">
      <c r="B46" s="32" t="s">
        <v>242</v>
      </c>
      <c r="C46" s="63">
        <v>94</v>
      </c>
      <c r="D46" s="64">
        <v>88</v>
      </c>
      <c r="E46" s="99">
        <v>182</v>
      </c>
    </row>
    <row r="47" spans="2:5" s="83" customFormat="1" ht="14.25" customHeight="1">
      <c r="B47" s="32" t="s">
        <v>243</v>
      </c>
      <c r="C47" s="63">
        <v>1323</v>
      </c>
      <c r="D47" s="64">
        <v>1251</v>
      </c>
      <c r="E47" s="99">
        <v>2574</v>
      </c>
    </row>
    <row r="48" spans="2:5" s="83" customFormat="1" ht="14.25" customHeight="1">
      <c r="B48" s="32" t="s">
        <v>244</v>
      </c>
      <c r="C48" s="63">
        <v>10</v>
      </c>
      <c r="D48" s="64">
        <v>8</v>
      </c>
      <c r="E48" s="99">
        <v>18</v>
      </c>
    </row>
    <row r="49" spans="2:5" s="83" customFormat="1" ht="14.25" customHeight="1">
      <c r="B49" s="32" t="s">
        <v>245</v>
      </c>
      <c r="C49" s="63">
        <v>272</v>
      </c>
      <c r="D49" s="64">
        <v>273</v>
      </c>
      <c r="E49" s="99">
        <v>545</v>
      </c>
    </row>
    <row r="50" spans="2:5" s="83" customFormat="1" ht="14.25" customHeight="1">
      <c r="B50" s="32" t="s">
        <v>246</v>
      </c>
      <c r="C50" s="63">
        <v>58</v>
      </c>
      <c r="D50" s="64">
        <v>67</v>
      </c>
      <c r="E50" s="99">
        <v>125</v>
      </c>
    </row>
    <row r="51" spans="2:5" s="83" customFormat="1" ht="14.25" customHeight="1">
      <c r="B51" s="32" t="s">
        <v>247</v>
      </c>
      <c r="C51" s="63">
        <v>85</v>
      </c>
      <c r="D51" s="64">
        <v>80</v>
      </c>
      <c r="E51" s="99">
        <v>165</v>
      </c>
    </row>
    <row r="52" spans="2:5" s="83" customFormat="1" ht="14.25" customHeight="1">
      <c r="B52" s="32" t="s">
        <v>248</v>
      </c>
      <c r="C52" s="63">
        <v>47</v>
      </c>
      <c r="D52" s="64">
        <v>55</v>
      </c>
      <c r="E52" s="99">
        <v>102</v>
      </c>
    </row>
    <row r="53" spans="2:5" s="83" customFormat="1" ht="14.25" customHeight="1">
      <c r="B53" s="32" t="s">
        <v>249</v>
      </c>
      <c r="C53" s="63">
        <v>256</v>
      </c>
      <c r="D53" s="64">
        <v>246</v>
      </c>
      <c r="E53" s="99">
        <v>502</v>
      </c>
    </row>
    <row r="54" spans="2:5" s="83" customFormat="1" ht="14.25" customHeight="1">
      <c r="B54" s="32" t="s">
        <v>250</v>
      </c>
      <c r="C54" s="63">
        <v>12</v>
      </c>
      <c r="D54" s="64">
        <v>19</v>
      </c>
      <c r="E54" s="99">
        <v>31</v>
      </c>
    </row>
    <row r="55" spans="2:5" s="83" customFormat="1" ht="14.25" customHeight="1">
      <c r="B55" s="32" t="s">
        <v>251</v>
      </c>
      <c r="C55" s="63">
        <v>488</v>
      </c>
      <c r="D55" s="64">
        <v>437</v>
      </c>
      <c r="E55" s="99">
        <v>925</v>
      </c>
    </row>
    <row r="56" spans="2:5" s="83" customFormat="1" ht="14.25" customHeight="1">
      <c r="B56" s="32" t="s">
        <v>252</v>
      </c>
      <c r="C56" s="63">
        <v>80</v>
      </c>
      <c r="D56" s="64">
        <v>77</v>
      </c>
      <c r="E56" s="99">
        <v>157</v>
      </c>
    </row>
    <row r="57" spans="2:5" s="83" customFormat="1" ht="14.25" customHeight="1">
      <c r="B57" s="32" t="s">
        <v>253</v>
      </c>
      <c r="C57" s="63">
        <v>62</v>
      </c>
      <c r="D57" s="64">
        <v>45</v>
      </c>
      <c r="E57" s="99">
        <v>107</v>
      </c>
    </row>
    <row r="58" spans="2:5" s="83" customFormat="1" ht="14.25" customHeight="1">
      <c r="B58" s="32" t="s">
        <v>254</v>
      </c>
      <c r="C58" s="63">
        <v>267</v>
      </c>
      <c r="D58" s="64">
        <v>272</v>
      </c>
      <c r="E58" s="99">
        <v>539</v>
      </c>
    </row>
    <row r="59" spans="2:5" s="83" customFormat="1" ht="14.25" customHeight="1">
      <c r="B59" s="32" t="s">
        <v>255</v>
      </c>
      <c r="C59" s="63">
        <v>63</v>
      </c>
      <c r="D59" s="64">
        <v>117</v>
      </c>
      <c r="E59" s="99">
        <v>180</v>
      </c>
    </row>
    <row r="60" spans="2:5" s="83" customFormat="1" ht="14.25" customHeight="1">
      <c r="B60" s="32" t="s">
        <v>256</v>
      </c>
      <c r="C60" s="63">
        <v>41</v>
      </c>
      <c r="D60" s="64">
        <v>34</v>
      </c>
      <c r="E60" s="99">
        <v>75</v>
      </c>
    </row>
    <row r="61" spans="2:5" s="83" customFormat="1" ht="14.25" customHeight="1">
      <c r="B61" s="32" t="s">
        <v>257</v>
      </c>
      <c r="C61" s="63">
        <v>83</v>
      </c>
      <c r="D61" s="64">
        <v>89</v>
      </c>
      <c r="E61" s="99">
        <v>172</v>
      </c>
    </row>
    <row r="62" spans="2:5" s="83" customFormat="1" ht="14.25" customHeight="1">
      <c r="B62" s="32" t="s">
        <v>258</v>
      </c>
      <c r="C62" s="63">
        <v>13</v>
      </c>
      <c r="D62" s="64">
        <v>10</v>
      </c>
      <c r="E62" s="99">
        <v>23</v>
      </c>
    </row>
    <row r="63" spans="2:5" s="83" customFormat="1" ht="14.25" customHeight="1">
      <c r="B63" s="32" t="s">
        <v>259</v>
      </c>
      <c r="C63" s="63">
        <v>60</v>
      </c>
      <c r="D63" s="64">
        <v>64</v>
      </c>
      <c r="E63" s="99">
        <v>124</v>
      </c>
    </row>
    <row r="64" spans="2:5" s="83" customFormat="1" ht="14.25" customHeight="1">
      <c r="B64" s="32" t="s">
        <v>260</v>
      </c>
      <c r="C64" s="63">
        <v>48</v>
      </c>
      <c r="D64" s="64">
        <v>58</v>
      </c>
      <c r="E64" s="99">
        <v>106</v>
      </c>
    </row>
    <row r="65" spans="2:5" s="83" customFormat="1" ht="14.25" customHeight="1">
      <c r="B65" s="32" t="s">
        <v>261</v>
      </c>
      <c r="C65" s="63">
        <v>101</v>
      </c>
      <c r="D65" s="64">
        <v>98</v>
      </c>
      <c r="E65" s="99">
        <v>199</v>
      </c>
    </row>
    <row r="66" spans="2:5" s="83" customFormat="1" ht="14.25" customHeight="1">
      <c r="B66" s="32" t="s">
        <v>262</v>
      </c>
      <c r="C66" s="63">
        <v>26</v>
      </c>
      <c r="D66" s="64">
        <v>19</v>
      </c>
      <c r="E66" s="99">
        <v>45</v>
      </c>
    </row>
    <row r="67" spans="2:5" s="83" customFormat="1" ht="14.25" customHeight="1">
      <c r="B67" s="32" t="s">
        <v>263</v>
      </c>
      <c r="C67" s="65">
        <v>190</v>
      </c>
      <c r="D67" s="66">
        <v>170</v>
      </c>
      <c r="E67" s="100">
        <v>360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312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313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('RSI_AFM (15)'!I12-'RSI_AFM (15)'!C12)</f>
        <v>-60</v>
      </c>
    </row>
    <row r="12" spans="1:3">
      <c r="B12" s="403" t="s">
        <v>267</v>
      </c>
      <c r="C12" s="203">
        <f>('RSI_AFM (15)'!I13-'RSI_AFM (15)'!C13)</f>
        <v>-172</v>
      </c>
    </row>
    <row r="13" spans="1:3">
      <c r="B13" s="403" t="s">
        <v>52</v>
      </c>
      <c r="C13" s="203">
        <f>('RSI_AFM (15)'!I14-'RSI_AFM (15)'!C14)</f>
        <v>-317</v>
      </c>
    </row>
    <row r="14" spans="1:3">
      <c r="B14" s="403" t="s">
        <v>1</v>
      </c>
      <c r="C14" s="204">
        <f>('RSI_AFM (15)'!I15-'RSI_AFM (15)'!C15)</f>
        <v>-70</v>
      </c>
    </row>
    <row r="15" spans="1:3">
      <c r="B15" s="32" t="s">
        <v>73</v>
      </c>
      <c r="C15" s="202">
        <f>('RSI_AFM (15)'!I16-'RSI_AFM (15)'!C16)</f>
        <v>-10</v>
      </c>
    </row>
    <row r="16" spans="1:3">
      <c r="B16" s="32" t="s">
        <v>74</v>
      </c>
      <c r="C16" s="203">
        <f>('RSI_AFM (15)'!I17-'RSI_AFM (15)'!C17)</f>
        <v>-1</v>
      </c>
    </row>
    <row r="17" spans="2:3">
      <c r="B17" s="32" t="s">
        <v>75</v>
      </c>
      <c r="C17" s="203">
        <f>('RSI_AFM (15)'!I18-'RSI_AFM (15)'!C18)</f>
        <v>-4</v>
      </c>
    </row>
    <row r="18" spans="2:3">
      <c r="B18" s="32" t="s">
        <v>76</v>
      </c>
      <c r="C18" s="203">
        <f>('RSI_AFM (15)'!I19-'RSI_AFM (15)'!C19)</f>
        <v>8</v>
      </c>
    </row>
    <row r="19" spans="2:3">
      <c r="B19" s="32" t="s">
        <v>77</v>
      </c>
      <c r="C19" s="203">
        <f>('RSI_AFM (15)'!I20-'RSI_AFM (15)'!C20)</f>
        <v>-4</v>
      </c>
    </row>
    <row r="20" spans="2:3">
      <c r="B20" s="32" t="s">
        <v>78</v>
      </c>
      <c r="C20" s="203">
        <f>('RSI_AFM (15)'!I21-'RSI_AFM (15)'!C21)</f>
        <v>-1</v>
      </c>
    </row>
    <row r="21" spans="2:3">
      <c r="B21" s="32" t="s">
        <v>79</v>
      </c>
      <c r="C21" s="203">
        <f>('RSI_AFM (15)'!I22-'RSI_AFM (15)'!C22)</f>
        <v>2</v>
      </c>
    </row>
    <row r="22" spans="2:3">
      <c r="B22" s="32" t="s">
        <v>80</v>
      </c>
      <c r="C22" s="203">
        <f>('RSI_AFM (15)'!I23-'RSI_AFM (15)'!C23)</f>
        <v>2</v>
      </c>
    </row>
    <row r="23" spans="2:3">
      <c r="B23" s="32" t="s">
        <v>81</v>
      </c>
      <c r="C23" s="203">
        <f>('RSI_AFM (15)'!I24-'RSI_AFM (15)'!C24)</f>
        <v>2</v>
      </c>
    </row>
    <row r="24" spans="2:3">
      <c r="B24" s="32" t="s">
        <v>82</v>
      </c>
      <c r="C24" s="203">
        <f>('RSI_AFM (15)'!I25-'RSI_AFM (15)'!C25)</f>
        <v>-1</v>
      </c>
    </row>
    <row r="25" spans="2:3">
      <c r="B25" s="32" t="s">
        <v>83</v>
      </c>
      <c r="C25" s="203">
        <f>('RSI_AFM (15)'!I26-'RSI_AFM (15)'!C26)</f>
        <v>1</v>
      </c>
    </row>
    <row r="26" spans="2:3">
      <c r="B26" s="32" t="s">
        <v>84</v>
      </c>
      <c r="C26" s="203">
        <f>('RSI_AFM (15)'!I27-'RSI_AFM (15)'!C27)</f>
        <v>-10</v>
      </c>
    </row>
    <row r="27" spans="2:3">
      <c r="B27" s="32" t="s">
        <v>85</v>
      </c>
      <c r="C27" s="203">
        <f>('RSI_AFM (15)'!I28-'RSI_AFM (15)'!C28)</f>
        <v>0</v>
      </c>
    </row>
    <row r="28" spans="2:3">
      <c r="B28" s="32" t="s">
        <v>86</v>
      </c>
      <c r="C28" s="203">
        <f>('RSI_AFM (15)'!I29-'RSI_AFM (15)'!C29)</f>
        <v>-7</v>
      </c>
    </row>
    <row r="29" spans="2:3">
      <c r="B29" s="32" t="s">
        <v>87</v>
      </c>
      <c r="C29" s="203">
        <f>('RSI_AFM (15)'!I30-'RSI_AFM (15)'!C30)</f>
        <v>-14</v>
      </c>
    </row>
    <row r="30" spans="2:3">
      <c r="B30" s="32" t="s">
        <v>88</v>
      </c>
      <c r="C30" s="203">
        <f>('RSI_AFM (15)'!I31-'RSI_AFM (15)'!C31)</f>
        <v>0</v>
      </c>
    </row>
    <row r="31" spans="2:3">
      <c r="B31" s="32" t="s">
        <v>89</v>
      </c>
      <c r="C31" s="203">
        <f>('RSI_AFM (15)'!I32-'RSI_AFM (15)'!C32)</f>
        <v>-10</v>
      </c>
    </row>
    <row r="32" spans="2:3">
      <c r="B32" s="32" t="s">
        <v>68</v>
      </c>
      <c r="C32" s="203">
        <f>('RSI_AFM (15)'!I33-'RSI_AFM (15)'!C33)</f>
        <v>-1</v>
      </c>
    </row>
    <row r="33" spans="2:3">
      <c r="B33" s="32" t="s">
        <v>90</v>
      </c>
      <c r="C33" s="203">
        <f>('RSI_AFM (15)'!I34-'RSI_AFM (15)'!C34)</f>
        <v>1</v>
      </c>
    </row>
    <row r="34" spans="2:3" ht="12.75" customHeight="1">
      <c r="B34" s="32" t="s">
        <v>91</v>
      </c>
      <c r="C34" s="203">
        <f>('RSI_AFM (15)'!I35-'RSI_AFM (15)'!C35)</f>
        <v>-14</v>
      </c>
    </row>
    <row r="35" spans="2:3">
      <c r="B35" s="32" t="s">
        <v>92</v>
      </c>
      <c r="C35" s="203">
        <f>('RSI_AFM (15)'!I36-'RSI_AFM (15)'!C36)</f>
        <v>-11</v>
      </c>
    </row>
    <row r="36" spans="2:3">
      <c r="B36" s="32" t="s">
        <v>93</v>
      </c>
      <c r="C36" s="203">
        <f>('RSI_AFM (15)'!I37-'RSI_AFM (15)'!C37)</f>
        <v>1</v>
      </c>
    </row>
    <row r="37" spans="2:3">
      <c r="B37" s="32" t="s">
        <v>94</v>
      </c>
      <c r="C37" s="203">
        <f>('RSI_AFM (15)'!I38-'RSI_AFM (15)'!C38)</f>
        <v>-4</v>
      </c>
    </row>
    <row r="38" spans="2:3">
      <c r="B38" s="32" t="s">
        <v>95</v>
      </c>
      <c r="C38" s="204">
        <f>('RSI_AFM (15)'!I39-'RSI_AFM (15)'!C39)</f>
        <v>5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314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315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(15)'!I12-'RSI_AFM (15)'!C12)/'RSI_AFM (15)'!C12</f>
        <v>-3.2137118371719335E-3</v>
      </c>
    </row>
    <row r="12" spans="1:3">
      <c r="B12" s="403" t="s">
        <v>267</v>
      </c>
      <c r="C12" s="235">
        <f>('RSI_AFM (15)'!I13-'RSI_AFM (15)'!C13)/'RSI_AFM (15)'!C13</f>
        <v>-3.1358249772105745E-2</v>
      </c>
    </row>
    <row r="13" spans="1:3">
      <c r="B13" s="403" t="s">
        <v>52</v>
      </c>
      <c r="C13" s="235">
        <f>('RSI_AFM (15)'!I14-'RSI_AFM (15)'!C14)/'RSI_AFM (15)'!C14</f>
        <v>-8.5791610284167791E-2</v>
      </c>
    </row>
    <row r="14" spans="1:3">
      <c r="B14" s="403" t="s">
        <v>1</v>
      </c>
      <c r="C14" s="456">
        <f>('RSI_AFM (15)'!I15-'RSI_AFM (15)'!C15)/'RSI_AFM (15)'!C15</f>
        <v>-5.7995028997514499E-2</v>
      </c>
    </row>
    <row r="15" spans="1:3">
      <c r="B15" s="32" t="s">
        <v>73</v>
      </c>
      <c r="C15" s="234">
        <f>('RSI_AFM (15)'!I16-'RSI_AFM (15)'!C16)/'RSI_AFM (15)'!C16</f>
        <v>-0.24390243902439024</v>
      </c>
    </row>
    <row r="16" spans="1:3">
      <c r="B16" s="32" t="s">
        <v>74</v>
      </c>
      <c r="C16" s="235">
        <f>('RSI_AFM (15)'!I17-'RSI_AFM (15)'!C17)/'RSI_AFM (15)'!C17</f>
        <v>-3.125E-2</v>
      </c>
    </row>
    <row r="17" spans="2:3">
      <c r="B17" s="32" t="s">
        <v>75</v>
      </c>
      <c r="C17" s="235">
        <f>('RSI_AFM (15)'!I18-'RSI_AFM (15)'!C18)/'RSI_AFM (15)'!C18</f>
        <v>-0.12903225806451613</v>
      </c>
    </row>
    <row r="18" spans="2:3">
      <c r="B18" s="32" t="s">
        <v>76</v>
      </c>
      <c r="C18" s="235">
        <f>('RSI_AFM (15)'!I19-'RSI_AFM (15)'!C19)/'RSI_AFM (15)'!C19</f>
        <v>0.30769230769230771</v>
      </c>
    </row>
    <row r="19" spans="2:3">
      <c r="B19" s="32" t="s">
        <v>77</v>
      </c>
      <c r="C19" s="235">
        <f>('RSI_AFM (15)'!I20-'RSI_AFM (15)'!C20)/'RSI_AFM (15)'!C20</f>
        <v>-7.2727272727272724E-2</v>
      </c>
    </row>
    <row r="20" spans="2:3">
      <c r="B20" s="32" t="s">
        <v>78</v>
      </c>
      <c r="C20" s="235">
        <f>('RSI_AFM (15)'!I21-'RSI_AFM (15)'!C21)/'RSI_AFM (15)'!C21</f>
        <v>-6.6666666666666666E-2</v>
      </c>
    </row>
    <row r="21" spans="2:3">
      <c r="B21" s="32" t="s">
        <v>79</v>
      </c>
      <c r="C21" s="235">
        <f>('RSI_AFM (15)'!I22-'RSI_AFM (15)'!C22)/'RSI_AFM (15)'!C22</f>
        <v>3.4482758620689655E-2</v>
      </c>
    </row>
    <row r="22" spans="2:3">
      <c r="B22" s="32" t="s">
        <v>80</v>
      </c>
      <c r="C22" s="235">
        <f>('RSI_AFM (15)'!I23-'RSI_AFM (15)'!C23)/'RSI_AFM (15)'!C23</f>
        <v>0.25</v>
      </c>
    </row>
    <row r="23" spans="2:3">
      <c r="B23" s="32" t="s">
        <v>81</v>
      </c>
      <c r="C23" s="235">
        <f>('RSI_AFM (15)'!I24-'RSI_AFM (15)'!C24)/'RSI_AFM (15)'!C24</f>
        <v>3.5714285714285712E-2</v>
      </c>
    </row>
    <row r="24" spans="2:3">
      <c r="B24" s="32" t="s">
        <v>82</v>
      </c>
      <c r="C24" s="235">
        <f>('RSI_AFM (15)'!I25-'RSI_AFM (15)'!C25)/'RSI_AFM (15)'!C25</f>
        <v>-2.4390243902439025E-2</v>
      </c>
    </row>
    <row r="25" spans="2:3">
      <c r="B25" s="32" t="s">
        <v>83</v>
      </c>
      <c r="C25" s="235">
        <f>('RSI_AFM (15)'!I26-'RSI_AFM (15)'!C26)/'RSI_AFM (15)'!C26</f>
        <v>3.3333333333333333E-2</v>
      </c>
    </row>
    <row r="26" spans="2:3">
      <c r="B26" s="32" t="s">
        <v>84</v>
      </c>
      <c r="C26" s="235">
        <f>('RSI_AFM (15)'!I27-'RSI_AFM (15)'!C27)/'RSI_AFM (15)'!C27</f>
        <v>-0.19607843137254902</v>
      </c>
    </row>
    <row r="27" spans="2:3">
      <c r="B27" s="32" t="s">
        <v>85</v>
      </c>
      <c r="C27" s="235">
        <f>('RSI_AFM (15)'!I28-'RSI_AFM (15)'!C28)/'RSI_AFM (15)'!C28</f>
        <v>0</v>
      </c>
    </row>
    <row r="28" spans="2:3">
      <c r="B28" s="32" t="s">
        <v>86</v>
      </c>
      <c r="C28" s="235">
        <f>('RSI_AFM (15)'!I29-'RSI_AFM (15)'!C29)/'RSI_AFM (15)'!C29</f>
        <v>-9.0909090909090912E-2</v>
      </c>
    </row>
    <row r="29" spans="2:3">
      <c r="B29" s="32" t="s">
        <v>87</v>
      </c>
      <c r="C29" s="235">
        <f>('RSI_AFM (15)'!I30-'RSI_AFM (15)'!C30)/'RSI_AFM (15)'!C30</f>
        <v>-8.2840236686390539E-2</v>
      </c>
    </row>
    <row r="30" spans="2:3">
      <c r="B30" s="32" t="s">
        <v>88</v>
      </c>
      <c r="C30" s="235">
        <f>('RSI_AFM (15)'!I31-'RSI_AFM (15)'!C31)/'RSI_AFM (15)'!C31</f>
        <v>0</v>
      </c>
    </row>
    <row r="31" spans="2:3">
      <c r="B31" s="32" t="s">
        <v>89</v>
      </c>
      <c r="C31" s="235">
        <f>('RSI_AFM (15)'!I32-'RSI_AFM (15)'!C32)/'RSI_AFM (15)'!C32</f>
        <v>-0.10204081632653061</v>
      </c>
    </row>
    <row r="32" spans="2:3">
      <c r="B32" s="32" t="s">
        <v>68</v>
      </c>
      <c r="C32" s="235">
        <f>('RSI_AFM (15)'!I33-'RSI_AFM (15)'!C33)/'RSI_AFM (15)'!C33</f>
        <v>-2.7777777777777776E-2</v>
      </c>
    </row>
    <row r="33" spans="2:3">
      <c r="B33" s="32" t="s">
        <v>90</v>
      </c>
      <c r="C33" s="235">
        <f>('RSI_AFM (15)'!I34-'RSI_AFM (15)'!C34)/'RSI_AFM (15)'!C34</f>
        <v>1.3888888888888888E-2</v>
      </c>
    </row>
    <row r="34" spans="2:3" ht="12.75" customHeight="1">
      <c r="B34" s="32" t="s">
        <v>91</v>
      </c>
      <c r="C34" s="235">
        <f>('RSI_AFM (15)'!I35-'RSI_AFM (15)'!C35)/'RSI_AFM (15)'!C35</f>
        <v>-8.9171974522292988E-2</v>
      </c>
    </row>
    <row r="35" spans="2:3">
      <c r="B35" s="32" t="s">
        <v>92</v>
      </c>
      <c r="C35" s="235">
        <f>('RSI_AFM (15)'!I36-'RSI_AFM (15)'!C36)/'RSI_AFM (15)'!C36</f>
        <v>-0.23404255319148937</v>
      </c>
    </row>
    <row r="36" spans="2:3">
      <c r="B36" s="32" t="s">
        <v>93</v>
      </c>
      <c r="C36" s="235">
        <f>('RSI_AFM (15)'!I37-'RSI_AFM (15)'!C37)/'RSI_AFM (15)'!C37</f>
        <v>6.6666666666666666E-2</v>
      </c>
    </row>
    <row r="37" spans="2:3">
      <c r="B37" s="32" t="s">
        <v>94</v>
      </c>
      <c r="C37" s="235">
        <f>('RSI_AFM (15)'!I38-'RSI_AFM (15)'!C38)/'RSI_AFM (15)'!C38</f>
        <v>-0.19047619047619047</v>
      </c>
    </row>
    <row r="38" spans="2:3">
      <c r="B38" s="32" t="s">
        <v>95</v>
      </c>
      <c r="C38" s="456">
        <f>('RSI_AFM (15)'!I39-'RSI_AFM (15)'!C39)/'RSI_AFM (15)'!C39</f>
        <v>0.14705882352941177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topLeftCell="A18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316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316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434" t="s">
        <v>17</v>
      </c>
      <c r="K10" s="4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196">
        <v>32092</v>
      </c>
      <c r="D12" s="104"/>
      <c r="E12" s="196">
        <v>33083</v>
      </c>
      <c r="F12" s="70"/>
      <c r="G12" s="196">
        <v>33097</v>
      </c>
      <c r="H12" s="195"/>
      <c r="I12" s="196">
        <v>34047</v>
      </c>
      <c r="K12" s="196">
        <v>42495</v>
      </c>
    </row>
    <row r="13" spans="1:12" s="83" customFormat="1" ht="14.25" customHeight="1">
      <c r="B13" s="403" t="s">
        <v>267</v>
      </c>
      <c r="C13" s="197">
        <v>8743</v>
      </c>
      <c r="D13" s="104"/>
      <c r="E13" s="197">
        <v>8939</v>
      </c>
      <c r="F13" s="70"/>
      <c r="G13" s="197">
        <v>8951</v>
      </c>
      <c r="H13" s="195"/>
      <c r="I13" s="197">
        <v>9087</v>
      </c>
      <c r="K13" s="197">
        <v>11406</v>
      </c>
    </row>
    <row r="14" spans="1:12" s="83" customFormat="1" ht="14.25" customHeight="1">
      <c r="B14" s="403" t="s">
        <v>52</v>
      </c>
      <c r="C14" s="197">
        <v>5866</v>
      </c>
      <c r="D14" s="104"/>
      <c r="E14" s="197">
        <v>5921</v>
      </c>
      <c r="F14" s="70"/>
      <c r="G14" s="197">
        <v>5918</v>
      </c>
      <c r="H14" s="195"/>
      <c r="I14" s="197">
        <v>5971</v>
      </c>
      <c r="K14" s="197">
        <v>7528</v>
      </c>
    </row>
    <row r="15" spans="1:12" s="83" customFormat="1" ht="14.25" customHeight="1">
      <c r="B15" s="403" t="s">
        <v>1</v>
      </c>
      <c r="C15" s="198">
        <v>2494</v>
      </c>
      <c r="D15" s="110"/>
      <c r="E15" s="198">
        <v>2519</v>
      </c>
      <c r="F15" s="70"/>
      <c r="G15" s="198">
        <v>2536</v>
      </c>
      <c r="H15" s="195"/>
      <c r="I15" s="198">
        <v>2590</v>
      </c>
      <c r="J15" s="48"/>
      <c r="K15" s="198">
        <v>3140</v>
      </c>
      <c r="L15" s="48"/>
    </row>
    <row r="16" spans="1:12" s="83" customFormat="1" ht="14.25" customHeight="1">
      <c r="B16" s="32" t="s">
        <v>73</v>
      </c>
      <c r="C16" s="196">
        <v>63</v>
      </c>
      <c r="D16" s="194"/>
      <c r="E16" s="196">
        <v>67</v>
      </c>
      <c r="F16" s="64"/>
      <c r="G16" s="196">
        <v>67</v>
      </c>
      <c r="H16" s="195"/>
      <c r="I16" s="196">
        <v>71</v>
      </c>
      <c r="K16" s="196">
        <v>80</v>
      </c>
    </row>
    <row r="17" spans="2:11" s="83" customFormat="1" ht="14.25" customHeight="1">
      <c r="B17" s="32" t="s">
        <v>74</v>
      </c>
      <c r="C17" s="197">
        <v>75</v>
      </c>
      <c r="D17" s="194"/>
      <c r="E17" s="197">
        <v>71</v>
      </c>
      <c r="F17" s="64"/>
      <c r="G17" s="197">
        <v>75</v>
      </c>
      <c r="H17" s="195"/>
      <c r="I17" s="197">
        <v>80</v>
      </c>
      <c r="K17" s="197">
        <v>102</v>
      </c>
    </row>
    <row r="18" spans="2:11" s="83" customFormat="1" ht="14.25" customHeight="1">
      <c r="B18" s="32" t="s">
        <v>75</v>
      </c>
      <c r="C18" s="197">
        <v>64</v>
      </c>
      <c r="D18" s="194"/>
      <c r="E18" s="197">
        <v>62</v>
      </c>
      <c r="F18" s="64"/>
      <c r="G18" s="197">
        <v>67</v>
      </c>
      <c r="H18" s="195"/>
      <c r="I18" s="197">
        <v>65</v>
      </c>
      <c r="K18" s="197">
        <v>84</v>
      </c>
    </row>
    <row r="19" spans="2:11" s="83" customFormat="1" ht="14.25" customHeight="1">
      <c r="B19" s="32" t="s">
        <v>76</v>
      </c>
      <c r="C19" s="197">
        <v>57</v>
      </c>
      <c r="D19" s="194"/>
      <c r="E19" s="197">
        <v>54</v>
      </c>
      <c r="F19" s="64"/>
      <c r="G19" s="197">
        <v>53</v>
      </c>
      <c r="H19" s="195"/>
      <c r="I19" s="197">
        <v>51</v>
      </c>
      <c r="K19" s="197">
        <v>67</v>
      </c>
    </row>
    <row r="20" spans="2:11" s="83" customFormat="1" ht="14.25" customHeight="1">
      <c r="B20" s="32" t="s">
        <v>77</v>
      </c>
      <c r="C20" s="197">
        <v>398</v>
      </c>
      <c r="D20" s="194"/>
      <c r="E20" s="197">
        <v>394</v>
      </c>
      <c r="F20" s="64"/>
      <c r="G20" s="197">
        <v>395</v>
      </c>
      <c r="H20" s="195"/>
      <c r="I20" s="197">
        <v>410</v>
      </c>
      <c r="K20" s="197">
        <v>495</v>
      </c>
    </row>
    <row r="21" spans="2:11" s="83" customFormat="1" ht="14.25" customHeight="1">
      <c r="B21" s="32" t="s">
        <v>78</v>
      </c>
      <c r="C21" s="197">
        <v>64</v>
      </c>
      <c r="D21" s="194"/>
      <c r="E21" s="197">
        <v>69</v>
      </c>
      <c r="F21" s="64"/>
      <c r="G21" s="197">
        <v>68</v>
      </c>
      <c r="H21" s="195"/>
      <c r="I21" s="197">
        <v>70</v>
      </c>
      <c r="K21" s="197">
        <v>78</v>
      </c>
    </row>
    <row r="22" spans="2:11" s="83" customFormat="1" ht="14.25" customHeight="1">
      <c r="B22" s="32" t="s">
        <v>79</v>
      </c>
      <c r="C22" s="197">
        <v>108</v>
      </c>
      <c r="D22" s="194"/>
      <c r="E22" s="197">
        <v>113</v>
      </c>
      <c r="F22" s="64"/>
      <c r="G22" s="197">
        <v>115</v>
      </c>
      <c r="H22" s="195"/>
      <c r="I22" s="197">
        <v>115</v>
      </c>
      <c r="K22" s="197">
        <v>143</v>
      </c>
    </row>
    <row r="23" spans="2:11" s="83" customFormat="1" ht="14.25" customHeight="1">
      <c r="B23" s="32" t="s">
        <v>80</v>
      </c>
      <c r="C23" s="197">
        <v>26</v>
      </c>
      <c r="D23" s="194"/>
      <c r="E23" s="197">
        <v>24</v>
      </c>
      <c r="F23" s="64"/>
      <c r="G23" s="197">
        <v>22</v>
      </c>
      <c r="H23" s="195"/>
      <c r="I23" s="197">
        <v>26</v>
      </c>
      <c r="K23" s="197">
        <v>31</v>
      </c>
    </row>
    <row r="24" spans="2:11" s="83" customFormat="1" ht="14.25" customHeight="1">
      <c r="B24" s="32" t="s">
        <v>81</v>
      </c>
      <c r="C24" s="197">
        <v>104</v>
      </c>
      <c r="D24" s="194"/>
      <c r="E24" s="197">
        <v>105</v>
      </c>
      <c r="F24" s="64"/>
      <c r="G24" s="197">
        <v>106</v>
      </c>
      <c r="H24" s="195"/>
      <c r="I24" s="197">
        <v>106</v>
      </c>
      <c r="K24" s="197">
        <v>134</v>
      </c>
    </row>
    <row r="25" spans="2:11" s="83" customFormat="1" ht="14.25" customHeight="1">
      <c r="B25" s="32" t="s">
        <v>82</v>
      </c>
      <c r="C25" s="197">
        <v>65</v>
      </c>
      <c r="D25" s="194"/>
      <c r="E25" s="197">
        <v>74</v>
      </c>
      <c r="F25" s="64"/>
      <c r="G25" s="197">
        <v>76</v>
      </c>
      <c r="H25" s="195"/>
      <c r="I25" s="197">
        <v>73</v>
      </c>
      <c r="K25" s="197">
        <v>89</v>
      </c>
    </row>
    <row r="26" spans="2:11" s="83" customFormat="1" ht="14.25" customHeight="1">
      <c r="B26" s="32" t="s">
        <v>83</v>
      </c>
      <c r="C26" s="197">
        <v>58</v>
      </c>
      <c r="D26" s="194"/>
      <c r="E26" s="197">
        <v>60</v>
      </c>
      <c r="F26" s="64"/>
      <c r="G26" s="197">
        <v>64</v>
      </c>
      <c r="H26" s="195"/>
      <c r="I26" s="197">
        <v>61</v>
      </c>
      <c r="K26" s="197">
        <v>73</v>
      </c>
    </row>
    <row r="27" spans="2:11" s="83" customFormat="1" ht="14.25" customHeight="1">
      <c r="B27" s="32" t="s">
        <v>84</v>
      </c>
      <c r="C27" s="197">
        <v>67</v>
      </c>
      <c r="D27" s="194"/>
      <c r="E27" s="197">
        <v>71</v>
      </c>
      <c r="F27" s="64"/>
      <c r="G27" s="197">
        <v>67</v>
      </c>
      <c r="H27" s="195"/>
      <c r="I27" s="197">
        <v>62</v>
      </c>
      <c r="K27" s="197">
        <v>74</v>
      </c>
    </row>
    <row r="28" spans="2:11" s="83" customFormat="1" ht="14.25" customHeight="1">
      <c r="B28" s="32" t="s">
        <v>85</v>
      </c>
      <c r="C28" s="197">
        <v>47</v>
      </c>
      <c r="D28" s="194"/>
      <c r="E28" s="197">
        <v>51</v>
      </c>
      <c r="F28" s="64"/>
      <c r="G28" s="197">
        <v>59</v>
      </c>
      <c r="H28" s="195"/>
      <c r="I28" s="197">
        <v>55</v>
      </c>
      <c r="K28" s="197">
        <v>68</v>
      </c>
    </row>
    <row r="29" spans="2:11" s="83" customFormat="1" ht="14.25" customHeight="1">
      <c r="B29" s="32" t="s">
        <v>86</v>
      </c>
      <c r="C29" s="197">
        <v>70</v>
      </c>
      <c r="D29" s="194"/>
      <c r="E29" s="197">
        <v>70</v>
      </c>
      <c r="F29" s="64"/>
      <c r="G29" s="197">
        <v>74</v>
      </c>
      <c r="H29" s="195"/>
      <c r="I29" s="197">
        <v>79</v>
      </c>
      <c r="K29" s="197">
        <v>91</v>
      </c>
    </row>
    <row r="30" spans="2:11" s="83" customFormat="1" ht="14.25" customHeight="1">
      <c r="B30" s="32" t="s">
        <v>87</v>
      </c>
      <c r="C30" s="197">
        <v>232</v>
      </c>
      <c r="D30" s="194"/>
      <c r="E30" s="197">
        <v>230</v>
      </c>
      <c r="F30" s="64"/>
      <c r="G30" s="197">
        <v>228</v>
      </c>
      <c r="H30" s="195"/>
      <c r="I30" s="197">
        <v>239</v>
      </c>
      <c r="K30" s="197">
        <v>281</v>
      </c>
    </row>
    <row r="31" spans="2:11" s="83" customFormat="1" ht="14.25" customHeight="1">
      <c r="B31" s="32" t="s">
        <v>88</v>
      </c>
      <c r="C31" s="197">
        <v>100</v>
      </c>
      <c r="D31" s="194"/>
      <c r="E31" s="197">
        <v>107</v>
      </c>
      <c r="F31" s="64"/>
      <c r="G31" s="197">
        <v>112</v>
      </c>
      <c r="H31" s="195"/>
      <c r="I31" s="197">
        <v>115</v>
      </c>
      <c r="K31" s="197">
        <v>143</v>
      </c>
    </row>
    <row r="32" spans="2:11" s="83" customFormat="1" ht="14.25" customHeight="1">
      <c r="B32" s="32" t="s">
        <v>89</v>
      </c>
      <c r="C32" s="197">
        <v>130</v>
      </c>
      <c r="D32" s="194"/>
      <c r="E32" s="197">
        <v>134</v>
      </c>
      <c r="F32" s="64"/>
      <c r="G32" s="197">
        <v>133</v>
      </c>
      <c r="H32" s="195"/>
      <c r="I32" s="197">
        <v>138</v>
      </c>
      <c r="K32" s="197">
        <v>157</v>
      </c>
    </row>
    <row r="33" spans="2:11" s="83" customFormat="1" ht="14.25" customHeight="1">
      <c r="B33" s="32" t="s">
        <v>68</v>
      </c>
      <c r="C33" s="197">
        <v>33</v>
      </c>
      <c r="D33" s="194"/>
      <c r="E33" s="197">
        <v>34</v>
      </c>
      <c r="F33" s="64"/>
      <c r="G33" s="197">
        <v>37</v>
      </c>
      <c r="H33" s="195"/>
      <c r="I33" s="197">
        <v>38</v>
      </c>
      <c r="K33" s="197">
        <v>43</v>
      </c>
    </row>
    <row r="34" spans="2:11" s="83" customFormat="1" ht="14.25" customHeight="1">
      <c r="B34" s="32" t="s">
        <v>90</v>
      </c>
      <c r="C34" s="197">
        <v>224</v>
      </c>
      <c r="D34" s="194"/>
      <c r="E34" s="197">
        <v>222</v>
      </c>
      <c r="F34" s="64"/>
      <c r="G34" s="197">
        <v>211</v>
      </c>
      <c r="H34" s="195"/>
      <c r="I34" s="197">
        <v>216</v>
      </c>
      <c r="K34" s="197">
        <v>267</v>
      </c>
    </row>
    <row r="35" spans="2:11" s="83" customFormat="1" ht="14.25" customHeight="1">
      <c r="B35" s="32" t="s">
        <v>91</v>
      </c>
      <c r="C35" s="197">
        <v>123</v>
      </c>
      <c r="D35" s="194"/>
      <c r="E35" s="197">
        <v>132</v>
      </c>
      <c r="F35" s="64"/>
      <c r="G35" s="197">
        <v>131</v>
      </c>
      <c r="H35" s="195"/>
      <c r="I35" s="197">
        <v>132</v>
      </c>
      <c r="K35" s="197">
        <v>161</v>
      </c>
    </row>
    <row r="36" spans="2:11" s="83" customFormat="1" ht="14.25" customHeight="1">
      <c r="B36" s="32" t="s">
        <v>92</v>
      </c>
      <c r="C36" s="197">
        <v>156</v>
      </c>
      <c r="D36" s="194"/>
      <c r="E36" s="197">
        <v>146</v>
      </c>
      <c r="F36" s="64"/>
      <c r="G36" s="197">
        <v>151</v>
      </c>
      <c r="H36" s="195"/>
      <c r="I36" s="197">
        <v>150</v>
      </c>
      <c r="K36" s="197">
        <v>190</v>
      </c>
    </row>
    <row r="37" spans="2:11" s="83" customFormat="1" ht="14.25" customHeight="1">
      <c r="B37" s="32" t="s">
        <v>93</v>
      </c>
      <c r="C37" s="197">
        <v>71</v>
      </c>
      <c r="D37" s="194"/>
      <c r="E37" s="197">
        <v>70</v>
      </c>
      <c r="F37" s="64"/>
      <c r="G37" s="197">
        <v>65</v>
      </c>
      <c r="H37" s="195"/>
      <c r="I37" s="197">
        <v>65</v>
      </c>
      <c r="K37" s="197">
        <v>89</v>
      </c>
    </row>
    <row r="38" spans="2:11" s="83" customFormat="1" ht="14.25" customHeight="1">
      <c r="B38" s="32" t="s">
        <v>94</v>
      </c>
      <c r="C38" s="197">
        <v>56</v>
      </c>
      <c r="D38" s="194"/>
      <c r="E38" s="197">
        <v>61</v>
      </c>
      <c r="F38" s="64"/>
      <c r="G38" s="197">
        <v>61</v>
      </c>
      <c r="H38" s="195"/>
      <c r="I38" s="197">
        <v>66</v>
      </c>
      <c r="K38" s="197">
        <v>73</v>
      </c>
    </row>
    <row r="39" spans="2:11" s="83" customFormat="1" ht="14.25" customHeight="1">
      <c r="B39" s="32" t="s">
        <v>95</v>
      </c>
      <c r="C39" s="198">
        <v>103</v>
      </c>
      <c r="D39" s="200"/>
      <c r="E39" s="198">
        <v>98</v>
      </c>
      <c r="F39" s="70"/>
      <c r="G39" s="198">
        <v>99</v>
      </c>
      <c r="H39" s="195"/>
      <c r="I39" s="198">
        <v>107</v>
      </c>
      <c r="K39" s="198">
        <v>127</v>
      </c>
    </row>
    <row r="40" spans="2:11" s="1" customFormat="1" ht="15">
      <c r="B40" s="35"/>
      <c r="C40"/>
      <c r="D40" s="175"/>
      <c r="E40" s="199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51" priority="30" operator="between">
      <formula>1</formula>
      <formula>2</formula>
    </cfRule>
  </conditionalFormatting>
  <conditionalFormatting sqref="H23">
    <cfRule type="cellIs" dxfId="150" priority="29" operator="between">
      <formula>1</formula>
      <formula>2</formula>
    </cfRule>
  </conditionalFormatting>
  <conditionalFormatting sqref="E40">
    <cfRule type="cellIs" dxfId="149" priority="26" operator="between">
      <formula>1</formula>
      <formula>2</formula>
    </cfRule>
  </conditionalFormatting>
  <conditionalFormatting sqref="I40">
    <cfRule type="cellIs" dxfId="148" priority="22" operator="between">
      <formula>1</formula>
      <formula>2</formula>
    </cfRule>
  </conditionalFormatting>
  <conditionalFormatting sqref="C12:C22 C24:C39">
    <cfRule type="cellIs" dxfId="147" priority="16" operator="between">
      <formula>1</formula>
      <formula>2</formula>
    </cfRule>
  </conditionalFormatting>
  <conditionalFormatting sqref="C23">
    <cfRule type="cellIs" dxfId="146" priority="15" operator="between">
      <formula>1</formula>
      <formula>2</formula>
    </cfRule>
  </conditionalFormatting>
  <conditionalFormatting sqref="E12:E22 E24:E39">
    <cfRule type="cellIs" dxfId="145" priority="14" operator="between">
      <formula>1</formula>
      <formula>2</formula>
    </cfRule>
  </conditionalFormatting>
  <conditionalFormatting sqref="E23">
    <cfRule type="cellIs" dxfId="144" priority="13" operator="between">
      <formula>1</formula>
      <formula>2</formula>
    </cfRule>
  </conditionalFormatting>
  <conditionalFormatting sqref="G12:G22 G24:G39">
    <cfRule type="cellIs" dxfId="143" priority="8" operator="between">
      <formula>1</formula>
      <formula>2</formula>
    </cfRule>
  </conditionalFormatting>
  <conditionalFormatting sqref="G23">
    <cfRule type="cellIs" dxfId="142" priority="7" operator="between">
      <formula>1</formula>
      <formula>2</formula>
    </cfRule>
  </conditionalFormatting>
  <conditionalFormatting sqref="I12:I22 I24:I39">
    <cfRule type="cellIs" dxfId="141" priority="6" operator="between">
      <formula>1</formula>
      <formula>2</formula>
    </cfRule>
  </conditionalFormatting>
  <conditionalFormatting sqref="I23">
    <cfRule type="cellIs" dxfId="140" priority="5" operator="between">
      <formula>1</formula>
      <formula>2</formula>
    </cfRule>
  </conditionalFormatting>
  <conditionalFormatting sqref="K12:K22 K24:K39">
    <cfRule type="cellIs" dxfId="139" priority="2" operator="between">
      <formula>1</formula>
      <formula>2</formula>
    </cfRule>
  </conditionalFormatting>
  <conditionalFormatting sqref="K23">
    <cfRule type="cellIs" dxfId="13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E12" sqref="E12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317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318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(15)'!I12-'RSI_AFI (15)'!C12</f>
        <v>1955</v>
      </c>
    </row>
    <row r="12" spans="1:3">
      <c r="B12" s="403" t="s">
        <v>267</v>
      </c>
      <c r="C12" s="203">
        <f>'RSI_AFI (15)'!I13-'RSI_AFI (15)'!C13</f>
        <v>344</v>
      </c>
    </row>
    <row r="13" spans="1:3">
      <c r="B13" s="403" t="s">
        <v>52</v>
      </c>
      <c r="C13" s="203">
        <f>'RSI_AFI (15)'!I14-'RSI_AFI (15)'!C14</f>
        <v>105</v>
      </c>
    </row>
    <row r="14" spans="1:3">
      <c r="B14" s="403" t="s">
        <v>1</v>
      </c>
      <c r="C14" s="204">
        <f>'RSI_AFI (15)'!I15-'RSI_AFI (15)'!C15</f>
        <v>96</v>
      </c>
    </row>
    <row r="15" spans="1:3">
      <c r="B15" s="32" t="s">
        <v>73</v>
      </c>
      <c r="C15" s="202">
        <f>'RSI_AFI (15)'!I16-'RSI_AFI (15)'!C16</f>
        <v>8</v>
      </c>
    </row>
    <row r="16" spans="1:3">
      <c r="B16" s="32" t="s">
        <v>74</v>
      </c>
      <c r="C16" s="203">
        <f>'RSI_AFI (15)'!I17-'RSI_AFI (15)'!C17</f>
        <v>5</v>
      </c>
    </row>
    <row r="17" spans="2:3">
      <c r="B17" s="32" t="s">
        <v>75</v>
      </c>
      <c r="C17" s="203">
        <f>'RSI_AFI (15)'!I18-'RSI_AFI (15)'!C18</f>
        <v>1</v>
      </c>
    </row>
    <row r="18" spans="2:3">
      <c r="B18" s="32" t="s">
        <v>76</v>
      </c>
      <c r="C18" s="203">
        <f>'RSI_AFI (15)'!I19-'RSI_AFI (15)'!C19</f>
        <v>-6</v>
      </c>
    </row>
    <row r="19" spans="2:3">
      <c r="B19" s="32" t="s">
        <v>77</v>
      </c>
      <c r="C19" s="203">
        <f>'RSI_AFI (15)'!I20-'RSI_AFI (15)'!C20</f>
        <v>12</v>
      </c>
    </row>
    <row r="20" spans="2:3">
      <c r="B20" s="32" t="s">
        <v>78</v>
      </c>
      <c r="C20" s="203">
        <f>'RSI_AFI (15)'!I21-'RSI_AFI (15)'!C21</f>
        <v>6</v>
      </c>
    </row>
    <row r="21" spans="2:3">
      <c r="B21" s="32" t="s">
        <v>79</v>
      </c>
      <c r="C21" s="203">
        <f>'RSI_AFI (15)'!I22-'RSI_AFI (15)'!C22</f>
        <v>7</v>
      </c>
    </row>
    <row r="22" spans="2:3">
      <c r="B22" s="32" t="s">
        <v>80</v>
      </c>
      <c r="C22" s="203">
        <f>'RSI_AFI (15)'!I23-'RSI_AFI (15)'!C23</f>
        <v>0</v>
      </c>
    </row>
    <row r="23" spans="2:3">
      <c r="B23" s="32" t="s">
        <v>81</v>
      </c>
      <c r="C23" s="203">
        <f>'RSI_AFI (15)'!I24-'RSI_AFI (15)'!C24</f>
        <v>2</v>
      </c>
    </row>
    <row r="24" spans="2:3">
      <c r="B24" s="32" t="s">
        <v>82</v>
      </c>
      <c r="C24" s="203">
        <f>'RSI_AFI (15)'!I25-'RSI_AFI (15)'!C25</f>
        <v>8</v>
      </c>
    </row>
    <row r="25" spans="2:3">
      <c r="B25" s="32" t="s">
        <v>83</v>
      </c>
      <c r="C25" s="203">
        <f>'RSI_AFI (15)'!I26-'RSI_AFI (15)'!C26</f>
        <v>3</v>
      </c>
    </row>
    <row r="26" spans="2:3">
      <c r="B26" s="32" t="s">
        <v>84</v>
      </c>
      <c r="C26" s="203">
        <f>'RSI_AFI (15)'!I27-'RSI_AFI (15)'!C27</f>
        <v>-5</v>
      </c>
    </row>
    <row r="27" spans="2:3">
      <c r="B27" s="32" t="s">
        <v>85</v>
      </c>
      <c r="C27" s="203">
        <f>'RSI_AFI (15)'!I28-'RSI_AFI (15)'!C28</f>
        <v>8</v>
      </c>
    </row>
    <row r="28" spans="2:3">
      <c r="B28" s="32" t="s">
        <v>86</v>
      </c>
      <c r="C28" s="203">
        <f>'RSI_AFI (15)'!I29-'RSI_AFI (15)'!C29</f>
        <v>9</v>
      </c>
    </row>
    <row r="29" spans="2:3">
      <c r="B29" s="32" t="s">
        <v>87</v>
      </c>
      <c r="C29" s="203">
        <f>'RSI_AFI (15)'!I30-'RSI_AFI (15)'!C30</f>
        <v>7</v>
      </c>
    </row>
    <row r="30" spans="2:3">
      <c r="B30" s="32" t="s">
        <v>88</v>
      </c>
      <c r="C30" s="203">
        <f>'RSI_AFI (15)'!I31-'RSI_AFI (15)'!C31</f>
        <v>15</v>
      </c>
    </row>
    <row r="31" spans="2:3">
      <c r="B31" s="32" t="s">
        <v>89</v>
      </c>
      <c r="C31" s="203">
        <f>'RSI_AFI (15)'!I32-'RSI_AFI (15)'!C32</f>
        <v>8</v>
      </c>
    </row>
    <row r="32" spans="2:3">
      <c r="B32" s="32" t="s">
        <v>68</v>
      </c>
      <c r="C32" s="203">
        <f>'RSI_AFI (15)'!I33-'RSI_AFI (15)'!C33</f>
        <v>5</v>
      </c>
    </row>
    <row r="33" spans="2:3">
      <c r="B33" s="32" t="s">
        <v>90</v>
      </c>
      <c r="C33" s="203">
        <f>'RSI_AFI (15)'!I34-'RSI_AFI (15)'!C34</f>
        <v>-8</v>
      </c>
    </row>
    <row r="34" spans="2:3" ht="12.75" customHeight="1">
      <c r="B34" s="32" t="s">
        <v>91</v>
      </c>
      <c r="C34" s="203">
        <f>'RSI_AFI (15)'!I35-'RSI_AFI (15)'!C35</f>
        <v>9</v>
      </c>
    </row>
    <row r="35" spans="2:3">
      <c r="B35" s="32" t="s">
        <v>92</v>
      </c>
      <c r="C35" s="203">
        <f>'RSI_AFI (15)'!I36-'RSI_AFI (15)'!C36</f>
        <v>-6</v>
      </c>
    </row>
    <row r="36" spans="2:3">
      <c r="B36" s="32" t="s">
        <v>93</v>
      </c>
      <c r="C36" s="203">
        <f>'RSI_AFI (15)'!I37-'RSI_AFI (15)'!C37</f>
        <v>-6</v>
      </c>
    </row>
    <row r="37" spans="2:3">
      <c r="B37" s="32" t="s">
        <v>94</v>
      </c>
      <c r="C37" s="203">
        <f>'RSI_AFI (15)'!I38-'RSI_AFI (15)'!C38</f>
        <v>10</v>
      </c>
    </row>
    <row r="38" spans="2:3">
      <c r="B38" s="32" t="s">
        <v>95</v>
      </c>
      <c r="C38" s="204">
        <f>'RSI_AFI (15)'!I39-'RSI_AFI (15)'!C39</f>
        <v>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319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318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(15)'!I12-'RSI_AFI (15)'!C12)/'RSI_AFI (15)'!C12</f>
        <v>6.0918608999127509E-2</v>
      </c>
    </row>
    <row r="12" spans="1:3">
      <c r="B12" s="403" t="s">
        <v>267</v>
      </c>
      <c r="C12" s="235">
        <f>('RSI_AFI (15)'!I13-'RSI_AFI (15)'!C13)/'RSI_AFI (15)'!C13</f>
        <v>3.934576232414503E-2</v>
      </c>
    </row>
    <row r="13" spans="1:3">
      <c r="B13" s="403" t="s">
        <v>52</v>
      </c>
      <c r="C13" s="235">
        <f>('RSI_AFI (15)'!I14-'RSI_AFI (15)'!C14)/'RSI_AFI (15)'!C14</f>
        <v>1.7899761336515514E-2</v>
      </c>
    </row>
    <row r="14" spans="1:3">
      <c r="B14" s="403" t="s">
        <v>1</v>
      </c>
      <c r="C14" s="456">
        <f>('RSI_AFI (15)'!I15-'RSI_AFI (15)'!C15)/'RSI_AFI (15)'!C15</f>
        <v>3.8492381716118684E-2</v>
      </c>
    </row>
    <row r="15" spans="1:3">
      <c r="B15" s="32" t="s">
        <v>73</v>
      </c>
      <c r="C15" s="234">
        <f>('RSI_AFI (15)'!I16-'RSI_AFI (15)'!C16)/'RSI_AFI (15)'!C16</f>
        <v>0.12698412698412698</v>
      </c>
    </row>
    <row r="16" spans="1:3">
      <c r="B16" s="32" t="s">
        <v>74</v>
      </c>
      <c r="C16" s="235">
        <f>('RSI_AFI (15)'!I17-'RSI_AFI (15)'!C17)/'RSI_AFI (15)'!C17</f>
        <v>6.6666666666666666E-2</v>
      </c>
    </row>
    <row r="17" spans="2:3">
      <c r="B17" s="32" t="s">
        <v>75</v>
      </c>
      <c r="C17" s="235">
        <f>('RSI_AFI (15)'!I18-'RSI_AFI (15)'!C18)/'RSI_AFI (15)'!C18</f>
        <v>1.5625E-2</v>
      </c>
    </row>
    <row r="18" spans="2:3">
      <c r="B18" s="32" t="s">
        <v>76</v>
      </c>
      <c r="C18" s="235">
        <f>('RSI_AFI (15)'!I19-'RSI_AFI (15)'!C19)/'RSI_AFI (15)'!C19</f>
        <v>-0.10526315789473684</v>
      </c>
    </row>
    <row r="19" spans="2:3">
      <c r="B19" s="32" t="s">
        <v>77</v>
      </c>
      <c r="C19" s="235">
        <f>('RSI_AFI (15)'!I20-'RSI_AFI (15)'!C20)/'RSI_AFI (15)'!C20</f>
        <v>3.015075376884422E-2</v>
      </c>
    </row>
    <row r="20" spans="2:3">
      <c r="B20" s="32" t="s">
        <v>78</v>
      </c>
      <c r="C20" s="235">
        <f>('RSI_AFI (15)'!I21-'RSI_AFI (15)'!C21)/'RSI_AFI (15)'!C21</f>
        <v>9.375E-2</v>
      </c>
    </row>
    <row r="21" spans="2:3">
      <c r="B21" s="32" t="s">
        <v>79</v>
      </c>
      <c r="C21" s="235">
        <f>('RSI_AFI (15)'!I22-'RSI_AFI (15)'!C22)/'RSI_AFI (15)'!C22</f>
        <v>6.4814814814814811E-2</v>
      </c>
    </row>
    <row r="22" spans="2:3">
      <c r="B22" s="32" t="s">
        <v>80</v>
      </c>
      <c r="C22" s="235">
        <f>('RSI_AFI (15)'!I23-'RSI_AFI (15)'!C23)/'RSI_AFI (15)'!C23</f>
        <v>0</v>
      </c>
    </row>
    <row r="23" spans="2:3">
      <c r="B23" s="32" t="s">
        <v>81</v>
      </c>
      <c r="C23" s="235">
        <f>('RSI_AFI (15)'!I24-'RSI_AFI (15)'!C24)/'RSI_AFI (15)'!C24</f>
        <v>1.9230769230769232E-2</v>
      </c>
    </row>
    <row r="24" spans="2:3">
      <c r="B24" s="32" t="s">
        <v>82</v>
      </c>
      <c r="C24" s="235">
        <f>('RSI_AFI (15)'!I25-'RSI_AFI (15)'!C25)/'RSI_AFI (15)'!C25</f>
        <v>0.12307692307692308</v>
      </c>
    </row>
    <row r="25" spans="2:3">
      <c r="B25" s="32" t="s">
        <v>83</v>
      </c>
      <c r="C25" s="235">
        <f>('RSI_AFI (15)'!I26-'RSI_AFI (15)'!C26)/'RSI_AFI (15)'!C26</f>
        <v>5.1724137931034482E-2</v>
      </c>
    </row>
    <row r="26" spans="2:3">
      <c r="B26" s="32" t="s">
        <v>84</v>
      </c>
      <c r="C26" s="235">
        <f>('RSI_AFI (15)'!I27-'RSI_AFI (15)'!C27)/'RSI_AFI (15)'!C27</f>
        <v>-7.4626865671641784E-2</v>
      </c>
    </row>
    <row r="27" spans="2:3">
      <c r="B27" s="32" t="s">
        <v>85</v>
      </c>
      <c r="C27" s="235">
        <f>('RSI_AFI (15)'!I28-'RSI_AFI (15)'!C28)/'RSI_AFI (15)'!C28</f>
        <v>0.1702127659574468</v>
      </c>
    </row>
    <row r="28" spans="2:3">
      <c r="B28" s="32" t="s">
        <v>86</v>
      </c>
      <c r="C28" s="235">
        <f>('RSI_AFI (15)'!I29-'RSI_AFI (15)'!C29)/'RSI_AFI (15)'!C29</f>
        <v>0.12857142857142856</v>
      </c>
    </row>
    <row r="29" spans="2:3">
      <c r="B29" s="32" t="s">
        <v>87</v>
      </c>
      <c r="C29" s="235">
        <f>('RSI_AFI (15)'!I30-'RSI_AFI (15)'!C30)/'RSI_AFI (15)'!C30</f>
        <v>3.017241379310345E-2</v>
      </c>
    </row>
    <row r="30" spans="2:3">
      <c r="B30" s="32" t="s">
        <v>88</v>
      </c>
      <c r="C30" s="235">
        <f>('RSI_AFI (15)'!I31-'RSI_AFI (15)'!C31)/'RSI_AFI (15)'!C31</f>
        <v>0.15</v>
      </c>
    </row>
    <row r="31" spans="2:3">
      <c r="B31" s="32" t="s">
        <v>89</v>
      </c>
      <c r="C31" s="235">
        <f>('RSI_AFI (15)'!I32-'RSI_AFI (15)'!C32)/'RSI_AFI (15)'!C32</f>
        <v>6.1538461538461542E-2</v>
      </c>
    </row>
    <row r="32" spans="2:3">
      <c r="B32" s="32" t="s">
        <v>68</v>
      </c>
      <c r="C32" s="235">
        <f>('RSI_AFI (15)'!I33-'RSI_AFI (15)'!C33)/'RSI_AFI (15)'!C33</f>
        <v>0.15151515151515152</v>
      </c>
    </row>
    <row r="33" spans="2:3">
      <c r="B33" s="32" t="s">
        <v>90</v>
      </c>
      <c r="C33" s="235">
        <f>('RSI_AFI (15)'!I34-'RSI_AFI (15)'!C34)/'RSI_AFI (15)'!C34</f>
        <v>-3.5714285714285712E-2</v>
      </c>
    </row>
    <row r="34" spans="2:3" ht="12.75" customHeight="1">
      <c r="B34" s="32" t="s">
        <v>91</v>
      </c>
      <c r="C34" s="235">
        <f>('RSI_AFI (15)'!I35-'RSI_AFI (15)'!C35)/'RSI_AFI (15)'!C35</f>
        <v>7.3170731707317069E-2</v>
      </c>
    </row>
    <row r="35" spans="2:3">
      <c r="B35" s="32" t="s">
        <v>92</v>
      </c>
      <c r="C35" s="235">
        <f>('RSI_AFI (15)'!I36-'RSI_AFI (15)'!C36)/'RSI_AFI (15)'!C36</f>
        <v>-3.8461538461538464E-2</v>
      </c>
    </row>
    <row r="36" spans="2:3">
      <c r="B36" s="32" t="s">
        <v>93</v>
      </c>
      <c r="C36" s="235">
        <f>('RSI_AFI (15)'!I37-'RSI_AFI (15)'!C37)/'RSI_AFI (15)'!C37</f>
        <v>-8.4507042253521125E-2</v>
      </c>
    </row>
    <row r="37" spans="2:3">
      <c r="B37" s="32" t="s">
        <v>94</v>
      </c>
      <c r="C37" s="235">
        <f>('RSI_AFI (15)'!I38-'RSI_AFI (15)'!C38)/'RSI_AFI (15)'!C38</f>
        <v>0.17857142857142858</v>
      </c>
    </row>
    <row r="38" spans="2:3">
      <c r="B38" s="32" t="s">
        <v>95</v>
      </c>
      <c r="C38" s="456">
        <f>('RSI_AFI (15)'!I39-'RSI_AFI (15)'!C39)/'RSI_AFI (15)'!C39</f>
        <v>3.8834951456310676E-2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73"/>
  <sheetViews>
    <sheetView showGridLines="0" showRowColHeaders="0" workbookViewId="0">
      <selection activeCell="B8" sqref="B8:J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678" t="s">
        <v>320</v>
      </c>
      <c r="C5" s="679"/>
      <c r="D5" s="679"/>
      <c r="E5" s="60"/>
      <c r="F5" s="59"/>
      <c r="G5" s="60"/>
      <c r="H5" s="60"/>
      <c r="I5" s="60"/>
      <c r="J5" s="60"/>
      <c r="K5" s="60"/>
    </row>
    <row r="6" spans="1:11">
      <c r="B6" s="420" t="s">
        <v>294</v>
      </c>
      <c r="C6" s="440"/>
      <c r="D6" s="440"/>
      <c r="E6" s="60"/>
      <c r="F6" s="59"/>
      <c r="G6" s="60"/>
      <c r="H6" s="60"/>
      <c r="I6" s="60"/>
      <c r="J6" s="60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321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322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323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324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325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326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327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328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177" t="s">
        <v>136</v>
      </c>
      <c r="C16" s="459"/>
      <c r="D16" s="459"/>
      <c r="E16" s="459"/>
      <c r="F16" s="459"/>
      <c r="G16" s="459"/>
      <c r="H16" s="459"/>
      <c r="I16" s="459"/>
      <c r="J16" s="459"/>
      <c r="K16" s="164"/>
    </row>
    <row r="17" spans="1:14">
      <c r="A17" s="160" t="s">
        <v>9</v>
      </c>
      <c r="B17" s="680" t="s">
        <v>329</v>
      </c>
      <c r="C17" s="680"/>
      <c r="D17" s="680"/>
      <c r="E17" s="680"/>
      <c r="F17" s="680"/>
      <c r="G17" s="680"/>
      <c r="H17" s="680"/>
      <c r="I17" s="680"/>
      <c r="J17" s="680"/>
      <c r="K17" s="164"/>
    </row>
    <row r="18" spans="1:14">
      <c r="A18" s="160" t="s">
        <v>10</v>
      </c>
      <c r="B18" s="680" t="s">
        <v>330</v>
      </c>
      <c r="C18" s="680"/>
      <c r="D18" s="680"/>
      <c r="E18" s="680"/>
      <c r="F18" s="680"/>
      <c r="G18" s="680"/>
      <c r="H18" s="680"/>
      <c r="I18" s="680"/>
      <c r="J18" s="680"/>
      <c r="K18" s="164"/>
    </row>
    <row r="19" spans="1:14">
      <c r="A19" s="160" t="s">
        <v>20</v>
      </c>
      <c r="B19" s="680" t="s">
        <v>331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332</v>
      </c>
      <c r="C20" s="680"/>
      <c r="D20" s="680"/>
      <c r="E20" s="680"/>
      <c r="F20" s="680"/>
      <c r="G20" s="680"/>
      <c r="H20" s="680"/>
      <c r="I20" s="680"/>
      <c r="J20" s="680"/>
      <c r="K20" s="136"/>
      <c r="L20" s="438"/>
    </row>
    <row r="21" spans="1:14">
      <c r="A21" s="160"/>
      <c r="B21" s="177" t="s">
        <v>290</v>
      </c>
      <c r="C21" s="459"/>
      <c r="D21" s="459"/>
      <c r="E21" s="459"/>
      <c r="F21" s="459"/>
      <c r="G21" s="459"/>
      <c r="H21" s="459"/>
      <c r="I21" s="459"/>
      <c r="J21" s="459"/>
      <c r="K21" s="164"/>
      <c r="N21" s="101"/>
    </row>
    <row r="22" spans="1:14">
      <c r="A22" s="160" t="s">
        <v>22</v>
      </c>
      <c r="B22" s="680" t="s">
        <v>333</v>
      </c>
      <c r="C22" s="680"/>
      <c r="D22" s="680"/>
      <c r="E22" s="680"/>
      <c r="F22" s="680"/>
      <c r="G22" s="680"/>
      <c r="H22" s="680"/>
      <c r="I22" s="680"/>
      <c r="J22" s="680"/>
      <c r="K22" s="164"/>
      <c r="L22" s="437"/>
    </row>
    <row r="23" spans="1:14">
      <c r="A23" s="160" t="s">
        <v>23</v>
      </c>
      <c r="B23" s="680" t="s">
        <v>334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335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336</v>
      </c>
      <c r="C25" s="680"/>
      <c r="D25" s="680"/>
      <c r="E25" s="680"/>
      <c r="F25" s="680"/>
      <c r="G25" s="680"/>
      <c r="H25" s="680"/>
      <c r="I25" s="680"/>
      <c r="J25" s="680"/>
    </row>
    <row r="26" spans="1:14">
      <c r="A26" s="160" t="s">
        <v>26</v>
      </c>
      <c r="B26" s="161" t="s">
        <v>337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338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339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340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341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437"/>
      <c r="L31" s="437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437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437"/>
      <c r="L33" s="437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437"/>
      <c r="L34" s="437"/>
      <c r="M34" s="437"/>
      <c r="N34" s="437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437"/>
      <c r="L35" s="437"/>
      <c r="M35" s="437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437"/>
      <c r="L36" s="437"/>
      <c r="M36" s="437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439"/>
      <c r="B44" s="94"/>
      <c r="C44" s="95"/>
      <c r="D44" s="95"/>
    </row>
    <row r="45" spans="1:14">
      <c r="A45" s="439"/>
      <c r="B45" s="94"/>
      <c r="C45" s="95"/>
      <c r="D45" s="95"/>
    </row>
    <row r="46" spans="1:14">
      <c r="A46" s="439"/>
      <c r="B46" s="94"/>
      <c r="C46" s="95"/>
      <c r="D46" s="95"/>
    </row>
    <row r="47" spans="1:14">
      <c r="A47" s="439"/>
      <c r="B47" s="94"/>
      <c r="C47" s="95"/>
      <c r="D47" s="95"/>
    </row>
    <row r="48" spans="1:14">
      <c r="A48" s="439"/>
      <c r="B48" s="94"/>
      <c r="C48" s="95"/>
      <c r="D48" s="95"/>
    </row>
    <row r="49" spans="1:4">
      <c r="A49" s="439"/>
      <c r="B49" s="94"/>
      <c r="C49" s="95"/>
      <c r="D49" s="95"/>
    </row>
    <row r="50" spans="1:4">
      <c r="A50" s="439"/>
      <c r="B50" s="94"/>
      <c r="C50" s="95"/>
      <c r="D50" s="95"/>
    </row>
    <row r="51" spans="1:4">
      <c r="A51" s="439"/>
      <c r="B51" s="94"/>
      <c r="C51" s="95"/>
      <c r="D51" s="95"/>
    </row>
    <row r="52" spans="1:4">
      <c r="A52" s="439"/>
      <c r="B52" s="94"/>
      <c r="C52" s="95"/>
      <c r="D52" s="95"/>
    </row>
    <row r="53" spans="1:4">
      <c r="A53" s="439"/>
      <c r="B53" s="94"/>
      <c r="C53" s="95"/>
      <c r="D53" s="95"/>
    </row>
    <row r="54" spans="1:4">
      <c r="A54" s="439"/>
      <c r="B54" s="94"/>
      <c r="C54" s="95"/>
      <c r="D54" s="95"/>
    </row>
    <row r="55" spans="1:4">
      <c r="A55" s="439"/>
      <c r="B55" s="94"/>
      <c r="C55" s="95"/>
      <c r="D55" s="95"/>
    </row>
    <row r="56" spans="1:4">
      <c r="A56" s="439"/>
      <c r="B56" s="94"/>
      <c r="C56" s="95"/>
      <c r="D56" s="95"/>
    </row>
    <row r="57" spans="1:4">
      <c r="A57" s="439"/>
      <c r="B57" s="94"/>
      <c r="C57" s="95"/>
      <c r="D57" s="95"/>
    </row>
    <row r="58" spans="1:4">
      <c r="A58" s="439"/>
      <c r="B58" s="94"/>
      <c r="C58" s="95"/>
      <c r="D58" s="95"/>
    </row>
    <row r="59" spans="1:4">
      <c r="A59" s="439"/>
      <c r="B59" s="94"/>
      <c r="C59" s="95"/>
      <c r="D59" s="95"/>
    </row>
    <row r="60" spans="1:4">
      <c r="A60" s="439"/>
      <c r="B60" s="94"/>
      <c r="C60" s="95"/>
      <c r="D60" s="95"/>
    </row>
    <row r="61" spans="1:4">
      <c r="A61" s="439"/>
      <c r="B61" s="94"/>
      <c r="C61" s="95"/>
      <c r="D61" s="95"/>
    </row>
    <row r="62" spans="1:4">
      <c r="A62" s="439"/>
      <c r="B62" s="94"/>
      <c r="C62" s="95"/>
      <c r="D62" s="95"/>
    </row>
    <row r="63" spans="1:4">
      <c r="A63" s="439"/>
      <c r="B63" s="94"/>
      <c r="C63" s="95"/>
      <c r="D63" s="95"/>
    </row>
    <row r="64" spans="1:4">
      <c r="A64" s="439"/>
      <c r="B64" s="94"/>
      <c r="C64" s="95"/>
      <c r="D64" s="95"/>
    </row>
    <row r="65" spans="1:4">
      <c r="A65" s="439"/>
      <c r="B65" s="94"/>
      <c r="C65" s="95"/>
      <c r="D65" s="95"/>
    </row>
    <row r="66" spans="1:4">
      <c r="A66" s="439"/>
      <c r="B66" s="94"/>
      <c r="C66" s="95"/>
      <c r="D66" s="95"/>
    </row>
    <row r="67" spans="1:4">
      <c r="A67" s="439"/>
      <c r="B67" s="94"/>
      <c r="C67" s="95"/>
      <c r="D67" s="95"/>
    </row>
    <row r="68" spans="1:4">
      <c r="A68" s="439"/>
      <c r="B68" s="94"/>
      <c r="C68" s="95"/>
      <c r="D68" s="95"/>
    </row>
    <row r="69" spans="1:4">
      <c r="A69" s="439"/>
      <c r="B69" s="94"/>
      <c r="C69" s="95"/>
      <c r="D69" s="95"/>
    </row>
    <row r="70" spans="1:4">
      <c r="A70" s="439"/>
      <c r="B70" s="94"/>
      <c r="C70" s="95"/>
      <c r="D70" s="95"/>
    </row>
    <row r="71" spans="1:4">
      <c r="A71" s="439"/>
      <c r="B71" s="94"/>
      <c r="C71" s="95"/>
      <c r="D71" s="95"/>
    </row>
    <row r="72" spans="1:4">
      <c r="A72" s="439"/>
      <c r="B72" s="94"/>
      <c r="C72" s="95"/>
      <c r="D72" s="95"/>
    </row>
    <row r="73" spans="1:4">
      <c r="A73" s="439"/>
      <c r="B73" s="94"/>
      <c r="C73" s="95"/>
      <c r="D73" s="95"/>
    </row>
  </sheetData>
  <mergeCells count="17">
    <mergeCell ref="B20:J20"/>
    <mergeCell ref="B22:J22"/>
    <mergeCell ref="B23:J23"/>
    <mergeCell ref="B24:J24"/>
    <mergeCell ref="B25:J25"/>
    <mergeCell ref="B19:J19"/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6'!A1" display="Evolução do número de beneficiários com processamento de Rendimento Social de Inserção, género, 2016, 1º trim.-4º trim."/>
    <hyperlink ref="B13:J13" location="'RSI_idade %(16)'!A1" display="Número de beneficiários com processamento de Rendimento Social de Inserção, escalão etário, 2016 (%)"/>
    <hyperlink ref="B17:J17" location="'RSI_VMM € (16)'!A1" display="Valor médio mensal processado por beneficiário de RSI, 2016"/>
    <hyperlink ref="B22:J22" location="'RSI_AF (16)'!A1" display="Número de Agregados Familiares (com processamento) de Rendimento Social de Inserção, 2016"/>
    <hyperlink ref="B8:J8" location="'RSI_genero (16)'!A1" display="Número de beneficiários com processamento de Rendimento Social de Inserção, género, 2016"/>
    <hyperlink ref="B9:J9" location="'RSI_genero % (16)'!A1" display="Número de beneficiários com processamento de Rendimento Social de Inserção, género, 2016 (%)"/>
    <hyperlink ref="B11:J11" location="'Ev.%1º-4º trim_genero (16)'!A1" display="Evolução do número de beneficiários com processamento de Rendimento Social de Inserção, género, 2016, 1º trim.-4º trim. (%)"/>
    <hyperlink ref="B12:J12" location="'RSI_idade (16)'!A1" display="Número de beneficiários com processamento de Rendimento Social de Inserção, escalão etário, 2016"/>
    <hyperlink ref="B14:J14" location="'Ev.Nº_1º-4ºtrim_idade  (16)'!A1" display="Evolução do número de beneficiários com processamento de Rendimento Social de Inserção, escalão etário, 2016, 1º trim.-4º trim."/>
    <hyperlink ref="B15:J15" location="'Ev.%1º-4ºtrim_idade (16)'!A1" display="Evolução do número de beneficiários com processamento de Rendimento Social de Inserção, escalão etário, 2016, 1º trim.-4º trim. (%)"/>
    <hyperlink ref="B18:J18" location="'Ev. 1ºtrim-4º trim_VMM€ (16)'!A1" display="Evolução do valor médio mensal processado por beneficiário de RSI, 2016, 1º trim.-4º trim."/>
    <hyperlink ref="B19:J19" location="'RSI_VMP_AF€ (16)'!A1" display="Valor médio mensal processado por agregado familiar de RSI, 2016"/>
    <hyperlink ref="B20:J20" location="'Ev.Nº 1ºtrim-4º trim_VMM_AF(16'!A1" display="Evolução do valor médio mensal processado por agregado familiar de RSI, 2016, 1º trim.-4º trim."/>
    <hyperlink ref="B23:J23" location="'Ev.Nº 1ºtrim-4º trim_AF(16)'!A1" display="Evolução do número de Agregados Familiares (com processamento) de Rendimento Social de Inserção, 2016, 1º trim.-4º trim."/>
    <hyperlink ref="B24:J24" location="'Ev.%1º-4ºtrim_AF1(16)'!A1" display="Evolução de número de Agregados Familiares (com processamento) de Rendimento Social de Inserção, 2016, 1º trim.-4º trim. (%)"/>
    <hyperlink ref="B25:J25" location="'RSI_AFM (16)'!A1" display="Número de Agregados Familiares monoparentais (com processamento) de RSI, 2016"/>
    <hyperlink ref="B26" location="'Ev.Nº 1ºtrim-4º trim_AFM(16)'!A1" display="Evolução do número de Agregados Familiares monoparentais (com processamento) de RSI, 2016, 1º trim.-4º trim."/>
    <hyperlink ref="B27" location="'Ev.% 1ºtrim-4º trim_AFM(16)'!A1" display="Evolução do número de Agregados Familiares monoparentais (com processamento) de RSI, 2016, 1º trim.-4º trim. (%)"/>
    <hyperlink ref="B28" location="'RSI_AFI (16)'!A1" display="Número de Agregados Familiares isolados (com processamento) de RSI, 2016"/>
    <hyperlink ref="B29" location="'Ev.Nº 1ºtrim-4º trim_AFI(16)'!A1" display="Evolução do número de Agregados Familiares isolados (com processamento) de RSI, 2016, 1º trim.-4º trim."/>
    <hyperlink ref="B30" location="'Ev.% 1ºtrim-4º trim_AFI(16)'!A1" display="Evolução do número de Agregados Familiares isolados (com processamento) de RSI, 2016, 1º trim.-4º trim. (%)"/>
  </hyperlinks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5"/>
  <sheetViews>
    <sheetView showGridLines="0" zoomScaleNormal="100" workbookViewId="0">
      <selection activeCell="D14" sqref="D14"/>
    </sheetView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321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683" t="s">
        <v>321</v>
      </c>
      <c r="D9" s="683"/>
      <c r="E9" s="683"/>
      <c r="F9" s="683"/>
      <c r="G9" s="683"/>
      <c r="H9" s="683"/>
      <c r="I9" s="683"/>
      <c r="J9" s="683"/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</row>
    <row r="10" spans="1:22" s="83" customFormat="1" ht="24.75" customHeight="1">
      <c r="B10" s="7"/>
      <c r="C10" s="682" t="s">
        <v>16</v>
      </c>
      <c r="D10" s="682"/>
      <c r="E10" s="682"/>
      <c r="F10" s="44"/>
      <c r="G10" s="682" t="s">
        <v>18</v>
      </c>
      <c r="H10" s="682"/>
      <c r="I10" s="682">
        <v>2</v>
      </c>
      <c r="J10" s="44"/>
      <c r="K10" s="682" t="s">
        <v>19</v>
      </c>
      <c r="L10" s="682"/>
      <c r="M10" s="682"/>
      <c r="N10" s="45"/>
      <c r="O10" s="682" t="s">
        <v>17</v>
      </c>
      <c r="P10" s="682"/>
      <c r="Q10" s="682">
        <v>4</v>
      </c>
      <c r="S10" s="702" t="s">
        <v>295</v>
      </c>
      <c r="T10" s="702"/>
      <c r="U10" s="702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561">
        <v>114196</v>
      </c>
      <c r="D12" s="562">
        <v>112298</v>
      </c>
      <c r="E12" s="563">
        <v>226494</v>
      </c>
      <c r="F12" s="104"/>
      <c r="G12" s="561">
        <v>117685</v>
      </c>
      <c r="H12" s="562">
        <v>115680</v>
      </c>
      <c r="I12" s="563">
        <v>233365</v>
      </c>
      <c r="J12" s="543"/>
      <c r="K12" s="561">
        <v>118010</v>
      </c>
      <c r="L12" s="562">
        <v>115401</v>
      </c>
      <c r="M12" s="563">
        <v>233411</v>
      </c>
      <c r="N12" s="46"/>
      <c r="O12" s="561">
        <v>118540</v>
      </c>
      <c r="P12" s="562">
        <v>115710</v>
      </c>
      <c r="Q12" s="563">
        <v>234250</v>
      </c>
      <c r="S12" s="561">
        <v>145079</v>
      </c>
      <c r="T12" s="562">
        <v>142394</v>
      </c>
      <c r="U12" s="563">
        <v>287473</v>
      </c>
    </row>
    <row r="13" spans="1:22" s="83" customFormat="1" ht="14.25" customHeight="1">
      <c r="B13" s="403" t="s">
        <v>267</v>
      </c>
      <c r="C13" s="564">
        <v>28509</v>
      </c>
      <c r="D13" s="565">
        <v>27827</v>
      </c>
      <c r="E13" s="566">
        <v>56336</v>
      </c>
      <c r="F13" s="104"/>
      <c r="G13" s="564">
        <v>29007</v>
      </c>
      <c r="H13" s="565">
        <v>28269</v>
      </c>
      <c r="I13" s="566">
        <v>57276</v>
      </c>
      <c r="J13" s="543"/>
      <c r="K13" s="564">
        <v>29127</v>
      </c>
      <c r="L13" s="565">
        <v>28128</v>
      </c>
      <c r="M13" s="566">
        <v>57255</v>
      </c>
      <c r="N13" s="46"/>
      <c r="O13" s="564">
        <v>29068</v>
      </c>
      <c r="P13" s="565">
        <v>27980</v>
      </c>
      <c r="Q13" s="566">
        <v>57048</v>
      </c>
      <c r="S13" s="564">
        <v>35757</v>
      </c>
      <c r="T13" s="565">
        <v>34581</v>
      </c>
      <c r="U13" s="566">
        <v>70338</v>
      </c>
    </row>
    <row r="14" spans="1:22" s="83" customFormat="1" ht="14.25" customHeight="1">
      <c r="B14" s="403" t="s">
        <v>52</v>
      </c>
      <c r="C14" s="564">
        <v>19882</v>
      </c>
      <c r="D14" s="565">
        <v>19947</v>
      </c>
      <c r="E14" s="566">
        <v>39829</v>
      </c>
      <c r="F14" s="104"/>
      <c r="G14" s="564">
        <v>20013</v>
      </c>
      <c r="H14" s="565">
        <v>20117</v>
      </c>
      <c r="I14" s="566">
        <v>40130</v>
      </c>
      <c r="J14" s="543"/>
      <c r="K14" s="564">
        <v>20007</v>
      </c>
      <c r="L14" s="565">
        <v>19953</v>
      </c>
      <c r="M14" s="566">
        <v>39960</v>
      </c>
      <c r="N14" s="46"/>
      <c r="O14" s="564">
        <v>19929</v>
      </c>
      <c r="P14" s="565">
        <v>19863</v>
      </c>
      <c r="Q14" s="566">
        <v>39792</v>
      </c>
      <c r="S14" s="564">
        <v>24845</v>
      </c>
      <c r="T14" s="565">
        <v>24826</v>
      </c>
      <c r="U14" s="566">
        <v>49671</v>
      </c>
      <c r="V14" s="88"/>
    </row>
    <row r="15" spans="1:22" s="83" customFormat="1" ht="14.25" customHeight="1">
      <c r="B15" s="403" t="s">
        <v>1</v>
      </c>
      <c r="C15" s="567">
        <v>7550</v>
      </c>
      <c r="D15" s="568">
        <v>8170</v>
      </c>
      <c r="E15" s="569">
        <v>15720</v>
      </c>
      <c r="F15" s="110"/>
      <c r="G15" s="567">
        <v>7452</v>
      </c>
      <c r="H15" s="568">
        <v>8111</v>
      </c>
      <c r="I15" s="569">
        <v>15563</v>
      </c>
      <c r="J15" s="544"/>
      <c r="K15" s="567">
        <v>7556</v>
      </c>
      <c r="L15" s="568">
        <v>8131</v>
      </c>
      <c r="M15" s="569">
        <v>15687</v>
      </c>
      <c r="N15" s="71"/>
      <c r="O15" s="567">
        <v>7584</v>
      </c>
      <c r="P15" s="568">
        <v>8164</v>
      </c>
      <c r="Q15" s="569">
        <v>15748</v>
      </c>
      <c r="R15" s="48"/>
      <c r="S15" s="567">
        <v>9103</v>
      </c>
      <c r="T15" s="568">
        <v>9820</v>
      </c>
      <c r="U15" s="569">
        <v>18923</v>
      </c>
      <c r="V15" s="88"/>
    </row>
    <row r="16" spans="1:22" s="83" customFormat="1" ht="14.25" customHeight="1">
      <c r="A16" s="108"/>
      <c r="B16" s="32" t="s">
        <v>73</v>
      </c>
      <c r="C16" s="561">
        <v>402</v>
      </c>
      <c r="D16" s="562">
        <v>408</v>
      </c>
      <c r="E16" s="563">
        <v>810</v>
      </c>
      <c r="F16" s="106"/>
      <c r="G16" s="561">
        <v>405</v>
      </c>
      <c r="H16" s="562">
        <v>409</v>
      </c>
      <c r="I16" s="563">
        <v>814</v>
      </c>
      <c r="J16" s="106"/>
      <c r="K16" s="561">
        <v>413</v>
      </c>
      <c r="L16" s="562">
        <v>405</v>
      </c>
      <c r="M16" s="563">
        <v>818</v>
      </c>
      <c r="N16" s="86"/>
      <c r="O16" s="561">
        <v>431</v>
      </c>
      <c r="P16" s="562">
        <v>417</v>
      </c>
      <c r="Q16" s="563">
        <v>848</v>
      </c>
      <c r="S16" s="564">
        <v>467</v>
      </c>
      <c r="T16" s="565">
        <v>472</v>
      </c>
      <c r="U16" s="566">
        <v>939</v>
      </c>
      <c r="V16" s="460"/>
    </row>
    <row r="17" spans="1:22" s="83" customFormat="1" ht="14.25" customHeight="1">
      <c r="A17" s="108"/>
      <c r="B17" s="32" t="s">
        <v>74</v>
      </c>
      <c r="C17" s="564">
        <v>172</v>
      </c>
      <c r="D17" s="565">
        <v>177</v>
      </c>
      <c r="E17" s="566">
        <v>349</v>
      </c>
      <c r="F17" s="106"/>
      <c r="G17" s="564">
        <v>171</v>
      </c>
      <c r="H17" s="565">
        <v>178</v>
      </c>
      <c r="I17" s="566">
        <v>349</v>
      </c>
      <c r="J17" s="106"/>
      <c r="K17" s="564">
        <v>165</v>
      </c>
      <c r="L17" s="565">
        <v>178</v>
      </c>
      <c r="M17" s="566">
        <v>343</v>
      </c>
      <c r="N17" s="86"/>
      <c r="O17" s="564">
        <v>176</v>
      </c>
      <c r="P17" s="565">
        <v>174</v>
      </c>
      <c r="Q17" s="566">
        <v>350</v>
      </c>
      <c r="S17" s="564">
        <v>220</v>
      </c>
      <c r="T17" s="565">
        <v>219</v>
      </c>
      <c r="U17" s="566">
        <v>439</v>
      </c>
      <c r="V17" s="460"/>
    </row>
    <row r="18" spans="1:22" s="83" customFormat="1" ht="14.25" customHeight="1">
      <c r="A18" s="108"/>
      <c r="B18" s="32" t="s">
        <v>75</v>
      </c>
      <c r="C18" s="564">
        <v>219</v>
      </c>
      <c r="D18" s="565">
        <v>249</v>
      </c>
      <c r="E18" s="566">
        <v>468</v>
      </c>
      <c r="F18" s="106"/>
      <c r="G18" s="564">
        <v>216</v>
      </c>
      <c r="H18" s="565">
        <v>255</v>
      </c>
      <c r="I18" s="566">
        <v>471</v>
      </c>
      <c r="J18" s="106"/>
      <c r="K18" s="564">
        <v>215</v>
      </c>
      <c r="L18" s="565">
        <v>250</v>
      </c>
      <c r="M18" s="566">
        <v>465</v>
      </c>
      <c r="N18" s="86"/>
      <c r="O18" s="564">
        <v>207</v>
      </c>
      <c r="P18" s="565">
        <v>248</v>
      </c>
      <c r="Q18" s="566">
        <v>455</v>
      </c>
      <c r="S18" s="564">
        <v>253</v>
      </c>
      <c r="T18" s="565">
        <v>291</v>
      </c>
      <c r="U18" s="566">
        <v>544</v>
      </c>
      <c r="V18" s="460"/>
    </row>
    <row r="19" spans="1:22" s="83" customFormat="1" ht="14.25" customHeight="1">
      <c r="A19" s="108"/>
      <c r="B19" s="32" t="s">
        <v>76</v>
      </c>
      <c r="C19" s="564">
        <v>203</v>
      </c>
      <c r="D19" s="565">
        <v>184</v>
      </c>
      <c r="E19" s="566">
        <v>387</v>
      </c>
      <c r="F19" s="106"/>
      <c r="G19" s="564">
        <v>200</v>
      </c>
      <c r="H19" s="565">
        <v>181</v>
      </c>
      <c r="I19" s="566">
        <v>381</v>
      </c>
      <c r="J19" s="106"/>
      <c r="K19" s="564">
        <v>186</v>
      </c>
      <c r="L19" s="565">
        <v>179</v>
      </c>
      <c r="M19" s="566">
        <v>365</v>
      </c>
      <c r="N19" s="86"/>
      <c r="O19" s="564">
        <v>194</v>
      </c>
      <c r="P19" s="565">
        <v>185</v>
      </c>
      <c r="Q19" s="566">
        <v>379</v>
      </c>
      <c r="S19" s="564">
        <v>232</v>
      </c>
      <c r="T19" s="565">
        <v>219</v>
      </c>
      <c r="U19" s="566">
        <v>451</v>
      </c>
      <c r="V19" s="460"/>
    </row>
    <row r="20" spans="1:22" s="83" customFormat="1" ht="14.25" customHeight="1">
      <c r="A20" s="108"/>
      <c r="B20" s="32" t="s">
        <v>77</v>
      </c>
      <c r="C20" s="564">
        <v>290</v>
      </c>
      <c r="D20" s="565">
        <v>557</v>
      </c>
      <c r="E20" s="566">
        <v>847</v>
      </c>
      <c r="F20" s="106"/>
      <c r="G20" s="564">
        <v>276</v>
      </c>
      <c r="H20" s="565">
        <v>548</v>
      </c>
      <c r="I20" s="566">
        <v>824</v>
      </c>
      <c r="J20" s="106"/>
      <c r="K20" s="564">
        <v>277</v>
      </c>
      <c r="L20" s="565">
        <v>539</v>
      </c>
      <c r="M20" s="566">
        <v>816</v>
      </c>
      <c r="N20" s="86"/>
      <c r="O20" s="564">
        <v>276</v>
      </c>
      <c r="P20" s="565">
        <v>515</v>
      </c>
      <c r="Q20" s="566">
        <v>791</v>
      </c>
      <c r="S20" s="564">
        <v>359</v>
      </c>
      <c r="T20" s="565">
        <v>664</v>
      </c>
      <c r="U20" s="566">
        <v>1023</v>
      </c>
      <c r="V20" s="460"/>
    </row>
    <row r="21" spans="1:22" s="83" customFormat="1" ht="14.25" customHeight="1">
      <c r="A21" s="108"/>
      <c r="B21" s="32" t="s">
        <v>78</v>
      </c>
      <c r="C21" s="564">
        <v>152</v>
      </c>
      <c r="D21" s="565">
        <v>161</v>
      </c>
      <c r="E21" s="566">
        <v>313</v>
      </c>
      <c r="F21" s="106"/>
      <c r="G21" s="564">
        <v>157</v>
      </c>
      <c r="H21" s="565">
        <v>161</v>
      </c>
      <c r="I21" s="566">
        <v>318</v>
      </c>
      <c r="J21" s="106"/>
      <c r="K21" s="564">
        <v>153</v>
      </c>
      <c r="L21" s="565">
        <v>155</v>
      </c>
      <c r="M21" s="566">
        <v>308</v>
      </c>
      <c r="N21" s="86"/>
      <c r="O21" s="564">
        <v>148</v>
      </c>
      <c r="P21" s="565">
        <v>152</v>
      </c>
      <c r="Q21" s="566">
        <v>300</v>
      </c>
      <c r="S21" s="564">
        <v>180</v>
      </c>
      <c r="T21" s="565">
        <v>185</v>
      </c>
      <c r="U21" s="566">
        <v>365</v>
      </c>
      <c r="V21" s="460"/>
    </row>
    <row r="22" spans="1:22" s="83" customFormat="1" ht="14.25" customHeight="1">
      <c r="A22" s="108"/>
      <c r="B22" s="32" t="s">
        <v>79</v>
      </c>
      <c r="C22" s="564">
        <v>318</v>
      </c>
      <c r="D22" s="565">
        <v>366</v>
      </c>
      <c r="E22" s="566">
        <v>684</v>
      </c>
      <c r="F22" s="106"/>
      <c r="G22" s="564">
        <v>335</v>
      </c>
      <c r="H22" s="565">
        <v>361</v>
      </c>
      <c r="I22" s="566">
        <v>696</v>
      </c>
      <c r="J22" s="106"/>
      <c r="K22" s="564">
        <v>344</v>
      </c>
      <c r="L22" s="565">
        <v>372</v>
      </c>
      <c r="M22" s="566">
        <v>716</v>
      </c>
      <c r="N22" s="86"/>
      <c r="O22" s="564">
        <v>349</v>
      </c>
      <c r="P22" s="565">
        <v>374</v>
      </c>
      <c r="Q22" s="566">
        <v>723</v>
      </c>
      <c r="S22" s="564">
        <v>412</v>
      </c>
      <c r="T22" s="565">
        <v>461</v>
      </c>
      <c r="U22" s="566">
        <v>873</v>
      </c>
      <c r="V22" s="460"/>
    </row>
    <row r="23" spans="1:22" s="83" customFormat="1" ht="14.25" customHeight="1">
      <c r="A23" s="108"/>
      <c r="B23" s="32" t="s">
        <v>80</v>
      </c>
      <c r="C23" s="564">
        <v>42</v>
      </c>
      <c r="D23" s="565">
        <v>37</v>
      </c>
      <c r="E23" s="566">
        <v>79</v>
      </c>
      <c r="F23" s="106"/>
      <c r="G23" s="564">
        <v>46</v>
      </c>
      <c r="H23" s="565">
        <v>38</v>
      </c>
      <c r="I23" s="566">
        <v>84</v>
      </c>
      <c r="J23" s="106"/>
      <c r="K23" s="564">
        <v>50</v>
      </c>
      <c r="L23" s="565">
        <v>42</v>
      </c>
      <c r="M23" s="566">
        <v>92</v>
      </c>
      <c r="N23" s="86"/>
      <c r="O23" s="564">
        <v>49</v>
      </c>
      <c r="P23" s="565">
        <v>45</v>
      </c>
      <c r="Q23" s="566">
        <v>94</v>
      </c>
      <c r="S23" s="564">
        <v>61</v>
      </c>
      <c r="T23" s="565">
        <v>54</v>
      </c>
      <c r="U23" s="566">
        <v>115</v>
      </c>
      <c r="V23" s="460"/>
    </row>
    <row r="24" spans="1:22" s="83" customFormat="1" ht="14.25" customHeight="1">
      <c r="A24" s="108"/>
      <c r="B24" s="32" t="s">
        <v>81</v>
      </c>
      <c r="C24" s="564">
        <v>468</v>
      </c>
      <c r="D24" s="565">
        <v>426</v>
      </c>
      <c r="E24" s="566">
        <v>894</v>
      </c>
      <c r="F24" s="106"/>
      <c r="G24" s="564">
        <v>466</v>
      </c>
      <c r="H24" s="565">
        <v>419</v>
      </c>
      <c r="I24" s="566">
        <v>885</v>
      </c>
      <c r="J24" s="106"/>
      <c r="K24" s="564">
        <v>445</v>
      </c>
      <c r="L24" s="565">
        <v>405</v>
      </c>
      <c r="M24" s="566">
        <v>850</v>
      </c>
      <c r="N24" s="86"/>
      <c r="O24" s="564">
        <v>441</v>
      </c>
      <c r="P24" s="565">
        <v>419</v>
      </c>
      <c r="Q24" s="566">
        <v>860</v>
      </c>
      <c r="S24" s="564">
        <v>550</v>
      </c>
      <c r="T24" s="565">
        <v>515</v>
      </c>
      <c r="U24" s="566">
        <v>1065</v>
      </c>
      <c r="V24" s="460"/>
    </row>
    <row r="25" spans="1:22" s="83" customFormat="1" ht="14.25" customHeight="1">
      <c r="A25" s="108"/>
      <c r="B25" s="32" t="s">
        <v>82</v>
      </c>
      <c r="C25" s="564">
        <v>183</v>
      </c>
      <c r="D25" s="565">
        <v>197</v>
      </c>
      <c r="E25" s="566">
        <v>380</v>
      </c>
      <c r="F25" s="106"/>
      <c r="G25" s="564">
        <v>190</v>
      </c>
      <c r="H25" s="565">
        <v>195</v>
      </c>
      <c r="I25" s="566">
        <v>385</v>
      </c>
      <c r="J25" s="106"/>
      <c r="K25" s="564">
        <v>174</v>
      </c>
      <c r="L25" s="565">
        <v>181</v>
      </c>
      <c r="M25" s="566">
        <v>355</v>
      </c>
      <c r="N25" s="86"/>
      <c r="O25" s="564">
        <v>171</v>
      </c>
      <c r="P25" s="565">
        <v>191</v>
      </c>
      <c r="Q25" s="566">
        <v>362</v>
      </c>
      <c r="S25" s="564">
        <v>225</v>
      </c>
      <c r="T25" s="565">
        <v>247</v>
      </c>
      <c r="U25" s="566">
        <v>472</v>
      </c>
      <c r="V25" s="460"/>
    </row>
    <row r="26" spans="1:22" s="83" customFormat="1" ht="14.25" customHeight="1">
      <c r="A26" s="108"/>
      <c r="B26" s="32" t="s">
        <v>83</v>
      </c>
      <c r="C26" s="564">
        <v>123</v>
      </c>
      <c r="D26" s="565">
        <v>137</v>
      </c>
      <c r="E26" s="566">
        <v>260</v>
      </c>
      <c r="F26" s="106"/>
      <c r="G26" s="564">
        <v>114</v>
      </c>
      <c r="H26" s="565">
        <v>126</v>
      </c>
      <c r="I26" s="566">
        <v>240</v>
      </c>
      <c r="J26" s="106"/>
      <c r="K26" s="564">
        <v>118</v>
      </c>
      <c r="L26" s="565">
        <v>124</v>
      </c>
      <c r="M26" s="566">
        <v>242</v>
      </c>
      <c r="N26" s="86"/>
      <c r="O26" s="564">
        <v>125</v>
      </c>
      <c r="P26" s="565">
        <v>134</v>
      </c>
      <c r="Q26" s="566">
        <v>259</v>
      </c>
      <c r="S26" s="564">
        <v>161</v>
      </c>
      <c r="T26" s="565">
        <v>180</v>
      </c>
      <c r="U26" s="566">
        <v>341</v>
      </c>
      <c r="V26" s="460"/>
    </row>
    <row r="27" spans="1:22" s="83" customFormat="1" ht="14.25" customHeight="1">
      <c r="A27" s="108"/>
      <c r="B27" s="32" t="s">
        <v>84</v>
      </c>
      <c r="C27" s="564">
        <v>312</v>
      </c>
      <c r="D27" s="565">
        <v>341</v>
      </c>
      <c r="E27" s="566">
        <v>653</v>
      </c>
      <c r="F27" s="106"/>
      <c r="G27" s="564">
        <v>301</v>
      </c>
      <c r="H27" s="565">
        <v>344</v>
      </c>
      <c r="I27" s="566">
        <v>645</v>
      </c>
      <c r="J27" s="106"/>
      <c r="K27" s="564">
        <v>313</v>
      </c>
      <c r="L27" s="565">
        <v>346</v>
      </c>
      <c r="M27" s="566">
        <v>659</v>
      </c>
      <c r="N27" s="86"/>
      <c r="O27" s="564">
        <v>304</v>
      </c>
      <c r="P27" s="565">
        <v>332</v>
      </c>
      <c r="Q27" s="566">
        <v>636</v>
      </c>
      <c r="S27" s="564">
        <v>376</v>
      </c>
      <c r="T27" s="565">
        <v>399</v>
      </c>
      <c r="U27" s="566">
        <v>775</v>
      </c>
      <c r="V27" s="460"/>
    </row>
    <row r="28" spans="1:22" s="83" customFormat="1" ht="14.25" customHeight="1">
      <c r="A28" s="108"/>
      <c r="B28" s="32" t="s">
        <v>85</v>
      </c>
      <c r="C28" s="564">
        <v>111</v>
      </c>
      <c r="D28" s="565">
        <v>133</v>
      </c>
      <c r="E28" s="566">
        <v>244</v>
      </c>
      <c r="F28" s="106"/>
      <c r="G28" s="564">
        <v>98</v>
      </c>
      <c r="H28" s="565">
        <v>118</v>
      </c>
      <c r="I28" s="566">
        <v>216</v>
      </c>
      <c r="J28" s="106"/>
      <c r="K28" s="564">
        <v>96</v>
      </c>
      <c r="L28" s="565">
        <v>114</v>
      </c>
      <c r="M28" s="566">
        <v>210</v>
      </c>
      <c r="N28" s="86"/>
      <c r="O28" s="564">
        <v>91</v>
      </c>
      <c r="P28" s="565">
        <v>104</v>
      </c>
      <c r="Q28" s="566">
        <v>195</v>
      </c>
      <c r="S28" s="564">
        <v>129</v>
      </c>
      <c r="T28" s="565">
        <v>149</v>
      </c>
      <c r="U28" s="566">
        <v>278</v>
      </c>
      <c r="V28" s="460"/>
    </row>
    <row r="29" spans="1:22" s="83" customFormat="1" ht="14.25" customHeight="1">
      <c r="A29" s="108"/>
      <c r="B29" s="32" t="s">
        <v>86</v>
      </c>
      <c r="C29" s="564">
        <v>407</v>
      </c>
      <c r="D29" s="565">
        <v>387</v>
      </c>
      <c r="E29" s="566">
        <v>794</v>
      </c>
      <c r="F29" s="106"/>
      <c r="G29" s="564">
        <v>410</v>
      </c>
      <c r="H29" s="565">
        <v>415</v>
      </c>
      <c r="I29" s="566">
        <v>825</v>
      </c>
      <c r="J29" s="106"/>
      <c r="K29" s="564">
        <v>410</v>
      </c>
      <c r="L29" s="565">
        <v>415</v>
      </c>
      <c r="M29" s="566">
        <v>825</v>
      </c>
      <c r="N29" s="86"/>
      <c r="O29" s="564">
        <v>400</v>
      </c>
      <c r="P29" s="565">
        <v>414</v>
      </c>
      <c r="Q29" s="566">
        <v>814</v>
      </c>
      <c r="S29" s="564">
        <v>502</v>
      </c>
      <c r="T29" s="565">
        <v>497</v>
      </c>
      <c r="U29" s="566">
        <v>999</v>
      </c>
      <c r="V29" s="460"/>
    </row>
    <row r="30" spans="1:22" s="83" customFormat="1" ht="14.25" customHeight="1">
      <c r="A30" s="108"/>
      <c r="B30" s="32" t="s">
        <v>87</v>
      </c>
      <c r="C30" s="564">
        <v>1061</v>
      </c>
      <c r="D30" s="565">
        <v>1076</v>
      </c>
      <c r="E30" s="566">
        <v>2137</v>
      </c>
      <c r="F30" s="106"/>
      <c r="G30" s="564">
        <v>1048</v>
      </c>
      <c r="H30" s="565">
        <v>1063</v>
      </c>
      <c r="I30" s="566">
        <v>2111</v>
      </c>
      <c r="J30" s="106"/>
      <c r="K30" s="564">
        <v>1082</v>
      </c>
      <c r="L30" s="565">
        <v>1066</v>
      </c>
      <c r="M30" s="566">
        <v>2148</v>
      </c>
      <c r="N30" s="86"/>
      <c r="O30" s="564">
        <v>1088</v>
      </c>
      <c r="P30" s="565">
        <v>1077</v>
      </c>
      <c r="Q30" s="566">
        <v>2165</v>
      </c>
      <c r="S30" s="564">
        <v>1284</v>
      </c>
      <c r="T30" s="565">
        <v>1277</v>
      </c>
      <c r="U30" s="566">
        <v>2561</v>
      </c>
      <c r="V30" s="460"/>
    </row>
    <row r="31" spans="1:22" s="83" customFormat="1" ht="14.25" customHeight="1">
      <c r="A31" s="108"/>
      <c r="B31" s="32" t="s">
        <v>88</v>
      </c>
      <c r="C31" s="564">
        <v>117</v>
      </c>
      <c r="D31" s="565">
        <v>206</v>
      </c>
      <c r="E31" s="566">
        <v>323</v>
      </c>
      <c r="F31" s="106"/>
      <c r="G31" s="564">
        <v>101</v>
      </c>
      <c r="H31" s="565">
        <v>203</v>
      </c>
      <c r="I31" s="566">
        <v>304</v>
      </c>
      <c r="J31" s="106"/>
      <c r="K31" s="564">
        <v>117</v>
      </c>
      <c r="L31" s="565">
        <v>210</v>
      </c>
      <c r="M31" s="566">
        <v>327</v>
      </c>
      <c r="N31" s="86"/>
      <c r="O31" s="564">
        <v>105</v>
      </c>
      <c r="P31" s="565">
        <v>209</v>
      </c>
      <c r="Q31" s="566">
        <v>314</v>
      </c>
      <c r="S31" s="564">
        <v>142</v>
      </c>
      <c r="T31" s="565">
        <v>270</v>
      </c>
      <c r="U31" s="566">
        <v>412</v>
      </c>
      <c r="V31" s="460"/>
    </row>
    <row r="32" spans="1:22" s="83" customFormat="1" ht="14.25" customHeight="1">
      <c r="A32" s="108"/>
      <c r="B32" s="32" t="s">
        <v>89</v>
      </c>
      <c r="C32" s="564">
        <v>660</v>
      </c>
      <c r="D32" s="565">
        <v>649</v>
      </c>
      <c r="E32" s="566">
        <v>1309</v>
      </c>
      <c r="F32" s="106"/>
      <c r="G32" s="564">
        <v>617</v>
      </c>
      <c r="H32" s="565">
        <v>634</v>
      </c>
      <c r="I32" s="566">
        <v>1251</v>
      </c>
      <c r="J32" s="106"/>
      <c r="K32" s="564">
        <v>626</v>
      </c>
      <c r="L32" s="565">
        <v>639</v>
      </c>
      <c r="M32" s="566">
        <v>1265</v>
      </c>
      <c r="N32" s="86"/>
      <c r="O32" s="564">
        <v>629</v>
      </c>
      <c r="P32" s="565">
        <v>642</v>
      </c>
      <c r="Q32" s="566">
        <v>1271</v>
      </c>
      <c r="S32" s="564">
        <v>743</v>
      </c>
      <c r="T32" s="565">
        <v>754</v>
      </c>
      <c r="U32" s="566">
        <v>1497</v>
      </c>
      <c r="V32" s="460"/>
    </row>
    <row r="33" spans="1:22" s="83" customFormat="1" ht="14.25" customHeight="1">
      <c r="A33" s="108"/>
      <c r="B33" s="32" t="s">
        <v>68</v>
      </c>
      <c r="C33" s="564">
        <v>161</v>
      </c>
      <c r="D33" s="565">
        <v>171</v>
      </c>
      <c r="E33" s="566">
        <v>332</v>
      </c>
      <c r="F33" s="106"/>
      <c r="G33" s="564">
        <v>153</v>
      </c>
      <c r="H33" s="565">
        <v>169</v>
      </c>
      <c r="I33" s="566">
        <v>322</v>
      </c>
      <c r="J33" s="106"/>
      <c r="K33" s="564">
        <v>169</v>
      </c>
      <c r="L33" s="565">
        <v>174</v>
      </c>
      <c r="M33" s="566">
        <v>343</v>
      </c>
      <c r="N33" s="86"/>
      <c r="O33" s="564">
        <v>169</v>
      </c>
      <c r="P33" s="565">
        <v>175</v>
      </c>
      <c r="Q33" s="566">
        <v>344</v>
      </c>
      <c r="S33" s="564">
        <v>199</v>
      </c>
      <c r="T33" s="565">
        <v>210</v>
      </c>
      <c r="U33" s="566">
        <v>409</v>
      </c>
      <c r="V33" s="460"/>
    </row>
    <row r="34" spans="1:22" s="83" customFormat="1" ht="14.25" customHeight="1">
      <c r="A34" s="108"/>
      <c r="B34" s="32" t="s">
        <v>90</v>
      </c>
      <c r="C34" s="564">
        <v>376</v>
      </c>
      <c r="D34" s="565">
        <v>442</v>
      </c>
      <c r="E34" s="566">
        <v>818</v>
      </c>
      <c r="F34" s="106"/>
      <c r="G34" s="564">
        <v>374</v>
      </c>
      <c r="H34" s="565">
        <v>445</v>
      </c>
      <c r="I34" s="566">
        <v>819</v>
      </c>
      <c r="J34" s="106"/>
      <c r="K34" s="564">
        <v>393</v>
      </c>
      <c r="L34" s="565">
        <v>465</v>
      </c>
      <c r="M34" s="566">
        <v>858</v>
      </c>
      <c r="N34" s="86"/>
      <c r="O34" s="564">
        <v>383</v>
      </c>
      <c r="P34" s="565">
        <v>467</v>
      </c>
      <c r="Q34" s="566">
        <v>850</v>
      </c>
      <c r="S34" s="564">
        <v>477</v>
      </c>
      <c r="T34" s="565">
        <v>564</v>
      </c>
      <c r="U34" s="566">
        <v>1041</v>
      </c>
      <c r="V34" s="460"/>
    </row>
    <row r="35" spans="1:22" s="83" customFormat="1" ht="14.25" customHeight="1">
      <c r="A35" s="108"/>
      <c r="B35" s="32" t="s">
        <v>91</v>
      </c>
      <c r="C35" s="564">
        <v>1195</v>
      </c>
      <c r="D35" s="565">
        <v>1197</v>
      </c>
      <c r="E35" s="566">
        <v>2392</v>
      </c>
      <c r="F35" s="106"/>
      <c r="G35" s="564">
        <v>1210</v>
      </c>
      <c r="H35" s="565">
        <v>1193</v>
      </c>
      <c r="I35" s="566">
        <v>2403</v>
      </c>
      <c r="J35" s="106"/>
      <c r="K35" s="564">
        <v>1251</v>
      </c>
      <c r="L35" s="565">
        <v>1231</v>
      </c>
      <c r="M35" s="566">
        <v>2482</v>
      </c>
      <c r="N35" s="86"/>
      <c r="O35" s="564">
        <v>1292</v>
      </c>
      <c r="P35" s="565">
        <v>1252</v>
      </c>
      <c r="Q35" s="566">
        <v>2544</v>
      </c>
      <c r="S35" s="564">
        <v>1453</v>
      </c>
      <c r="T35" s="565">
        <v>1425</v>
      </c>
      <c r="U35" s="566">
        <v>2878</v>
      </c>
      <c r="V35" s="460"/>
    </row>
    <row r="36" spans="1:22" s="83" customFormat="1" ht="14.25" customHeight="1">
      <c r="A36" s="108"/>
      <c r="B36" s="32" t="s">
        <v>92</v>
      </c>
      <c r="C36" s="564">
        <v>173</v>
      </c>
      <c r="D36" s="565">
        <v>247</v>
      </c>
      <c r="E36" s="566">
        <v>420</v>
      </c>
      <c r="F36" s="106"/>
      <c r="G36" s="564">
        <v>159</v>
      </c>
      <c r="H36" s="565">
        <v>230</v>
      </c>
      <c r="I36" s="566">
        <v>389</v>
      </c>
      <c r="J36" s="106"/>
      <c r="K36" s="564">
        <v>158</v>
      </c>
      <c r="L36" s="565">
        <v>225</v>
      </c>
      <c r="M36" s="566">
        <v>383</v>
      </c>
      <c r="N36" s="86"/>
      <c r="O36" s="564">
        <v>165</v>
      </c>
      <c r="P36" s="565">
        <v>224</v>
      </c>
      <c r="Q36" s="566">
        <v>389</v>
      </c>
      <c r="S36" s="564">
        <v>211</v>
      </c>
      <c r="T36" s="565">
        <v>289</v>
      </c>
      <c r="U36" s="566">
        <v>500</v>
      </c>
      <c r="V36" s="460"/>
    </row>
    <row r="37" spans="1:22" s="83" customFormat="1" ht="14.25" customHeight="1">
      <c r="A37" s="108"/>
      <c r="B37" s="32" t="s">
        <v>93</v>
      </c>
      <c r="C37" s="564">
        <v>77</v>
      </c>
      <c r="D37" s="565">
        <v>95</v>
      </c>
      <c r="E37" s="566">
        <v>172</v>
      </c>
      <c r="F37" s="106"/>
      <c r="G37" s="564">
        <v>78</v>
      </c>
      <c r="H37" s="565">
        <v>102</v>
      </c>
      <c r="I37" s="566">
        <v>180</v>
      </c>
      <c r="J37" s="106"/>
      <c r="K37" s="564">
        <v>75</v>
      </c>
      <c r="L37" s="565">
        <v>94</v>
      </c>
      <c r="M37" s="566">
        <v>169</v>
      </c>
      <c r="N37" s="86"/>
      <c r="O37" s="564">
        <v>76</v>
      </c>
      <c r="P37" s="565">
        <v>96</v>
      </c>
      <c r="Q37" s="566">
        <v>172</v>
      </c>
      <c r="S37" s="564">
        <v>95</v>
      </c>
      <c r="T37" s="565">
        <v>115</v>
      </c>
      <c r="U37" s="566">
        <v>210</v>
      </c>
      <c r="V37" s="460"/>
    </row>
    <row r="38" spans="1:22" s="83" customFormat="1" ht="14.25" customHeight="1">
      <c r="A38" s="108"/>
      <c r="B38" s="32" t="s">
        <v>94</v>
      </c>
      <c r="C38" s="564">
        <v>127</v>
      </c>
      <c r="D38" s="565">
        <v>116</v>
      </c>
      <c r="E38" s="566">
        <v>243</v>
      </c>
      <c r="F38" s="106"/>
      <c r="G38" s="564">
        <v>135</v>
      </c>
      <c r="H38" s="565">
        <v>114</v>
      </c>
      <c r="I38" s="566">
        <v>249</v>
      </c>
      <c r="J38" s="106"/>
      <c r="K38" s="564">
        <v>134</v>
      </c>
      <c r="L38" s="565">
        <v>113</v>
      </c>
      <c r="M38" s="566">
        <v>247</v>
      </c>
      <c r="N38" s="86"/>
      <c r="O38" s="564">
        <v>124</v>
      </c>
      <c r="P38" s="565">
        <v>112</v>
      </c>
      <c r="Q38" s="566">
        <v>236</v>
      </c>
      <c r="S38" s="564">
        <v>155</v>
      </c>
      <c r="T38" s="565">
        <v>131</v>
      </c>
      <c r="U38" s="566">
        <v>286</v>
      </c>
      <c r="V38" s="460"/>
    </row>
    <row r="39" spans="1:22" s="83" customFormat="1" ht="14.25" customHeight="1">
      <c r="A39" s="108"/>
      <c r="B39" s="32" t="s">
        <v>95</v>
      </c>
      <c r="C39" s="567">
        <v>205</v>
      </c>
      <c r="D39" s="568">
        <v>212</v>
      </c>
      <c r="E39" s="569">
        <v>417</v>
      </c>
      <c r="F39" s="106"/>
      <c r="G39" s="567">
        <v>195</v>
      </c>
      <c r="H39" s="568">
        <v>214</v>
      </c>
      <c r="I39" s="569">
        <v>409</v>
      </c>
      <c r="J39" s="106"/>
      <c r="K39" s="567">
        <v>192</v>
      </c>
      <c r="L39" s="568">
        <v>209</v>
      </c>
      <c r="M39" s="569">
        <v>401</v>
      </c>
      <c r="N39" s="86"/>
      <c r="O39" s="567">
        <v>193</v>
      </c>
      <c r="P39" s="568">
        <v>206</v>
      </c>
      <c r="Q39" s="569">
        <v>399</v>
      </c>
      <c r="S39" s="567">
        <v>249</v>
      </c>
      <c r="T39" s="568">
        <v>257</v>
      </c>
      <c r="U39" s="569">
        <v>506</v>
      </c>
      <c r="V39" s="460"/>
    </row>
    <row r="40" spans="1:22" s="83" customFormat="1" ht="14.25" customHeight="1">
      <c r="A40" s="108"/>
      <c r="B40" s="201"/>
      <c r="C40" s="545"/>
      <c r="D40" s="545"/>
      <c r="E40" s="64"/>
      <c r="F40" s="106"/>
      <c r="G40" s="545"/>
      <c r="H40" s="545"/>
      <c r="I40" s="64"/>
      <c r="J40" s="106"/>
      <c r="K40" s="111"/>
      <c r="L40" s="111"/>
      <c r="M40" s="62"/>
      <c r="N40" s="86"/>
      <c r="O40" s="111"/>
      <c r="P40" s="111"/>
      <c r="Q40" s="62"/>
    </row>
    <row r="41" spans="1:22" s="1" customFormat="1" ht="15">
      <c r="O41" s="175"/>
      <c r="P41" s="97"/>
      <c r="Q41" s="175"/>
    </row>
    <row r="42" spans="1:22">
      <c r="B42" s="35"/>
      <c r="C42" s="97"/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22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22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22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22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22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22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39">
    <cfRule type="cellIs" dxfId="137" priority="8" operator="between">
      <formula>1</formula>
      <formula>2</formula>
    </cfRule>
  </conditionalFormatting>
  <conditionalFormatting sqref="S12:U39">
    <cfRule type="cellIs" dxfId="136" priority="4" operator="between">
      <formula>1</formula>
      <formula>2</formula>
    </cfRule>
  </conditionalFormatting>
  <conditionalFormatting sqref="G12:I39">
    <cfRule type="cellIs" dxfId="135" priority="3" operator="between">
      <formula>1</formula>
      <formula>2</formula>
    </cfRule>
  </conditionalFormatting>
  <conditionalFormatting sqref="K12:M39">
    <cfRule type="cellIs" dxfId="134" priority="2" operator="between">
      <formula>1</formula>
      <formula>2</formula>
    </cfRule>
  </conditionalFormatting>
  <conditionalFormatting sqref="O12:Q39">
    <cfRule type="cellIs" dxfId="13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322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681" t="s">
        <v>321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</row>
    <row r="10" spans="1:16" s="83" customFormat="1" ht="24.75" customHeight="1">
      <c r="B10" s="7"/>
      <c r="C10" s="682" t="s">
        <v>16</v>
      </c>
      <c r="D10" s="682"/>
      <c r="E10" s="44"/>
      <c r="F10" s="682" t="s">
        <v>18</v>
      </c>
      <c r="G10" s="682"/>
      <c r="H10" s="44"/>
      <c r="I10" s="682" t="s">
        <v>19</v>
      </c>
      <c r="J10" s="682"/>
      <c r="K10" s="45"/>
      <c r="L10" s="682" t="s">
        <v>17</v>
      </c>
      <c r="M10" s="682"/>
      <c r="O10" s="702" t="s">
        <v>295</v>
      </c>
      <c r="P10" s="702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(16)'!C12/'RSI_genero (16)'!E12</f>
        <v>0.50418995646683795</v>
      </c>
      <c r="D12" s="113">
        <f>'RSI_genero (16)'!D12/'RSI_genero (16)'!E12</f>
        <v>0.49581004353316205</v>
      </c>
      <c r="E12" s="464"/>
      <c r="F12" s="112">
        <f>'RSI_genero (16)'!C12/'RSI_genero (16)'!E12</f>
        <v>0.50418995646683795</v>
      </c>
      <c r="G12" s="113">
        <f>'RSI_genero (16)'!H12/'RSI_genero (16)'!I12</f>
        <v>0.49570415443618365</v>
      </c>
      <c r="H12" s="464"/>
      <c r="I12" s="112">
        <f>'RSI_genero (16)'!K12/'RSI_genero (16)'!M12</f>
        <v>0.50558885399574138</v>
      </c>
      <c r="J12" s="113">
        <f>'RSI_genero (16)'!L12/'RSI_genero (16)'!M12</f>
        <v>0.49441114600425856</v>
      </c>
      <c r="K12" s="465"/>
      <c r="L12" s="570">
        <f>'RSI_genero (16)'!O12/'RSI_genero (16)'!Q12</f>
        <v>0.50604055496264677</v>
      </c>
      <c r="M12" s="571">
        <f>'RSI_genero (16)'!P12/'RSI_genero (16)'!Q12</f>
        <v>0.49395944503735323</v>
      </c>
      <c r="N12" s="572"/>
      <c r="O12" s="570">
        <f>'RSI_genero (16)'!S12/'RSI_genero (16)'!U12</f>
        <v>0.50467000379166038</v>
      </c>
      <c r="P12" s="571">
        <f>'RSI_genero (16)'!T12/'RSI_genero (16)'!U12</f>
        <v>0.49532999620833956</v>
      </c>
    </row>
    <row r="13" spans="1:16" s="83" customFormat="1" ht="14.25" customHeight="1">
      <c r="B13" s="403" t="s">
        <v>267</v>
      </c>
      <c r="C13" s="114">
        <f>'RSI_genero (16)'!C13/'RSI_genero (16)'!E13</f>
        <v>0.50605296790684462</v>
      </c>
      <c r="D13" s="115">
        <f>'RSI_genero (16)'!D13/'RSI_genero (16)'!E13</f>
        <v>0.49394703209315538</v>
      </c>
      <c r="E13" s="464"/>
      <c r="F13" s="114">
        <f>'RSI_genero (16)'!G13/'RSI_genero (16)'!I13</f>
        <v>0.50644248900062849</v>
      </c>
      <c r="G13" s="115">
        <f>'RSI_genero (16)'!H13/'RSI_genero (16)'!I13</f>
        <v>0.49355751099937145</v>
      </c>
      <c r="H13" s="464"/>
      <c r="I13" s="114">
        <f>'RSI_genero (16)'!K13/'RSI_genero (16)'!M13</f>
        <v>0.50872412889703955</v>
      </c>
      <c r="J13" s="115">
        <f>'RSI_genero (16)'!L13/'RSI_genero (16)'!M13</f>
        <v>0.49127587110296045</v>
      </c>
      <c r="K13" s="465"/>
      <c r="L13" s="573">
        <f>'RSI_genero (16)'!O13/'RSI_genero (16)'!Q13</f>
        <v>0.50953582947693166</v>
      </c>
      <c r="M13" s="574">
        <f>'RSI_genero (16)'!P13/'RSI_genero (16)'!Q13</f>
        <v>0.49046417052306829</v>
      </c>
      <c r="N13" s="572"/>
      <c r="O13" s="573">
        <f>'RSI_genero (16)'!S13/'RSI_genero (16)'!U13</f>
        <v>0.50835963490574088</v>
      </c>
      <c r="P13" s="574">
        <f>'RSI_genero (16)'!T13/'RSI_genero (16)'!U13</f>
        <v>0.49164036509425912</v>
      </c>
    </row>
    <row r="14" spans="1:16" s="83" customFormat="1" ht="14.25" customHeight="1">
      <c r="B14" s="403" t="s">
        <v>52</v>
      </c>
      <c r="C14" s="114">
        <f>'RSI_genero (16)'!C14/'RSI_genero (16)'!E14</f>
        <v>0.49918401164980292</v>
      </c>
      <c r="D14" s="115">
        <f>'RSI_genero (16)'!D14/'RSI_genero (16)'!E14</f>
        <v>0.50081598835019714</v>
      </c>
      <c r="E14" s="464"/>
      <c r="F14" s="114">
        <f>'RSI_genero (16)'!G14/'RSI_genero (16)'!I14</f>
        <v>0.498704211313232</v>
      </c>
      <c r="G14" s="115">
        <f>'RSI_genero (16)'!H14/'RSI_genero (16)'!I14</f>
        <v>0.50129578868676805</v>
      </c>
      <c r="H14" s="464"/>
      <c r="I14" s="114">
        <f>'RSI_genero (16)'!K14/'RSI_genero (16)'!M14</f>
        <v>0.50067567567567572</v>
      </c>
      <c r="J14" s="115">
        <f>'RSI_genero (16)'!L14/'RSI_genero (16)'!M14</f>
        <v>0.49932432432432433</v>
      </c>
      <c r="K14" s="465"/>
      <c r="L14" s="573">
        <f>'RSI_genero (16)'!O14/'RSI_genero (16)'!Q14</f>
        <v>0.50082931242460793</v>
      </c>
      <c r="M14" s="574">
        <f>'RSI_genero (16)'!P14/'RSI_genero (16)'!Q14</f>
        <v>0.49917068757539201</v>
      </c>
      <c r="N14" s="572"/>
      <c r="O14" s="573">
        <f>'RSI_genero (16)'!S14/'RSI_genero (16)'!U14</f>
        <v>0.5001912584808037</v>
      </c>
      <c r="P14" s="574">
        <f>'RSI_genero (16)'!T14/'RSI_genero (16)'!U14</f>
        <v>0.4998087415191963</v>
      </c>
    </row>
    <row r="15" spans="1:16" s="83" customFormat="1" ht="14.25" customHeight="1">
      <c r="B15" s="403" t="s">
        <v>1</v>
      </c>
      <c r="C15" s="315">
        <f>'RSI_genero (16)'!C15/'RSI_genero (16)'!E15</f>
        <v>0.48027989821882949</v>
      </c>
      <c r="D15" s="316">
        <f>'RSI_genero (16)'!D15/'RSI_genero (16)'!E15</f>
        <v>0.51972010178117045</v>
      </c>
      <c r="E15" s="471"/>
      <c r="F15" s="114">
        <f>'RSI_genero (16)'!G15/'RSI_genero (16)'!I15</f>
        <v>0.47882798946218597</v>
      </c>
      <c r="G15" s="115">
        <f>'RSI_genero (16)'!H15/'RSI_genero (16)'!I15</f>
        <v>0.52117201053781403</v>
      </c>
      <c r="H15" s="471"/>
      <c r="I15" s="114">
        <f>'RSI_genero (16)'!K15/'RSI_genero (16)'!M15</f>
        <v>0.48167272263657807</v>
      </c>
      <c r="J15" s="115">
        <f>'RSI_genero (16)'!L15/'RSI_genero (16)'!M15</f>
        <v>0.51832727736342199</v>
      </c>
      <c r="K15" s="472"/>
      <c r="L15" s="573">
        <f>'RSI_genero (16)'!O15/'RSI_genero (16)'!Q15</f>
        <v>0.48158496316992633</v>
      </c>
      <c r="M15" s="575">
        <f>'RSI_genero (16)'!P15/'RSI_genero (16)'!Q15</f>
        <v>0.51841503683007362</v>
      </c>
      <c r="N15" s="576"/>
      <c r="O15" s="573">
        <f>'RSI_genero (16)'!S15/'RSI_genero (16)'!U15</f>
        <v>0.48105480103577658</v>
      </c>
      <c r="P15" s="575">
        <f>'RSI_genero (16)'!T15/'RSI_genero (16)'!U15</f>
        <v>0.51894519896422342</v>
      </c>
    </row>
    <row r="16" spans="1:16" s="83" customFormat="1" ht="14.25" customHeight="1">
      <c r="B16" s="32" t="s">
        <v>73</v>
      </c>
      <c r="C16" s="114">
        <f>'RSI_genero (16)'!C16/'RSI_genero (16)'!E16</f>
        <v>0.49629629629629629</v>
      </c>
      <c r="D16" s="115">
        <f>'RSI_genero (16)'!D16/'RSI_genero (16)'!E16</f>
        <v>0.50370370370370365</v>
      </c>
      <c r="E16" s="475"/>
      <c r="F16" s="112">
        <f>'RSI_genero (16)'!G16/'RSI_genero (16)'!I16</f>
        <v>0.49754299754299752</v>
      </c>
      <c r="G16" s="113">
        <f>'RSI_genero (16)'!H16/'RSI_genero (16)'!I16</f>
        <v>0.50245700245700242</v>
      </c>
      <c r="H16" s="475"/>
      <c r="I16" s="112">
        <f>'RSI_genero (16)'!K16/'RSI_genero (16)'!M16</f>
        <v>0.50488997555012227</v>
      </c>
      <c r="J16" s="113">
        <f>'RSI_genero (16)'!L16/'RSI_genero (16)'!M16</f>
        <v>0.49511002444987773</v>
      </c>
      <c r="K16" s="476"/>
      <c r="L16" s="570">
        <f>'RSI_genero (16)'!O16/'RSI_genero (16)'!Q16</f>
        <v>0.50825471698113212</v>
      </c>
      <c r="M16" s="571">
        <f>'RSI_genero (16)'!P16/'RSI_genero (16)'!Q16</f>
        <v>0.49174528301886794</v>
      </c>
      <c r="N16" s="572"/>
      <c r="O16" s="570">
        <f>'RSI_genero (16)'!S16/'RSI_genero (16)'!U16</f>
        <v>0.49733759318423854</v>
      </c>
      <c r="P16" s="571">
        <f>'RSI_genero (16)'!T16/'RSI_genero (16)'!U16</f>
        <v>0.50266240681576146</v>
      </c>
    </row>
    <row r="17" spans="2:16" s="83" customFormat="1" ht="14.25" customHeight="1">
      <c r="B17" s="32" t="s">
        <v>74</v>
      </c>
      <c r="C17" s="114">
        <f>'RSI_genero (16)'!C17/'RSI_genero (16)'!E17</f>
        <v>0.49283667621776506</v>
      </c>
      <c r="D17" s="115">
        <f>'RSI_genero (16)'!D17/'RSI_genero (16)'!E17</f>
        <v>0.50716332378223494</v>
      </c>
      <c r="E17" s="475"/>
      <c r="F17" s="114">
        <f>'RSI_genero (16)'!G17/'RSI_genero (16)'!I17</f>
        <v>0.48997134670487108</v>
      </c>
      <c r="G17" s="115">
        <f>'RSI_genero (16)'!H17/'RSI_genero (16)'!I17</f>
        <v>0.51002865329512892</v>
      </c>
      <c r="H17" s="475"/>
      <c r="I17" s="114">
        <f>'RSI_genero (16)'!K17/'RSI_genero (16)'!M17</f>
        <v>0.48104956268221577</v>
      </c>
      <c r="J17" s="115">
        <f>'RSI_genero (16)'!L17/'RSI_genero (16)'!M17</f>
        <v>0.51895043731778423</v>
      </c>
      <c r="K17" s="476"/>
      <c r="L17" s="573">
        <f>'RSI_genero (16)'!O17/'RSI_genero (16)'!Q17</f>
        <v>0.50285714285714289</v>
      </c>
      <c r="M17" s="574">
        <f>'RSI_genero (16)'!P17/'RSI_genero (16)'!Q17</f>
        <v>0.49714285714285716</v>
      </c>
      <c r="N17" s="572"/>
      <c r="O17" s="573">
        <f>'RSI_genero (16)'!S17/'RSI_genero (16)'!U17</f>
        <v>0.50113895216400917</v>
      </c>
      <c r="P17" s="574">
        <f>'RSI_genero (16)'!T17/'RSI_genero (16)'!U17</f>
        <v>0.49886104783599089</v>
      </c>
    </row>
    <row r="18" spans="2:16" s="83" customFormat="1" ht="14.25" customHeight="1">
      <c r="B18" s="32" t="s">
        <v>75</v>
      </c>
      <c r="C18" s="114">
        <f>'RSI_genero (16)'!C18/'RSI_genero (16)'!E18</f>
        <v>0.46794871794871795</v>
      </c>
      <c r="D18" s="115">
        <f>'RSI_genero (16)'!D18/'RSI_genero (16)'!E18</f>
        <v>0.53205128205128205</v>
      </c>
      <c r="E18" s="475"/>
      <c r="F18" s="114">
        <f>'RSI_genero (16)'!G18/'RSI_genero (16)'!I18</f>
        <v>0.45859872611464969</v>
      </c>
      <c r="G18" s="115">
        <f>'RSI_genero (16)'!H18/'RSI_genero (16)'!I18</f>
        <v>0.54140127388535031</v>
      </c>
      <c r="H18" s="475"/>
      <c r="I18" s="114">
        <f>'RSI_genero (16)'!K18/'RSI_genero (16)'!M18</f>
        <v>0.46236559139784944</v>
      </c>
      <c r="J18" s="115">
        <f>'RSI_genero (16)'!L18/'RSI_genero (16)'!M18</f>
        <v>0.5376344086021505</v>
      </c>
      <c r="K18" s="476"/>
      <c r="L18" s="573">
        <f>'RSI_genero (16)'!O18/'RSI_genero (16)'!Q18</f>
        <v>0.45494505494505494</v>
      </c>
      <c r="M18" s="574">
        <f>'RSI_genero (16)'!P18/'RSI_genero (16)'!Q18</f>
        <v>0.54505494505494501</v>
      </c>
      <c r="N18" s="572"/>
      <c r="O18" s="573">
        <f>'RSI_genero (16)'!S18/'RSI_genero (16)'!U18</f>
        <v>0.46507352941176472</v>
      </c>
      <c r="P18" s="574">
        <f>'RSI_genero (16)'!T18/'RSI_genero (16)'!U18</f>
        <v>0.53492647058823528</v>
      </c>
    </row>
    <row r="19" spans="2:16" s="83" customFormat="1" ht="14.25" customHeight="1">
      <c r="B19" s="32" t="s">
        <v>76</v>
      </c>
      <c r="C19" s="114">
        <f>'RSI_genero (16)'!C19/'RSI_genero (16)'!E19</f>
        <v>0.52454780361757103</v>
      </c>
      <c r="D19" s="115">
        <f>'RSI_genero (16)'!D19/'RSI_genero (16)'!E19</f>
        <v>0.47545219638242892</v>
      </c>
      <c r="E19" s="475"/>
      <c r="F19" s="114">
        <f>'RSI_genero (16)'!G19/'RSI_genero (16)'!I19</f>
        <v>0.52493438320209973</v>
      </c>
      <c r="G19" s="115">
        <f>'RSI_genero (16)'!H19/'RSI_genero (16)'!I19</f>
        <v>0.47506561679790027</v>
      </c>
      <c r="H19" s="475"/>
      <c r="I19" s="114">
        <f>'RSI_genero (16)'!K19/'RSI_genero (16)'!M19</f>
        <v>0.50958904109589043</v>
      </c>
      <c r="J19" s="115">
        <f>'RSI_genero (16)'!L19/'RSI_genero (16)'!M19</f>
        <v>0.49041095890410957</v>
      </c>
      <c r="K19" s="476"/>
      <c r="L19" s="573">
        <f>'RSI_genero (16)'!O19/'RSI_genero (16)'!Q19</f>
        <v>0.51187335092348285</v>
      </c>
      <c r="M19" s="574">
        <f>'RSI_genero (16)'!P19/'RSI_genero (16)'!Q19</f>
        <v>0.48812664907651715</v>
      </c>
      <c r="N19" s="572"/>
      <c r="O19" s="573">
        <f>'RSI_genero (16)'!S19/'RSI_genero (16)'!U19</f>
        <v>0.51441241685144123</v>
      </c>
      <c r="P19" s="574">
        <f>'RSI_genero (16)'!T19/'RSI_genero (16)'!U19</f>
        <v>0.48558758314855877</v>
      </c>
    </row>
    <row r="20" spans="2:16" s="83" customFormat="1" ht="14.25" customHeight="1">
      <c r="B20" s="32" t="s">
        <v>77</v>
      </c>
      <c r="C20" s="114">
        <f>'RSI_genero (16)'!C20/'RSI_genero (16)'!E20</f>
        <v>0.34238488783943327</v>
      </c>
      <c r="D20" s="115">
        <f>'RSI_genero (16)'!D20/'RSI_genero (16)'!E20</f>
        <v>0.65761511216056667</v>
      </c>
      <c r="E20" s="475"/>
      <c r="F20" s="114">
        <f>'RSI_genero (16)'!G20/'RSI_genero (16)'!I20</f>
        <v>0.33495145631067963</v>
      </c>
      <c r="G20" s="115">
        <f>'RSI_genero (16)'!H20/'RSI_genero (16)'!I20</f>
        <v>0.66504854368932043</v>
      </c>
      <c r="H20" s="475"/>
      <c r="I20" s="114">
        <f>'RSI_genero (16)'!K20/'RSI_genero (16)'!M20</f>
        <v>0.33946078431372551</v>
      </c>
      <c r="J20" s="115">
        <f>'RSI_genero (16)'!L20/'RSI_genero (16)'!M20</f>
        <v>0.66053921568627449</v>
      </c>
      <c r="K20" s="476"/>
      <c r="L20" s="573">
        <f>'RSI_genero (16)'!O20/'RSI_genero (16)'!Q20</f>
        <v>0.34892541087231355</v>
      </c>
      <c r="M20" s="574">
        <f>'RSI_genero (16)'!P20/'RSI_genero (16)'!Q20</f>
        <v>0.65107458912768645</v>
      </c>
      <c r="N20" s="572"/>
      <c r="O20" s="573">
        <f>'RSI_genero (16)'!S20/'RSI_genero (16)'!U20</f>
        <v>0.35092864125122192</v>
      </c>
      <c r="P20" s="574">
        <f>'RSI_genero (16)'!T20/'RSI_genero (16)'!U20</f>
        <v>0.64907135874877808</v>
      </c>
    </row>
    <row r="21" spans="2:16" s="83" customFormat="1" ht="14.25" customHeight="1">
      <c r="B21" s="32" t="s">
        <v>78</v>
      </c>
      <c r="C21" s="114">
        <f>'RSI_genero (16)'!C21/'RSI_genero (16)'!E21</f>
        <v>0.48562300319488816</v>
      </c>
      <c r="D21" s="115">
        <f>'RSI_genero (16)'!D21/'RSI_genero (16)'!E21</f>
        <v>0.51437699680511184</v>
      </c>
      <c r="E21" s="475"/>
      <c r="F21" s="114">
        <f>'RSI_genero (16)'!G21/'RSI_genero (16)'!I21</f>
        <v>0.49371069182389937</v>
      </c>
      <c r="G21" s="115">
        <f>'RSI_genero (16)'!H21/'RSI_genero (16)'!I21</f>
        <v>0.50628930817610063</v>
      </c>
      <c r="H21" s="475"/>
      <c r="I21" s="114">
        <f>'RSI_genero (16)'!K21/'RSI_genero (16)'!M21</f>
        <v>0.49675324675324678</v>
      </c>
      <c r="J21" s="115">
        <f>'RSI_genero (16)'!L21/'RSI_genero (16)'!M21</f>
        <v>0.50324675324675328</v>
      </c>
      <c r="K21" s="476"/>
      <c r="L21" s="573">
        <f>'RSI_genero (16)'!O21/'RSI_genero (16)'!Q21</f>
        <v>0.49333333333333335</v>
      </c>
      <c r="M21" s="574">
        <f>'RSI_genero (16)'!P21/'RSI_genero (16)'!Q21</f>
        <v>0.50666666666666671</v>
      </c>
      <c r="N21" s="572"/>
      <c r="O21" s="573">
        <f>'RSI_genero (16)'!S21/'RSI_genero (16)'!U21</f>
        <v>0.49315068493150682</v>
      </c>
      <c r="P21" s="574">
        <f>'RSI_genero (16)'!T21/'RSI_genero (16)'!U21</f>
        <v>0.50684931506849318</v>
      </c>
    </row>
    <row r="22" spans="2:16" s="83" customFormat="1" ht="14.25" customHeight="1">
      <c r="B22" s="32" t="s">
        <v>79</v>
      </c>
      <c r="C22" s="114">
        <f>'RSI_genero (16)'!C22/'RSI_genero (16)'!E22</f>
        <v>0.46491228070175439</v>
      </c>
      <c r="D22" s="115">
        <f>'RSI_genero (16)'!D22/'RSI_genero (16)'!E22</f>
        <v>0.53508771929824561</v>
      </c>
      <c r="E22" s="475"/>
      <c r="F22" s="114">
        <f>'RSI_genero (16)'!G22/'RSI_genero (16)'!I22</f>
        <v>0.48132183908045978</v>
      </c>
      <c r="G22" s="115">
        <f>'RSI_genero (16)'!H22/'RSI_genero (16)'!I22</f>
        <v>0.51867816091954022</v>
      </c>
      <c r="H22" s="475"/>
      <c r="I22" s="114">
        <f>'RSI_genero (16)'!K22/'RSI_genero (16)'!M22</f>
        <v>0.48044692737430167</v>
      </c>
      <c r="J22" s="115">
        <f>'RSI_genero (16)'!L22/'RSI_genero (16)'!M22</f>
        <v>0.51955307262569828</v>
      </c>
      <c r="K22" s="476"/>
      <c r="L22" s="573">
        <f>'RSI_genero (16)'!O22/'RSI_genero (16)'!Q22</f>
        <v>0.48271092669432919</v>
      </c>
      <c r="M22" s="574">
        <f>'RSI_genero (16)'!P22/'RSI_genero (16)'!Q22</f>
        <v>0.51728907330567087</v>
      </c>
      <c r="N22" s="572"/>
      <c r="O22" s="573">
        <f>'RSI_genero (16)'!S22/'RSI_genero (16)'!U22</f>
        <v>0.47193585337915234</v>
      </c>
      <c r="P22" s="574">
        <f>'RSI_genero (16)'!T22/'RSI_genero (16)'!U22</f>
        <v>0.52806414662084766</v>
      </c>
    </row>
    <row r="23" spans="2:16" s="83" customFormat="1" ht="14.25" customHeight="1">
      <c r="B23" s="32" t="s">
        <v>80</v>
      </c>
      <c r="C23" s="114">
        <f>'RSI_genero (16)'!C23/'RSI_genero (16)'!E23</f>
        <v>0.53164556962025311</v>
      </c>
      <c r="D23" s="115">
        <f>'RSI_genero (16)'!D23/'RSI_genero (16)'!E23</f>
        <v>0.46835443037974683</v>
      </c>
      <c r="E23" s="475"/>
      <c r="F23" s="114">
        <f>'RSI_genero (16)'!G23/'RSI_genero (16)'!I23</f>
        <v>0.54761904761904767</v>
      </c>
      <c r="G23" s="115">
        <f>'RSI_genero (16)'!H23/'RSI_genero (16)'!I23</f>
        <v>0.45238095238095238</v>
      </c>
      <c r="H23" s="475"/>
      <c r="I23" s="114">
        <f>'RSI_genero (16)'!K23/'RSI_genero (16)'!M23</f>
        <v>0.54347826086956519</v>
      </c>
      <c r="J23" s="115">
        <f>'RSI_genero (16)'!L23/'RSI_genero (16)'!M23</f>
        <v>0.45652173913043476</v>
      </c>
      <c r="K23" s="476"/>
      <c r="L23" s="573">
        <f>'RSI_genero (16)'!O23/'RSI_genero (16)'!Q23</f>
        <v>0.52127659574468088</v>
      </c>
      <c r="M23" s="574">
        <f>'RSI_genero (16)'!P23/'RSI_genero (16)'!Q23</f>
        <v>0.47872340425531917</v>
      </c>
      <c r="N23" s="572"/>
      <c r="O23" s="573">
        <f>'RSI_genero (16)'!S23/'RSI_genero (16)'!U23</f>
        <v>0.5304347826086957</v>
      </c>
      <c r="P23" s="574">
        <f>'RSI_genero (16)'!T23/'RSI_genero (16)'!U23</f>
        <v>0.46956521739130436</v>
      </c>
    </row>
    <row r="24" spans="2:16" s="83" customFormat="1" ht="14.25" customHeight="1">
      <c r="B24" s="32" t="s">
        <v>81</v>
      </c>
      <c r="C24" s="114">
        <f>'RSI_genero (16)'!C24/'RSI_genero (16)'!E24</f>
        <v>0.52348993288590606</v>
      </c>
      <c r="D24" s="115">
        <f>'RSI_genero (16)'!D24/'RSI_genero (16)'!E24</f>
        <v>0.47651006711409394</v>
      </c>
      <c r="E24" s="475"/>
      <c r="F24" s="114">
        <f>'RSI_genero (16)'!G24/'RSI_genero (16)'!I24</f>
        <v>0.52655367231638417</v>
      </c>
      <c r="G24" s="115">
        <f>'RSI_genero (16)'!H24/'RSI_genero (16)'!I24</f>
        <v>0.47344632768361583</v>
      </c>
      <c r="H24" s="475"/>
      <c r="I24" s="114">
        <f>'RSI_genero (16)'!K24/'RSI_genero (16)'!M24</f>
        <v>0.52352941176470591</v>
      </c>
      <c r="J24" s="115">
        <f>'RSI_genero (16)'!L24/'RSI_genero (16)'!M24</f>
        <v>0.47647058823529409</v>
      </c>
      <c r="K24" s="476"/>
      <c r="L24" s="573">
        <f>'RSI_genero (16)'!O24/'RSI_genero (16)'!Q24</f>
        <v>0.51279069767441865</v>
      </c>
      <c r="M24" s="574">
        <f>'RSI_genero (16)'!P24/'RSI_genero (16)'!Q24</f>
        <v>0.48720930232558141</v>
      </c>
      <c r="N24" s="572"/>
      <c r="O24" s="573">
        <f>'RSI_genero (16)'!S24/'RSI_genero (16)'!U24</f>
        <v>0.51643192488262912</v>
      </c>
      <c r="P24" s="574">
        <f>'RSI_genero (16)'!T24/'RSI_genero (16)'!U24</f>
        <v>0.48356807511737088</v>
      </c>
    </row>
    <row r="25" spans="2:16" s="83" customFormat="1" ht="14.25" customHeight="1">
      <c r="B25" s="32" t="s">
        <v>82</v>
      </c>
      <c r="C25" s="114">
        <f>'RSI_genero (16)'!C25/'RSI_genero (16)'!E25</f>
        <v>0.48157894736842105</v>
      </c>
      <c r="D25" s="115">
        <f>'RSI_genero (16)'!D25/'RSI_genero (16)'!E25</f>
        <v>0.51842105263157889</v>
      </c>
      <c r="E25" s="475"/>
      <c r="F25" s="114">
        <f>'RSI_genero (16)'!G25/'RSI_genero (16)'!I25</f>
        <v>0.4935064935064935</v>
      </c>
      <c r="G25" s="115">
        <f>'RSI_genero (16)'!H25/'RSI_genero (16)'!I25</f>
        <v>0.50649350649350644</v>
      </c>
      <c r="H25" s="475"/>
      <c r="I25" s="114">
        <f>'RSI_genero (16)'!K25/'RSI_genero (16)'!M25</f>
        <v>0.49014084507042255</v>
      </c>
      <c r="J25" s="115">
        <f>'RSI_genero (16)'!L25/'RSI_genero (16)'!M25</f>
        <v>0.50985915492957745</v>
      </c>
      <c r="K25" s="476"/>
      <c r="L25" s="573">
        <f>'RSI_genero (16)'!O25/'RSI_genero (16)'!Q25</f>
        <v>0.47237569060773482</v>
      </c>
      <c r="M25" s="574">
        <f>'RSI_genero (16)'!P25/'RSI_genero (16)'!Q25</f>
        <v>0.52762430939226523</v>
      </c>
      <c r="N25" s="572"/>
      <c r="O25" s="573">
        <f>'RSI_genero (16)'!S25/'RSI_genero (16)'!U25</f>
        <v>0.47669491525423729</v>
      </c>
      <c r="P25" s="574">
        <f>'RSI_genero (16)'!T25/'RSI_genero (16)'!U25</f>
        <v>0.52330508474576276</v>
      </c>
    </row>
    <row r="26" spans="2:16" s="83" customFormat="1" ht="14.25" customHeight="1">
      <c r="B26" s="32" t="s">
        <v>83</v>
      </c>
      <c r="C26" s="114">
        <f>'RSI_genero (16)'!C26/'RSI_genero (16)'!E26</f>
        <v>0.47307692307692306</v>
      </c>
      <c r="D26" s="115">
        <f>'RSI_genero (16)'!D26/'RSI_genero (16)'!E26</f>
        <v>0.52692307692307694</v>
      </c>
      <c r="E26" s="475"/>
      <c r="F26" s="114">
        <f>'RSI_genero (16)'!G26/'RSI_genero (16)'!I26</f>
        <v>0.47499999999999998</v>
      </c>
      <c r="G26" s="115">
        <f>'RSI_genero (16)'!H26/'RSI_genero (16)'!I26</f>
        <v>0.52500000000000002</v>
      </c>
      <c r="H26" s="475"/>
      <c r="I26" s="114">
        <f>'RSI_genero (16)'!K26/'RSI_genero (16)'!M26</f>
        <v>0.48760330578512395</v>
      </c>
      <c r="J26" s="115">
        <f>'RSI_genero (16)'!L26/'RSI_genero (16)'!M26</f>
        <v>0.51239669421487599</v>
      </c>
      <c r="K26" s="476"/>
      <c r="L26" s="573">
        <f>'RSI_genero (16)'!O26/'RSI_genero (16)'!Q26</f>
        <v>0.4826254826254826</v>
      </c>
      <c r="M26" s="574">
        <f>'RSI_genero (16)'!P26/'RSI_genero (16)'!Q26</f>
        <v>0.51737451737451734</v>
      </c>
      <c r="N26" s="572"/>
      <c r="O26" s="573">
        <f>'RSI_genero (16)'!S26/'RSI_genero (16)'!U26</f>
        <v>0.47214076246334313</v>
      </c>
      <c r="P26" s="574">
        <f>'RSI_genero (16)'!T26/'RSI_genero (16)'!U26</f>
        <v>0.52785923753665687</v>
      </c>
    </row>
    <row r="27" spans="2:16" s="83" customFormat="1" ht="14.25" customHeight="1">
      <c r="B27" s="32" t="s">
        <v>84</v>
      </c>
      <c r="C27" s="114">
        <f>'RSI_genero (16)'!C27/'RSI_genero (16)'!E27</f>
        <v>0.4777947932618683</v>
      </c>
      <c r="D27" s="115">
        <f>'RSI_genero (16)'!D27/'RSI_genero (16)'!E27</f>
        <v>0.52220520673813176</v>
      </c>
      <c r="E27" s="475"/>
      <c r="F27" s="114">
        <f>'RSI_genero (16)'!G27/'RSI_genero (16)'!I27</f>
        <v>0.46666666666666667</v>
      </c>
      <c r="G27" s="115">
        <f>'RSI_genero (16)'!H27/'RSI_genero (16)'!I27</f>
        <v>0.53333333333333333</v>
      </c>
      <c r="H27" s="475"/>
      <c r="I27" s="114">
        <f>'RSI_genero (16)'!K27/'RSI_genero (16)'!M27</f>
        <v>0.47496206373292865</v>
      </c>
      <c r="J27" s="115">
        <f>'RSI_genero (16)'!L27/'RSI_genero (16)'!M27</f>
        <v>0.52503793626707129</v>
      </c>
      <c r="K27" s="476"/>
      <c r="L27" s="573">
        <f>'RSI_genero (16)'!O27/'RSI_genero (16)'!Q27</f>
        <v>0.4779874213836478</v>
      </c>
      <c r="M27" s="574">
        <f>'RSI_genero (16)'!P27/'RSI_genero (16)'!Q27</f>
        <v>0.5220125786163522</v>
      </c>
      <c r="N27" s="572"/>
      <c r="O27" s="573">
        <f>'RSI_genero (16)'!S27/'RSI_genero (16)'!U27</f>
        <v>0.48516129032258065</v>
      </c>
      <c r="P27" s="574">
        <f>'RSI_genero (16)'!T27/'RSI_genero (16)'!U27</f>
        <v>0.5148387096774194</v>
      </c>
    </row>
    <row r="28" spans="2:16" s="83" customFormat="1" ht="14.25" customHeight="1">
      <c r="B28" s="32" t="s">
        <v>85</v>
      </c>
      <c r="C28" s="114">
        <f>'RSI_genero (16)'!C28/'RSI_genero (16)'!E28</f>
        <v>0.45491803278688525</v>
      </c>
      <c r="D28" s="115">
        <f>'RSI_genero (16)'!D28/'RSI_genero (16)'!E28</f>
        <v>0.54508196721311475</v>
      </c>
      <c r="E28" s="475"/>
      <c r="F28" s="114">
        <f>'RSI_genero (16)'!G28/'RSI_genero (16)'!I28</f>
        <v>0.45370370370370372</v>
      </c>
      <c r="G28" s="115">
        <f>'RSI_genero (16)'!H28/'RSI_genero (16)'!I28</f>
        <v>0.54629629629629628</v>
      </c>
      <c r="H28" s="475"/>
      <c r="I28" s="114">
        <f>'RSI_genero (16)'!K28/'RSI_genero (16)'!M28</f>
        <v>0.45714285714285713</v>
      </c>
      <c r="J28" s="115">
        <f>'RSI_genero (16)'!L28/'RSI_genero (16)'!M28</f>
        <v>0.54285714285714282</v>
      </c>
      <c r="K28" s="476"/>
      <c r="L28" s="573">
        <f>'RSI_genero (16)'!O28/'RSI_genero (16)'!Q28</f>
        <v>0.46666666666666667</v>
      </c>
      <c r="M28" s="574">
        <f>'RSI_genero (16)'!P28/'RSI_genero (16)'!Q28</f>
        <v>0.53333333333333333</v>
      </c>
      <c r="N28" s="572"/>
      <c r="O28" s="573">
        <f>'RSI_genero (16)'!S28/'RSI_genero (16)'!U28</f>
        <v>0.46402877697841727</v>
      </c>
      <c r="P28" s="574">
        <f>'RSI_genero (16)'!T28/'RSI_genero (16)'!U28</f>
        <v>0.53597122302158273</v>
      </c>
    </row>
    <row r="29" spans="2:16" s="83" customFormat="1" ht="14.25" customHeight="1">
      <c r="B29" s="32" t="s">
        <v>86</v>
      </c>
      <c r="C29" s="114">
        <f>'RSI_genero (16)'!C29/'RSI_genero (16)'!E29</f>
        <v>0.5125944584382871</v>
      </c>
      <c r="D29" s="115">
        <f>'RSI_genero (16)'!D29/'RSI_genero (16)'!E29</f>
        <v>0.48740554156171284</v>
      </c>
      <c r="E29" s="475"/>
      <c r="F29" s="114">
        <f>'RSI_genero (16)'!G29/'RSI_genero (16)'!I29</f>
        <v>0.49696969696969695</v>
      </c>
      <c r="G29" s="115">
        <f>'RSI_genero (16)'!H29/'RSI_genero (16)'!I29</f>
        <v>0.50303030303030305</v>
      </c>
      <c r="H29" s="475"/>
      <c r="I29" s="114">
        <f>'RSI_genero (16)'!K29/'RSI_genero (16)'!M29</f>
        <v>0.49696969696969695</v>
      </c>
      <c r="J29" s="115">
        <f>'RSI_genero (16)'!L29/'RSI_genero (16)'!M29</f>
        <v>0.50303030303030305</v>
      </c>
      <c r="K29" s="476"/>
      <c r="L29" s="573">
        <f>'RSI_genero (16)'!O29/'RSI_genero (16)'!Q29</f>
        <v>0.49140049140049141</v>
      </c>
      <c r="M29" s="574">
        <f>'RSI_genero (16)'!P29/'RSI_genero (16)'!Q29</f>
        <v>0.50859950859950864</v>
      </c>
      <c r="N29" s="572"/>
      <c r="O29" s="573">
        <f>'RSI_genero (16)'!S29/'RSI_genero (16)'!U29</f>
        <v>0.5025025025025025</v>
      </c>
      <c r="P29" s="574">
        <f>'RSI_genero (16)'!T29/'RSI_genero (16)'!U29</f>
        <v>0.4974974974974975</v>
      </c>
    </row>
    <row r="30" spans="2:16" s="83" customFormat="1" ht="14.25" customHeight="1">
      <c r="B30" s="32" t="s">
        <v>87</v>
      </c>
      <c r="C30" s="114">
        <f>'RSI_genero (16)'!C30/'RSI_genero (16)'!E30</f>
        <v>0.49649040711277492</v>
      </c>
      <c r="D30" s="115">
        <f>'RSI_genero (16)'!D30/'RSI_genero (16)'!E30</f>
        <v>0.50350959288722508</v>
      </c>
      <c r="E30" s="475"/>
      <c r="F30" s="114">
        <f>'RSI_genero (16)'!G30/'RSI_genero (16)'!I30</f>
        <v>0.49644718143060163</v>
      </c>
      <c r="G30" s="115">
        <f>'RSI_genero (16)'!H30/'RSI_genero (16)'!I30</f>
        <v>0.50355281856939837</v>
      </c>
      <c r="H30" s="475"/>
      <c r="I30" s="114">
        <f>'RSI_genero (16)'!K30/'RSI_genero (16)'!M30</f>
        <v>0.5037243947858473</v>
      </c>
      <c r="J30" s="115">
        <f>'RSI_genero (16)'!L30/'RSI_genero (16)'!M30</f>
        <v>0.4962756052141527</v>
      </c>
      <c r="K30" s="476"/>
      <c r="L30" s="573">
        <f>'RSI_genero (16)'!O30/'RSI_genero (16)'!Q30</f>
        <v>0.50254041570438801</v>
      </c>
      <c r="M30" s="574">
        <f>'RSI_genero (16)'!P30/'RSI_genero (16)'!Q30</f>
        <v>0.49745958429561199</v>
      </c>
      <c r="N30" s="572"/>
      <c r="O30" s="573">
        <f>'RSI_genero (16)'!S30/'RSI_genero (16)'!U30</f>
        <v>0.50136665365091759</v>
      </c>
      <c r="P30" s="574">
        <f>'RSI_genero (16)'!T30/'RSI_genero (16)'!U30</f>
        <v>0.49863334634908241</v>
      </c>
    </row>
    <row r="31" spans="2:16" s="83" customFormat="1" ht="14.25" customHeight="1">
      <c r="B31" s="32" t="s">
        <v>88</v>
      </c>
      <c r="C31" s="114">
        <f>'RSI_genero (16)'!C31/'RSI_genero (16)'!E31</f>
        <v>0.36222910216718268</v>
      </c>
      <c r="D31" s="115">
        <f>'RSI_genero (16)'!D31/'RSI_genero (16)'!E31</f>
        <v>0.63777089783281737</v>
      </c>
      <c r="E31" s="475"/>
      <c r="F31" s="114">
        <f>'RSI_genero (16)'!G31/'RSI_genero (16)'!I31</f>
        <v>0.33223684210526316</v>
      </c>
      <c r="G31" s="115">
        <f>'RSI_genero (16)'!H31/'RSI_genero (16)'!I31</f>
        <v>0.66776315789473684</v>
      </c>
      <c r="H31" s="475"/>
      <c r="I31" s="114">
        <f>'RSI_genero (16)'!K31/'RSI_genero (16)'!M31</f>
        <v>0.3577981651376147</v>
      </c>
      <c r="J31" s="115">
        <f>'RSI_genero (16)'!L31/'RSI_genero (16)'!M31</f>
        <v>0.64220183486238536</v>
      </c>
      <c r="K31" s="476"/>
      <c r="L31" s="573">
        <f>'RSI_genero (16)'!O31/'RSI_genero (16)'!Q31</f>
        <v>0.33439490445859871</v>
      </c>
      <c r="M31" s="574">
        <f>'RSI_genero (16)'!P31/'RSI_genero (16)'!Q31</f>
        <v>0.66560509554140124</v>
      </c>
      <c r="N31" s="572"/>
      <c r="O31" s="573">
        <f>'RSI_genero (16)'!S31/'RSI_genero (16)'!U31</f>
        <v>0.3446601941747573</v>
      </c>
      <c r="P31" s="574">
        <f>'RSI_genero (16)'!T31/'RSI_genero (16)'!U31</f>
        <v>0.65533980582524276</v>
      </c>
    </row>
    <row r="32" spans="2:16" s="83" customFormat="1" ht="14.25" customHeight="1">
      <c r="B32" s="32" t="s">
        <v>89</v>
      </c>
      <c r="C32" s="114">
        <f>'RSI_genero (16)'!C32/'RSI_genero (16)'!E32</f>
        <v>0.50420168067226889</v>
      </c>
      <c r="D32" s="115">
        <f>'RSI_genero (16)'!D32/'RSI_genero (16)'!E32</f>
        <v>0.49579831932773111</v>
      </c>
      <c r="E32" s="475"/>
      <c r="F32" s="114">
        <f>'RSI_genero (16)'!G32/'RSI_genero (16)'!I32</f>
        <v>0.49320543565147884</v>
      </c>
      <c r="G32" s="115">
        <f>'RSI_genero (16)'!H32/'RSI_genero (16)'!I32</f>
        <v>0.50679456434852121</v>
      </c>
      <c r="H32" s="475"/>
      <c r="I32" s="114">
        <f>'RSI_genero (16)'!K32/'RSI_genero (16)'!M32</f>
        <v>0.49486166007905136</v>
      </c>
      <c r="J32" s="115">
        <f>'RSI_genero (16)'!L32/'RSI_genero (16)'!M32</f>
        <v>0.50513833992094859</v>
      </c>
      <c r="K32" s="476"/>
      <c r="L32" s="573">
        <f>'RSI_genero (16)'!O32/'RSI_genero (16)'!Q32</f>
        <v>0.49488591660110148</v>
      </c>
      <c r="M32" s="574">
        <f>'RSI_genero (16)'!P32/'RSI_genero (16)'!Q32</f>
        <v>0.50511408339889852</v>
      </c>
      <c r="N32" s="572"/>
      <c r="O32" s="573">
        <f>'RSI_genero (16)'!S32/'RSI_genero (16)'!U32</f>
        <v>0.49632598530394123</v>
      </c>
      <c r="P32" s="574">
        <f>'RSI_genero (16)'!T32/'RSI_genero (16)'!U32</f>
        <v>0.50367401469605877</v>
      </c>
    </row>
    <row r="33" spans="2:16" s="83" customFormat="1" ht="14.25" customHeight="1">
      <c r="B33" s="32" t="s">
        <v>68</v>
      </c>
      <c r="C33" s="114">
        <f>'RSI_genero (16)'!C33/'RSI_genero (16)'!E33</f>
        <v>0.48493975903614456</v>
      </c>
      <c r="D33" s="115">
        <f>'RSI_genero (16)'!D33/'RSI_genero (16)'!E33</f>
        <v>0.51506024096385539</v>
      </c>
      <c r="E33" s="475"/>
      <c r="F33" s="114">
        <f>'RSI_genero (16)'!G33/'RSI_genero (16)'!I33</f>
        <v>0.4751552795031056</v>
      </c>
      <c r="G33" s="115">
        <f>'RSI_genero (16)'!H33/'RSI_genero (16)'!I33</f>
        <v>0.52484472049689446</v>
      </c>
      <c r="H33" s="475"/>
      <c r="I33" s="114">
        <f>'RSI_genero (16)'!K33/'RSI_genero (16)'!M33</f>
        <v>0.49271137026239065</v>
      </c>
      <c r="J33" s="115">
        <f>'RSI_genero (16)'!L33/'RSI_genero (16)'!M33</f>
        <v>0.50728862973760935</v>
      </c>
      <c r="K33" s="476"/>
      <c r="L33" s="573">
        <f>'RSI_genero (16)'!O33/'RSI_genero (16)'!Q33</f>
        <v>0.49127906976744184</v>
      </c>
      <c r="M33" s="574">
        <f>'RSI_genero (16)'!P33/'RSI_genero (16)'!Q33</f>
        <v>0.50872093023255816</v>
      </c>
      <c r="N33" s="572"/>
      <c r="O33" s="573">
        <f>'RSI_genero (16)'!S33/'RSI_genero (16)'!U33</f>
        <v>0.48655256723716384</v>
      </c>
      <c r="P33" s="574">
        <f>'RSI_genero (16)'!T33/'RSI_genero (16)'!U33</f>
        <v>0.51344743276283622</v>
      </c>
    </row>
    <row r="34" spans="2:16" s="83" customFormat="1" ht="14.25" customHeight="1">
      <c r="B34" s="32" t="s">
        <v>90</v>
      </c>
      <c r="C34" s="114">
        <f>'RSI_genero (16)'!C34/'RSI_genero (16)'!E34</f>
        <v>0.45965770171149145</v>
      </c>
      <c r="D34" s="115">
        <f>'RSI_genero (16)'!D34/'RSI_genero (16)'!E34</f>
        <v>0.54034229828850855</v>
      </c>
      <c r="E34" s="475"/>
      <c r="F34" s="114">
        <f>'RSI_genero (16)'!G34/'RSI_genero (16)'!I34</f>
        <v>0.45665445665445664</v>
      </c>
      <c r="G34" s="115">
        <f>'RSI_genero (16)'!H34/'RSI_genero (16)'!I34</f>
        <v>0.5433455433455433</v>
      </c>
      <c r="H34" s="475"/>
      <c r="I34" s="114">
        <f>'RSI_genero (16)'!K34/'RSI_genero (16)'!M34</f>
        <v>0.45804195804195802</v>
      </c>
      <c r="J34" s="115">
        <f>'RSI_genero (16)'!L34/'RSI_genero (16)'!M34</f>
        <v>0.54195804195804198</v>
      </c>
      <c r="K34" s="476"/>
      <c r="L34" s="573">
        <f>'RSI_genero (16)'!O34/'RSI_genero (16)'!Q34</f>
        <v>0.45058823529411762</v>
      </c>
      <c r="M34" s="574">
        <f>'RSI_genero (16)'!P34/'RSI_genero (16)'!Q34</f>
        <v>0.54941176470588238</v>
      </c>
      <c r="N34" s="572"/>
      <c r="O34" s="573">
        <f>'RSI_genero (16)'!S34/'RSI_genero (16)'!U34</f>
        <v>0.45821325648414984</v>
      </c>
      <c r="P34" s="574">
        <f>'RSI_genero (16)'!T34/'RSI_genero (16)'!U34</f>
        <v>0.5417867435158501</v>
      </c>
    </row>
    <row r="35" spans="2:16" s="83" customFormat="1" ht="14.25" customHeight="1">
      <c r="B35" s="32" t="s">
        <v>91</v>
      </c>
      <c r="C35" s="114">
        <f>'RSI_genero (16)'!C35/'RSI_genero (16)'!E35</f>
        <v>0.49958193979933108</v>
      </c>
      <c r="D35" s="115">
        <f>'RSI_genero (16)'!D35/'RSI_genero (16)'!E35</f>
        <v>0.50041806020066892</v>
      </c>
      <c r="E35" s="475"/>
      <c r="F35" s="114">
        <f>'RSI_genero (16)'!G35/'RSI_genero (16)'!I35</f>
        <v>0.50353724511027886</v>
      </c>
      <c r="G35" s="115">
        <f>'RSI_genero (16)'!H35/'RSI_genero (16)'!I35</f>
        <v>0.49646275488972119</v>
      </c>
      <c r="H35" s="475"/>
      <c r="I35" s="114">
        <f>'RSI_genero (16)'!K35/'RSI_genero (16)'!M35</f>
        <v>0.50402900886381952</v>
      </c>
      <c r="J35" s="115">
        <f>'RSI_genero (16)'!L35/'RSI_genero (16)'!M35</f>
        <v>0.49597099113618048</v>
      </c>
      <c r="K35" s="476"/>
      <c r="L35" s="573">
        <f>'RSI_genero (16)'!O35/'RSI_genero (16)'!Q35</f>
        <v>0.50786163522012584</v>
      </c>
      <c r="M35" s="574">
        <f>'RSI_genero (16)'!P35/'RSI_genero (16)'!Q35</f>
        <v>0.49213836477987422</v>
      </c>
      <c r="N35" s="572"/>
      <c r="O35" s="573">
        <f>'RSI_genero (16)'!S35/'RSI_genero (16)'!U35</f>
        <v>0.50486448922863103</v>
      </c>
      <c r="P35" s="574">
        <f>'RSI_genero (16)'!T35/'RSI_genero (16)'!U35</f>
        <v>0.49513551077136903</v>
      </c>
    </row>
    <row r="36" spans="2:16" s="83" customFormat="1" ht="14.25" customHeight="1">
      <c r="B36" s="32" t="s">
        <v>92</v>
      </c>
      <c r="C36" s="114">
        <f>'RSI_genero (16)'!C36/'RSI_genero (16)'!E36</f>
        <v>0.41190476190476188</v>
      </c>
      <c r="D36" s="115">
        <f>'RSI_genero (16)'!D36/'RSI_genero (16)'!E36</f>
        <v>0.58809523809523812</v>
      </c>
      <c r="E36" s="475"/>
      <c r="F36" s="114">
        <f>'RSI_genero (16)'!G36/'RSI_genero (16)'!I36</f>
        <v>0.40874035989717222</v>
      </c>
      <c r="G36" s="115">
        <f>'RSI_genero (16)'!H36/'RSI_genero (16)'!I36</f>
        <v>0.59125964010282772</v>
      </c>
      <c r="H36" s="475"/>
      <c r="I36" s="114">
        <f>'RSI_genero (16)'!K36/'RSI_genero (16)'!M36</f>
        <v>0.41253263707571802</v>
      </c>
      <c r="J36" s="115">
        <f>'RSI_genero (16)'!L36/'RSI_genero (16)'!M36</f>
        <v>0.58746736292428203</v>
      </c>
      <c r="K36" s="476"/>
      <c r="L36" s="573">
        <f>'RSI_genero (16)'!O36/'RSI_genero (16)'!Q36</f>
        <v>0.4241645244215938</v>
      </c>
      <c r="M36" s="574">
        <f>'RSI_genero (16)'!P36/'RSI_genero (16)'!Q36</f>
        <v>0.5758354755784062</v>
      </c>
      <c r="N36" s="572"/>
      <c r="O36" s="573">
        <f>'RSI_genero (16)'!S36/'RSI_genero (16)'!U36</f>
        <v>0.42199999999999999</v>
      </c>
      <c r="P36" s="574">
        <f>'RSI_genero (16)'!T36/'RSI_genero (16)'!U36</f>
        <v>0.57799999999999996</v>
      </c>
    </row>
    <row r="37" spans="2:16" s="83" customFormat="1" ht="14.25" customHeight="1">
      <c r="B37" s="32" t="s">
        <v>93</v>
      </c>
      <c r="C37" s="114">
        <f>'RSI_genero (16)'!C37/'RSI_genero (16)'!E37</f>
        <v>0.44767441860465118</v>
      </c>
      <c r="D37" s="115">
        <f>'RSI_genero (16)'!D37/'RSI_genero (16)'!E37</f>
        <v>0.55232558139534882</v>
      </c>
      <c r="E37" s="475"/>
      <c r="F37" s="114">
        <f>'RSI_genero (16)'!G37/'RSI_genero (16)'!I37</f>
        <v>0.43333333333333335</v>
      </c>
      <c r="G37" s="115">
        <f>'RSI_genero (16)'!H37/'RSI_genero (16)'!I37</f>
        <v>0.56666666666666665</v>
      </c>
      <c r="H37" s="475"/>
      <c r="I37" s="114">
        <f>'RSI_genero (16)'!K37/'RSI_genero (16)'!M37</f>
        <v>0.4437869822485207</v>
      </c>
      <c r="J37" s="115">
        <f>'RSI_genero (16)'!L37/'RSI_genero (16)'!M37</f>
        <v>0.55621301775147924</v>
      </c>
      <c r="K37" s="476"/>
      <c r="L37" s="573">
        <f>'RSI_genero (16)'!O37/'RSI_genero (16)'!Q37</f>
        <v>0.44186046511627908</v>
      </c>
      <c r="M37" s="574">
        <f>'RSI_genero (16)'!P37/'RSI_genero (16)'!Q37</f>
        <v>0.55813953488372092</v>
      </c>
      <c r="N37" s="572"/>
      <c r="O37" s="573">
        <f>'RSI_genero (16)'!S37/'RSI_genero (16)'!U37</f>
        <v>0.45238095238095238</v>
      </c>
      <c r="P37" s="574">
        <f>'RSI_genero (16)'!T37/'RSI_genero (16)'!U37</f>
        <v>0.54761904761904767</v>
      </c>
    </row>
    <row r="38" spans="2:16" s="83" customFormat="1" ht="14.25" customHeight="1">
      <c r="B38" s="32" t="s">
        <v>94</v>
      </c>
      <c r="C38" s="114">
        <f>'RSI_genero (16)'!C38/'RSI_genero (16)'!E38</f>
        <v>0.52263374485596703</v>
      </c>
      <c r="D38" s="115">
        <f>'RSI_genero (16)'!D38/'RSI_genero (16)'!E38</f>
        <v>0.47736625514403291</v>
      </c>
      <c r="E38" s="475"/>
      <c r="F38" s="114">
        <f>'RSI_genero (16)'!G38/'RSI_genero (16)'!I38</f>
        <v>0.54216867469879515</v>
      </c>
      <c r="G38" s="115">
        <f>'RSI_genero (16)'!H38/'RSI_genero (16)'!I38</f>
        <v>0.45783132530120479</v>
      </c>
      <c r="H38" s="475"/>
      <c r="I38" s="114">
        <f>'RSI_genero (16)'!K38/'RSI_genero (16)'!M38</f>
        <v>0.54251012145748989</v>
      </c>
      <c r="J38" s="115">
        <f>'RSI_genero (16)'!L38/'RSI_genero (16)'!M38</f>
        <v>0.45748987854251011</v>
      </c>
      <c r="K38" s="476"/>
      <c r="L38" s="573">
        <f>'RSI_genero (16)'!O38/'RSI_genero (16)'!Q38</f>
        <v>0.52542372881355937</v>
      </c>
      <c r="M38" s="574">
        <f>'RSI_genero (16)'!P38/'RSI_genero (16)'!Q38</f>
        <v>0.47457627118644069</v>
      </c>
      <c r="N38" s="572"/>
      <c r="O38" s="573">
        <f>'RSI_genero (16)'!S38/'RSI_genero (16)'!U38</f>
        <v>0.54195804195804198</v>
      </c>
      <c r="P38" s="574">
        <f>'RSI_genero (16)'!T38/'RSI_genero (16)'!U38</f>
        <v>0.45804195804195802</v>
      </c>
    </row>
    <row r="39" spans="2:16" s="83" customFormat="1" ht="14.25" customHeight="1">
      <c r="B39" s="32" t="s">
        <v>95</v>
      </c>
      <c r="C39" s="315">
        <f>'RSI_genero (16)'!C39/'RSI_genero (16)'!E39</f>
        <v>0.49160671462829736</v>
      </c>
      <c r="D39" s="316">
        <f>'RSI_genero (16)'!D39/'RSI_genero (16)'!E39</f>
        <v>0.50839328537170259</v>
      </c>
      <c r="E39" s="475"/>
      <c r="F39" s="315">
        <f>'RSI_genero (16)'!G39/'RSI_genero (16)'!I39</f>
        <v>0.47677261613691929</v>
      </c>
      <c r="G39" s="316">
        <f>'RSI_genero (16)'!H39/'RSI_genero (16)'!I39</f>
        <v>0.52322738386308065</v>
      </c>
      <c r="H39" s="475"/>
      <c r="I39" s="315">
        <f>'RSI_genero (16)'!K39/'RSI_genero (16)'!M39</f>
        <v>0.47880299251870323</v>
      </c>
      <c r="J39" s="316">
        <f>'RSI_genero (16)'!L39/'RSI_genero (16)'!M39</f>
        <v>0.52119700748129671</v>
      </c>
      <c r="K39" s="476"/>
      <c r="L39" s="577">
        <f>'RSI_genero (16)'!O39/'RSI_genero (16)'!Q39</f>
        <v>0.48370927318295737</v>
      </c>
      <c r="M39" s="578">
        <f>'RSI_genero (16)'!P39/'RSI_genero (16)'!Q39</f>
        <v>0.51629072681704258</v>
      </c>
      <c r="N39" s="572"/>
      <c r="O39" s="577">
        <f>'RSI_genero (16)'!S39/'RSI_genero (16)'!U39</f>
        <v>0.49209486166007904</v>
      </c>
      <c r="P39" s="578">
        <f>'RSI_genero (16)'!T39/'RSI_genero (16)'!U39</f>
        <v>0.5079051383399209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323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230</v>
      </c>
      <c r="C6" s="443"/>
      <c r="D6" s="443"/>
      <c r="E6" s="443"/>
      <c r="F6" s="443"/>
      <c r="G6" s="443"/>
      <c r="H6" s="443"/>
      <c r="I6" s="443"/>
      <c r="J6" s="443"/>
    </row>
    <row r="7" spans="1:10" s="6" customFormat="1" ht="15" customHeight="1">
      <c r="D7" s="7"/>
    </row>
    <row r="8" spans="1:10" s="6" customFormat="1" ht="48.75" customHeight="1">
      <c r="B8" s="7"/>
      <c r="C8" s="681" t="s">
        <v>342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579">
        <f>('RSI_genero (16)'!O12-'RSI_genero (16)'!C12)</f>
        <v>4344</v>
      </c>
      <c r="D11" s="580">
        <f>('RSI_genero (16)'!P12-'RSI_genero (16)'!D12)</f>
        <v>3412</v>
      </c>
      <c r="E11" s="581">
        <f>('RSI_genero (16)'!Q12-'RSI_genero (16)'!E12)</f>
        <v>7756</v>
      </c>
    </row>
    <row r="12" spans="1:10" s="6" customFormat="1" ht="14.25" customHeight="1">
      <c r="B12" s="403" t="s">
        <v>267</v>
      </c>
      <c r="C12" s="582">
        <f>('RSI_genero (16)'!O13-'RSI_genero (16)'!C13)</f>
        <v>559</v>
      </c>
      <c r="D12" s="583">
        <f>('RSI_genero (16)'!P13-'RSI_genero (16)'!D13)</f>
        <v>153</v>
      </c>
      <c r="E12" s="584">
        <f>('RSI_genero (16)'!Q13-'RSI_genero (16)'!E13)</f>
        <v>712</v>
      </c>
    </row>
    <row r="13" spans="1:10" s="6" customFormat="1" ht="14.25" customHeight="1">
      <c r="B13" s="403" t="s">
        <v>52</v>
      </c>
      <c r="C13" s="582">
        <f>('RSI_genero (16)'!O14-'RSI_genero (16)'!C14)</f>
        <v>47</v>
      </c>
      <c r="D13" s="583">
        <f>('RSI_genero (16)'!P14-'RSI_genero (16)'!D14)</f>
        <v>-84</v>
      </c>
      <c r="E13" s="584">
        <f>('RSI_genero (16)'!Q14-'RSI_genero (16)'!E14)</f>
        <v>-37</v>
      </c>
    </row>
    <row r="14" spans="1:10" s="6" customFormat="1" ht="14.25" customHeight="1">
      <c r="B14" s="403" t="s">
        <v>1</v>
      </c>
      <c r="C14" s="585">
        <f>('RSI_genero (16)'!O15-'RSI_genero (16)'!C15)</f>
        <v>34</v>
      </c>
      <c r="D14" s="586">
        <f>('RSI_genero (16)'!P15-'RSI_genero (16)'!D15)</f>
        <v>-6</v>
      </c>
      <c r="E14" s="587">
        <f>('RSI_genero (16)'!Q15-'RSI_genero (16)'!E15)</f>
        <v>28</v>
      </c>
    </row>
    <row r="15" spans="1:10" s="6" customFormat="1" ht="14.25" customHeight="1">
      <c r="B15" s="32" t="str">
        <f>'RSI_genero (16)'!B16</f>
        <v xml:space="preserve">Ajuda </v>
      </c>
      <c r="C15" s="579">
        <f>('RSI_genero (16)'!O16-'RSI_genero (16)'!C16)</f>
        <v>29</v>
      </c>
      <c r="D15" s="580">
        <f>('RSI_genero (16)'!P16-'RSI_genero (16)'!D16)</f>
        <v>9</v>
      </c>
      <c r="E15" s="581">
        <f>('RSI_genero (16)'!Q16-'RSI_genero (16)'!E16)</f>
        <v>38</v>
      </c>
    </row>
    <row r="16" spans="1:10" s="6" customFormat="1" ht="14.25" customHeight="1">
      <c r="B16" s="32" t="str">
        <f>'RSI_genero (16)'!B17</f>
        <v xml:space="preserve">Alcântara </v>
      </c>
      <c r="C16" s="582">
        <f>('RSI_genero (16)'!O17-'RSI_genero (16)'!C17)</f>
        <v>4</v>
      </c>
      <c r="D16" s="583">
        <f>('RSI_genero (16)'!P17-'RSI_genero (16)'!D17)</f>
        <v>-3</v>
      </c>
      <c r="E16" s="584">
        <f>('RSI_genero (16)'!Q17-'RSI_genero (16)'!E17)</f>
        <v>1</v>
      </c>
    </row>
    <row r="17" spans="2:5" s="6" customFormat="1" ht="14.25" customHeight="1">
      <c r="B17" s="32" t="str">
        <f>'RSI_genero (16)'!B18</f>
        <v xml:space="preserve">Alvalade </v>
      </c>
      <c r="C17" s="582">
        <f>('RSI_genero (16)'!O18-'RSI_genero (16)'!C18)</f>
        <v>-12</v>
      </c>
      <c r="D17" s="583">
        <f>('RSI_genero (16)'!P18-'RSI_genero (16)'!D18)</f>
        <v>-1</v>
      </c>
      <c r="E17" s="584">
        <f>('RSI_genero (16)'!Q18-'RSI_genero (16)'!E18)</f>
        <v>-13</v>
      </c>
    </row>
    <row r="18" spans="2:5" s="6" customFormat="1" ht="14.25" customHeight="1">
      <c r="B18" s="32" t="str">
        <f>'RSI_genero (16)'!B19</f>
        <v xml:space="preserve">Areeiro </v>
      </c>
      <c r="C18" s="582">
        <f>('RSI_genero (16)'!O19-'RSI_genero (16)'!C19)</f>
        <v>-9</v>
      </c>
      <c r="D18" s="583">
        <f>('RSI_genero (16)'!P19-'RSI_genero (16)'!D19)</f>
        <v>1</v>
      </c>
      <c r="E18" s="584">
        <f>('RSI_genero (16)'!Q19-'RSI_genero (16)'!E19)</f>
        <v>-8</v>
      </c>
    </row>
    <row r="19" spans="2:5" s="6" customFormat="1" ht="14.25" customHeight="1">
      <c r="B19" s="32" t="str">
        <f>'RSI_genero (16)'!B20</f>
        <v xml:space="preserve">Arroios </v>
      </c>
      <c r="C19" s="582">
        <f>('RSI_genero (16)'!O20-'RSI_genero (16)'!C20)</f>
        <v>-14</v>
      </c>
      <c r="D19" s="583">
        <f>('RSI_genero (16)'!P20-'RSI_genero (16)'!D20)</f>
        <v>-42</v>
      </c>
      <c r="E19" s="584">
        <f>('RSI_genero (16)'!Q20-'RSI_genero (16)'!E20)</f>
        <v>-56</v>
      </c>
    </row>
    <row r="20" spans="2:5" s="6" customFormat="1" ht="14.25" customHeight="1">
      <c r="B20" s="32" t="str">
        <f>'RSI_genero (16)'!B21</f>
        <v xml:space="preserve">Avenidas Novas </v>
      </c>
      <c r="C20" s="582">
        <f>('RSI_genero (16)'!O21-'RSI_genero (16)'!C21)</f>
        <v>-4</v>
      </c>
      <c r="D20" s="583">
        <f>('RSI_genero (16)'!P21-'RSI_genero (16)'!D21)</f>
        <v>-9</v>
      </c>
      <c r="E20" s="584">
        <f>('RSI_genero (16)'!Q21-'RSI_genero (16)'!E21)</f>
        <v>-13</v>
      </c>
    </row>
    <row r="21" spans="2:5" s="6" customFormat="1" ht="14.25" customHeight="1">
      <c r="B21" s="32" t="str">
        <f>'RSI_genero (16)'!B22</f>
        <v xml:space="preserve">Beato </v>
      </c>
      <c r="C21" s="582">
        <f>('RSI_genero (16)'!O22-'RSI_genero (16)'!C22)</f>
        <v>31</v>
      </c>
      <c r="D21" s="583">
        <f>('RSI_genero (16)'!P22-'RSI_genero (16)'!D22)</f>
        <v>8</v>
      </c>
      <c r="E21" s="584">
        <f>('RSI_genero (16)'!Q22-'RSI_genero (16)'!E22)</f>
        <v>39</v>
      </c>
    </row>
    <row r="22" spans="2:5" s="6" customFormat="1" ht="14.25" customHeight="1">
      <c r="B22" s="32" t="str">
        <f>'RSI_genero (16)'!B23</f>
        <v xml:space="preserve">Belém </v>
      </c>
      <c r="C22" s="582">
        <f>('RSI_genero (16)'!O23-'RSI_genero (16)'!C23)</f>
        <v>7</v>
      </c>
      <c r="D22" s="583">
        <f>('RSI_genero (16)'!P23-'RSI_genero (16)'!D23)</f>
        <v>8</v>
      </c>
      <c r="E22" s="584">
        <f>('RSI_genero (16)'!Q23-'RSI_genero (16)'!E23)</f>
        <v>15</v>
      </c>
    </row>
    <row r="23" spans="2:5" s="6" customFormat="1" ht="14.25" customHeight="1">
      <c r="B23" s="32" t="str">
        <f>'RSI_genero (16)'!B24</f>
        <v xml:space="preserve">Benfica </v>
      </c>
      <c r="C23" s="582">
        <f>('RSI_genero (16)'!O24-'RSI_genero (16)'!C24)</f>
        <v>-27</v>
      </c>
      <c r="D23" s="583">
        <f>('RSI_genero (16)'!P24-'RSI_genero (16)'!D24)</f>
        <v>-7</v>
      </c>
      <c r="E23" s="584">
        <f>('RSI_genero (16)'!Q24-'RSI_genero (16)'!E24)</f>
        <v>-34</v>
      </c>
    </row>
    <row r="24" spans="2:5" s="6" customFormat="1" ht="14.25" customHeight="1">
      <c r="B24" s="32" t="str">
        <f>'RSI_genero (16)'!B25</f>
        <v xml:space="preserve">Campo de Ourique </v>
      </c>
      <c r="C24" s="582">
        <f>('RSI_genero (16)'!O25-'RSI_genero (16)'!C25)</f>
        <v>-12</v>
      </c>
      <c r="D24" s="583">
        <f>('RSI_genero (16)'!P25-'RSI_genero (16)'!D25)</f>
        <v>-6</v>
      </c>
      <c r="E24" s="584">
        <f>('RSI_genero (16)'!Q25-'RSI_genero (16)'!E25)</f>
        <v>-18</v>
      </c>
    </row>
    <row r="25" spans="2:5" s="6" customFormat="1" ht="14.25" customHeight="1">
      <c r="B25" s="32" t="str">
        <f>'RSI_genero (16)'!B26</f>
        <v xml:space="preserve">Campolide </v>
      </c>
      <c r="C25" s="582">
        <f>('RSI_genero (16)'!O26-'RSI_genero (16)'!C26)</f>
        <v>2</v>
      </c>
      <c r="D25" s="583">
        <f>('RSI_genero (16)'!P26-'RSI_genero (16)'!D26)</f>
        <v>-3</v>
      </c>
      <c r="E25" s="584">
        <f>('RSI_genero (16)'!Q26-'RSI_genero (16)'!E26)</f>
        <v>-1</v>
      </c>
    </row>
    <row r="26" spans="2:5" s="6" customFormat="1" ht="14.25" customHeight="1">
      <c r="B26" s="32" t="str">
        <f>'RSI_genero (16)'!B27</f>
        <v xml:space="preserve">Carnide </v>
      </c>
      <c r="C26" s="582">
        <f>('RSI_genero (16)'!O27-'RSI_genero (16)'!C27)</f>
        <v>-8</v>
      </c>
      <c r="D26" s="583">
        <f>('RSI_genero (16)'!P27-'RSI_genero (16)'!D27)</f>
        <v>-9</v>
      </c>
      <c r="E26" s="584">
        <f>('RSI_genero (16)'!Q27-'RSI_genero (16)'!E27)</f>
        <v>-17</v>
      </c>
    </row>
    <row r="27" spans="2:5" s="6" customFormat="1" ht="14.25" customHeight="1">
      <c r="B27" s="32" t="str">
        <f>'RSI_genero (16)'!B28</f>
        <v xml:space="preserve">Estrela </v>
      </c>
      <c r="C27" s="582">
        <f>('RSI_genero (16)'!O28-'RSI_genero (16)'!C28)</f>
        <v>-20</v>
      </c>
      <c r="D27" s="583">
        <f>('RSI_genero (16)'!P28-'RSI_genero (16)'!D28)</f>
        <v>-29</v>
      </c>
      <c r="E27" s="584">
        <f>('RSI_genero (16)'!Q28-'RSI_genero (16)'!E28)</f>
        <v>-49</v>
      </c>
    </row>
    <row r="28" spans="2:5" s="6" customFormat="1" ht="14.25" customHeight="1">
      <c r="B28" s="32" t="str">
        <f>'RSI_genero (16)'!B29</f>
        <v xml:space="preserve">Lumiar </v>
      </c>
      <c r="C28" s="582">
        <f>('RSI_genero (16)'!O29-'RSI_genero (16)'!C29)</f>
        <v>-7</v>
      </c>
      <c r="D28" s="583">
        <f>('RSI_genero (16)'!P29-'RSI_genero (16)'!D29)</f>
        <v>27</v>
      </c>
      <c r="E28" s="584">
        <f>('RSI_genero (16)'!Q29-'RSI_genero (16)'!E29)</f>
        <v>20</v>
      </c>
    </row>
    <row r="29" spans="2:5" s="6" customFormat="1" ht="14.25" customHeight="1">
      <c r="B29" s="32" t="str">
        <f>'RSI_genero (16)'!B30</f>
        <v xml:space="preserve">Marvila </v>
      </c>
      <c r="C29" s="582">
        <f>('RSI_genero (16)'!O30-'RSI_genero (16)'!C30)</f>
        <v>27</v>
      </c>
      <c r="D29" s="583">
        <f>('RSI_genero (16)'!P30-'RSI_genero (16)'!D30)</f>
        <v>1</v>
      </c>
      <c r="E29" s="584">
        <f>('RSI_genero (16)'!Q30-'RSI_genero (16)'!E30)</f>
        <v>28</v>
      </c>
    </row>
    <row r="30" spans="2:5" s="6" customFormat="1" ht="14.25" customHeight="1">
      <c r="B30" s="32" t="str">
        <f>'RSI_genero (16)'!B31</f>
        <v xml:space="preserve">Misericórdia </v>
      </c>
      <c r="C30" s="582">
        <f>('RSI_genero (16)'!O31-'RSI_genero (16)'!C31)</f>
        <v>-12</v>
      </c>
      <c r="D30" s="583">
        <f>('RSI_genero (16)'!P31-'RSI_genero (16)'!D31)</f>
        <v>3</v>
      </c>
      <c r="E30" s="584">
        <f>('RSI_genero (16)'!Q31-'RSI_genero (16)'!E31)</f>
        <v>-9</v>
      </c>
    </row>
    <row r="31" spans="2:5" s="6" customFormat="1" ht="14.25" customHeight="1">
      <c r="B31" s="32" t="str">
        <f>'RSI_genero (16)'!B32</f>
        <v xml:space="preserve">Olivais </v>
      </c>
      <c r="C31" s="582">
        <f>('RSI_genero (16)'!O32-'RSI_genero (16)'!C32)</f>
        <v>-31</v>
      </c>
      <c r="D31" s="583">
        <f>('RSI_genero (16)'!P32-'RSI_genero (16)'!D32)</f>
        <v>-7</v>
      </c>
      <c r="E31" s="584">
        <f>('RSI_genero (16)'!Q32-'RSI_genero (16)'!E32)</f>
        <v>-38</v>
      </c>
    </row>
    <row r="32" spans="2:5" s="6" customFormat="1" ht="14.25" customHeight="1">
      <c r="B32" s="32" t="str">
        <f>'RSI_genero (16)'!B33</f>
        <v xml:space="preserve">Parque das Nações </v>
      </c>
      <c r="C32" s="582">
        <f>('RSI_genero (16)'!O33-'RSI_genero (16)'!C33)</f>
        <v>8</v>
      </c>
      <c r="D32" s="583">
        <f>('RSI_genero (16)'!P33-'RSI_genero (16)'!D33)</f>
        <v>4</v>
      </c>
      <c r="E32" s="584">
        <f>('RSI_genero (16)'!Q33-'RSI_genero (16)'!E33)</f>
        <v>12</v>
      </c>
    </row>
    <row r="33" spans="2:5" s="6" customFormat="1" ht="14.25" customHeight="1">
      <c r="B33" s="32" t="str">
        <f>'RSI_genero (16)'!B34</f>
        <v xml:space="preserve">Penha de França </v>
      </c>
      <c r="C33" s="582">
        <f>('RSI_genero (16)'!O34-'RSI_genero (16)'!C34)</f>
        <v>7</v>
      </c>
      <c r="D33" s="583">
        <f>('RSI_genero (16)'!P34-'RSI_genero (16)'!D34)</f>
        <v>25</v>
      </c>
      <c r="E33" s="584">
        <f>('RSI_genero (16)'!Q34-'RSI_genero (16)'!E34)</f>
        <v>32</v>
      </c>
    </row>
    <row r="34" spans="2:5" s="6" customFormat="1" ht="14.25" customHeight="1">
      <c r="B34" s="32" t="str">
        <f>'RSI_genero (16)'!B35</f>
        <v xml:space="preserve">Santa Clara </v>
      </c>
      <c r="C34" s="582">
        <f>('RSI_genero (16)'!O35-'RSI_genero (16)'!C35)</f>
        <v>97</v>
      </c>
      <c r="D34" s="583">
        <f>('RSI_genero (16)'!P35-'RSI_genero (16)'!D35)</f>
        <v>55</v>
      </c>
      <c r="E34" s="584">
        <f>('RSI_genero (16)'!Q35-'RSI_genero (16)'!E35)</f>
        <v>152</v>
      </c>
    </row>
    <row r="35" spans="2:5" s="6" customFormat="1" ht="14.25" customHeight="1">
      <c r="B35" s="32" t="str">
        <f>'RSI_genero (16)'!B36</f>
        <v xml:space="preserve">Santa Maria Maior </v>
      </c>
      <c r="C35" s="582">
        <f>('RSI_genero (16)'!O36-'RSI_genero (16)'!C36)</f>
        <v>-8</v>
      </c>
      <c r="D35" s="583">
        <f>('RSI_genero (16)'!P36-'RSI_genero (16)'!D36)</f>
        <v>-23</v>
      </c>
      <c r="E35" s="584">
        <f>('RSI_genero (16)'!Q36-'RSI_genero (16)'!E36)</f>
        <v>-31</v>
      </c>
    </row>
    <row r="36" spans="2:5" s="6" customFormat="1" ht="14.25" customHeight="1">
      <c r="B36" s="32" t="str">
        <f>'RSI_genero (16)'!B37</f>
        <v xml:space="preserve">Santo António </v>
      </c>
      <c r="C36" s="582">
        <f>('RSI_genero (16)'!O37-'RSI_genero (16)'!C37)</f>
        <v>-1</v>
      </c>
      <c r="D36" s="583">
        <f>('RSI_genero (16)'!P37-'RSI_genero (16)'!D37)</f>
        <v>1</v>
      </c>
      <c r="E36" s="584">
        <f>('RSI_genero (16)'!Q37-'RSI_genero (16)'!E37)</f>
        <v>0</v>
      </c>
    </row>
    <row r="37" spans="2:5" s="6" customFormat="1" ht="14.25" customHeight="1">
      <c r="B37" s="32" t="str">
        <f>'RSI_genero (16)'!B38</f>
        <v xml:space="preserve">São Domingos de Benfica </v>
      </c>
      <c r="C37" s="582">
        <f>('RSI_genero (16)'!O38-'RSI_genero (16)'!C38)</f>
        <v>-3</v>
      </c>
      <c r="D37" s="583">
        <f>('RSI_genero (16)'!P38-'RSI_genero (16)'!D38)</f>
        <v>-4</v>
      </c>
      <c r="E37" s="584">
        <f>('RSI_genero (16)'!Q38-'RSI_genero (16)'!E38)</f>
        <v>-7</v>
      </c>
    </row>
    <row r="38" spans="2:5" s="6" customFormat="1" ht="14.25" customHeight="1">
      <c r="B38" s="32" t="str">
        <f>'RSI_genero (16)'!B39</f>
        <v xml:space="preserve">São Vicente </v>
      </c>
      <c r="C38" s="585">
        <f>('RSI_genero (16)'!O39-'RSI_genero (16)'!C39)</f>
        <v>-12</v>
      </c>
      <c r="D38" s="586">
        <f>('RSI_genero (16)'!P39-'RSI_genero (16)'!D39)</f>
        <v>-6</v>
      </c>
      <c r="E38" s="587">
        <f>('RSI_genero (16)'!Q39-'RSI_genero (16)'!E39)</f>
        <v>-18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324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681" t="s">
        <v>342</v>
      </c>
      <c r="D8" s="681"/>
      <c r="E8" s="681"/>
    </row>
    <row r="9" spans="1:5" s="83" customFormat="1" ht="24.95" customHeight="1">
      <c r="B9" s="7"/>
      <c r="C9" s="682" t="s">
        <v>64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88">
        <f>('RSI_genero (16)'!O12-'RSI_genero (16)'!C12)/'RSI_genero (16)'!C12</f>
        <v>3.8039861291113523E-2</v>
      </c>
      <c r="D11" s="589">
        <f>('RSI_genero (16)'!P12-'RSI_genero (16)'!D12)/'RSI_genero (16)'!D12</f>
        <v>3.0383444050650948E-2</v>
      </c>
      <c r="E11" s="590">
        <f>('RSI_genero (16)'!Q12-'RSI_genero (16)'!E12)/'RSI_genero (16)'!E12</f>
        <v>3.4243732725811722E-2</v>
      </c>
    </row>
    <row r="12" spans="1:5" s="83" customFormat="1" ht="14.25" customHeight="1">
      <c r="B12" s="403" t="s">
        <v>267</v>
      </c>
      <c r="C12" s="591">
        <f>('RSI_genero (16)'!O13-'RSI_genero (16)'!C13)/'RSI_genero (16)'!C13</f>
        <v>1.9607843137254902E-2</v>
      </c>
      <c r="D12" s="592">
        <f>('RSI_genero (16)'!P13-'RSI_genero (16)'!D13)/'RSI_genero (16)'!D13</f>
        <v>5.4982570884392857E-3</v>
      </c>
      <c r="E12" s="593">
        <f>('RSI_genero (16)'!Q13-'RSI_genero (16)'!E13)/'RSI_genero (16)'!E13</f>
        <v>1.2638454984379438E-2</v>
      </c>
    </row>
    <row r="13" spans="1:5" s="83" customFormat="1" ht="14.25" customHeight="1">
      <c r="B13" s="403" t="s">
        <v>52</v>
      </c>
      <c r="C13" s="591">
        <f>('RSI_genero (16)'!O14-'RSI_genero (16)'!C14)/'RSI_genero (16)'!C14</f>
        <v>2.3639472890051301E-3</v>
      </c>
      <c r="D13" s="592">
        <f>('RSI_genero (16)'!P14-'RSI_genero (16)'!D14)/'RSI_genero (16)'!D14</f>
        <v>-4.2111595728681001E-3</v>
      </c>
      <c r="E13" s="593">
        <f>('RSI_genero (16)'!Q14-'RSI_genero (16)'!E14)/'RSI_genero (16)'!E14</f>
        <v>-9.2897135253207461E-4</v>
      </c>
    </row>
    <row r="14" spans="1:5" s="83" customFormat="1" ht="14.25" customHeight="1">
      <c r="B14" s="403" t="s">
        <v>1</v>
      </c>
      <c r="C14" s="594">
        <f>('RSI_genero (16)'!O15-'RSI_genero (16)'!C15)/'RSI_genero (16)'!C15</f>
        <v>4.5033112582781457E-3</v>
      </c>
      <c r="D14" s="595">
        <f>('RSI_genero (16)'!P15-'RSI_genero (16)'!D15)/'RSI_genero (16)'!D15</f>
        <v>-7.343941248470012E-4</v>
      </c>
      <c r="E14" s="596">
        <f>('RSI_genero (16)'!Q15-'RSI_genero (16)'!E15)/'RSI_genero (16)'!E15</f>
        <v>1.7811704834605599E-3</v>
      </c>
    </row>
    <row r="15" spans="1:5" s="83" customFormat="1" ht="14.25" customHeight="1">
      <c r="B15" s="32" t="str">
        <f>'RSI_genero (16)'!B16</f>
        <v xml:space="preserve">Ajuda </v>
      </c>
      <c r="C15" s="588">
        <f>('RSI_genero (16)'!O16-'RSI_genero (16)'!C16)/'RSI_genero (16)'!C16</f>
        <v>7.2139303482587069E-2</v>
      </c>
      <c r="D15" s="589">
        <f>('RSI_genero (16)'!P16-'RSI_genero (16)'!D16)/'RSI_genero (16)'!D16</f>
        <v>2.2058823529411766E-2</v>
      </c>
      <c r="E15" s="590">
        <f>('RSI_genero (16)'!Q16-'RSI_genero (16)'!E16)/'RSI_genero (16)'!E16</f>
        <v>4.6913580246913583E-2</v>
      </c>
    </row>
    <row r="16" spans="1:5" s="83" customFormat="1" ht="14.25" customHeight="1">
      <c r="B16" s="32" t="str">
        <f>'RSI_genero (16)'!B17</f>
        <v xml:space="preserve">Alcântara </v>
      </c>
      <c r="C16" s="591">
        <f>('RSI_genero (16)'!O17-'RSI_genero (16)'!C17)/'RSI_genero (16)'!C17</f>
        <v>2.3255813953488372E-2</v>
      </c>
      <c r="D16" s="592">
        <f>('RSI_genero (16)'!P17-'RSI_genero (16)'!D17)/'RSI_genero (16)'!D17</f>
        <v>-1.6949152542372881E-2</v>
      </c>
      <c r="E16" s="593">
        <f>('RSI_genero (16)'!Q17-'RSI_genero (16)'!E17)/'RSI_genero (16)'!E17</f>
        <v>2.8653295128939827E-3</v>
      </c>
    </row>
    <row r="17" spans="2:5" s="83" customFormat="1" ht="14.25" customHeight="1">
      <c r="B17" s="32" t="str">
        <f>'RSI_genero (16)'!B18</f>
        <v xml:space="preserve">Alvalade </v>
      </c>
      <c r="C17" s="591">
        <f>('RSI_genero (16)'!O18-'RSI_genero (16)'!C18)/'RSI_genero (16)'!C18</f>
        <v>-5.4794520547945202E-2</v>
      </c>
      <c r="D17" s="592">
        <f>('RSI_genero (16)'!P18-'RSI_genero (16)'!D18)/'RSI_genero (16)'!D18</f>
        <v>-4.0160642570281121E-3</v>
      </c>
      <c r="E17" s="593">
        <f>('RSI_genero (16)'!Q18-'RSI_genero (16)'!E18)/'RSI_genero (16)'!E18</f>
        <v>-2.7777777777777776E-2</v>
      </c>
    </row>
    <row r="18" spans="2:5" s="83" customFormat="1" ht="14.25" customHeight="1">
      <c r="B18" s="32" t="str">
        <f>'RSI_genero (16)'!B19</f>
        <v xml:space="preserve">Areeiro </v>
      </c>
      <c r="C18" s="591">
        <f>('RSI_genero (16)'!O19-'RSI_genero (16)'!C19)/'RSI_genero (16)'!C19</f>
        <v>-4.4334975369458129E-2</v>
      </c>
      <c r="D18" s="592">
        <f>('RSI_genero (16)'!P19-'RSI_genero (16)'!D19)/'RSI_genero (16)'!D19</f>
        <v>5.434782608695652E-3</v>
      </c>
      <c r="E18" s="593">
        <f>('RSI_genero (16)'!Q19-'RSI_genero (16)'!E19)/'RSI_genero (16)'!E19</f>
        <v>-2.0671834625322998E-2</v>
      </c>
    </row>
    <row r="19" spans="2:5" s="83" customFormat="1" ht="14.25" customHeight="1">
      <c r="B19" s="32" t="str">
        <f>'RSI_genero (16)'!B20</f>
        <v xml:space="preserve">Arroios </v>
      </c>
      <c r="C19" s="591">
        <f>('RSI_genero (16)'!O20-'RSI_genero (16)'!C20)/'RSI_genero (16)'!C20</f>
        <v>-4.8275862068965517E-2</v>
      </c>
      <c r="D19" s="592">
        <f>('RSI_genero (16)'!P20-'RSI_genero (16)'!D20)/'RSI_genero (16)'!D20</f>
        <v>-7.5403949730700179E-2</v>
      </c>
      <c r="E19" s="593">
        <f>('RSI_genero (16)'!Q20-'RSI_genero (16)'!E20)/'RSI_genero (16)'!E20</f>
        <v>-6.6115702479338845E-2</v>
      </c>
    </row>
    <row r="20" spans="2:5" s="83" customFormat="1" ht="14.25" customHeight="1">
      <c r="B20" s="32" t="str">
        <f>'RSI_genero (16)'!B21</f>
        <v xml:space="preserve">Avenidas Novas </v>
      </c>
      <c r="C20" s="591">
        <f>('RSI_genero (16)'!O21-'RSI_genero (16)'!C21)/'RSI_genero (16)'!C21</f>
        <v>-2.6315789473684209E-2</v>
      </c>
      <c r="D20" s="592">
        <f>('RSI_genero (16)'!P21-'RSI_genero (16)'!D21)/'RSI_genero (16)'!D21</f>
        <v>-5.5900621118012424E-2</v>
      </c>
      <c r="E20" s="593">
        <f>('RSI_genero (16)'!Q21-'RSI_genero (16)'!E21)/'RSI_genero (16)'!E21</f>
        <v>-4.1533546325878593E-2</v>
      </c>
    </row>
    <row r="21" spans="2:5" s="83" customFormat="1" ht="14.25" customHeight="1">
      <c r="B21" s="32" t="str">
        <f>'RSI_genero (16)'!B22</f>
        <v xml:space="preserve">Beato </v>
      </c>
      <c r="C21" s="591">
        <f>('RSI_genero (16)'!O22-'RSI_genero (16)'!C22)/'RSI_genero (16)'!C22</f>
        <v>9.7484276729559755E-2</v>
      </c>
      <c r="D21" s="592">
        <f>('RSI_genero (16)'!P22-'RSI_genero (16)'!D22)/'RSI_genero (16)'!D22</f>
        <v>2.185792349726776E-2</v>
      </c>
      <c r="E21" s="593">
        <f>('RSI_genero (16)'!Q22-'RSI_genero (16)'!E22)/'RSI_genero (16)'!E22</f>
        <v>5.701754385964912E-2</v>
      </c>
    </row>
    <row r="22" spans="2:5" s="83" customFormat="1" ht="14.25" customHeight="1">
      <c r="B22" s="32" t="str">
        <f>'RSI_genero (16)'!B23</f>
        <v xml:space="preserve">Belém </v>
      </c>
      <c r="C22" s="591">
        <f>('RSI_genero (16)'!O23-'RSI_genero (16)'!C23)/'RSI_genero (16)'!C23</f>
        <v>0.16666666666666666</v>
      </c>
      <c r="D22" s="592">
        <f>('RSI_genero (16)'!P23-'RSI_genero (16)'!D23)/'RSI_genero (16)'!D23</f>
        <v>0.21621621621621623</v>
      </c>
      <c r="E22" s="593">
        <f>('RSI_genero (16)'!Q23-'RSI_genero (16)'!E23)/'RSI_genero (16)'!E23</f>
        <v>0.189873417721519</v>
      </c>
    </row>
    <row r="23" spans="2:5" s="83" customFormat="1" ht="14.25" customHeight="1">
      <c r="B23" s="32" t="str">
        <f>'RSI_genero (16)'!B24</f>
        <v xml:space="preserve">Benfica </v>
      </c>
      <c r="C23" s="591">
        <f>('RSI_genero (16)'!O24-'RSI_genero (16)'!C24)/'RSI_genero (16)'!C24</f>
        <v>-5.7692307692307696E-2</v>
      </c>
      <c r="D23" s="592">
        <f>('RSI_genero (16)'!P24-'RSI_genero (16)'!D24)/'RSI_genero (16)'!D24</f>
        <v>-1.6431924882629109E-2</v>
      </c>
      <c r="E23" s="593">
        <f>('RSI_genero (16)'!Q24-'RSI_genero (16)'!E24)/'RSI_genero (16)'!E24</f>
        <v>-3.803131991051454E-2</v>
      </c>
    </row>
    <row r="24" spans="2:5" s="83" customFormat="1" ht="14.25" customHeight="1">
      <c r="B24" s="32" t="str">
        <f>'RSI_genero (16)'!B25</f>
        <v xml:space="preserve">Campo de Ourique </v>
      </c>
      <c r="C24" s="591">
        <f>('RSI_genero (16)'!O25-'RSI_genero (16)'!C25)/'RSI_genero (16)'!C25</f>
        <v>-6.5573770491803282E-2</v>
      </c>
      <c r="D24" s="592">
        <f>('RSI_genero (16)'!P25-'RSI_genero (16)'!D25)/'RSI_genero (16)'!D25</f>
        <v>-3.0456852791878174E-2</v>
      </c>
      <c r="E24" s="593">
        <f>('RSI_genero (16)'!Q25-'RSI_genero (16)'!E25)/'RSI_genero (16)'!E25</f>
        <v>-4.736842105263158E-2</v>
      </c>
    </row>
    <row r="25" spans="2:5" s="83" customFormat="1" ht="14.25" customHeight="1">
      <c r="B25" s="32" t="str">
        <f>'RSI_genero (16)'!B26</f>
        <v xml:space="preserve">Campolide </v>
      </c>
      <c r="C25" s="591">
        <f>('RSI_genero (16)'!O26-'RSI_genero (16)'!C26)/'RSI_genero (16)'!C26</f>
        <v>1.6260162601626018E-2</v>
      </c>
      <c r="D25" s="592">
        <f>('RSI_genero (16)'!P26-'RSI_genero (16)'!D26)/'RSI_genero (16)'!D26</f>
        <v>-2.1897810218978103E-2</v>
      </c>
      <c r="E25" s="593">
        <f>('RSI_genero (16)'!Q26-'RSI_genero (16)'!E26)/'RSI_genero (16)'!E26</f>
        <v>-3.8461538461538464E-3</v>
      </c>
    </row>
    <row r="26" spans="2:5" s="83" customFormat="1" ht="14.25" customHeight="1">
      <c r="B26" s="32" t="str">
        <f>'RSI_genero (16)'!B27</f>
        <v xml:space="preserve">Carnide </v>
      </c>
      <c r="C26" s="591">
        <f>('RSI_genero (16)'!O27-'RSI_genero (16)'!C27)/'RSI_genero (16)'!C27</f>
        <v>-2.564102564102564E-2</v>
      </c>
      <c r="D26" s="592">
        <f>('RSI_genero (16)'!P27-'RSI_genero (16)'!D27)/'RSI_genero (16)'!D27</f>
        <v>-2.6392961876832845E-2</v>
      </c>
      <c r="E26" s="593">
        <f>('RSI_genero (16)'!Q27-'RSI_genero (16)'!E27)/'RSI_genero (16)'!E27</f>
        <v>-2.6033690658499236E-2</v>
      </c>
    </row>
    <row r="27" spans="2:5" s="83" customFormat="1" ht="14.25" customHeight="1">
      <c r="B27" s="32" t="str">
        <f>'RSI_genero (16)'!B28</f>
        <v xml:space="preserve">Estrela </v>
      </c>
      <c r="C27" s="591">
        <f>('RSI_genero (16)'!O28-'RSI_genero (16)'!C28)/'RSI_genero (16)'!C28</f>
        <v>-0.18018018018018017</v>
      </c>
      <c r="D27" s="592">
        <f>('RSI_genero (16)'!P28-'RSI_genero (16)'!D28)/'RSI_genero (16)'!D28</f>
        <v>-0.21804511278195488</v>
      </c>
      <c r="E27" s="593">
        <f>('RSI_genero (16)'!Q28-'RSI_genero (16)'!E28)/'RSI_genero (16)'!E28</f>
        <v>-0.20081967213114754</v>
      </c>
    </row>
    <row r="28" spans="2:5" s="83" customFormat="1" ht="14.25" customHeight="1">
      <c r="B28" s="32" t="str">
        <f>'RSI_genero (16)'!B29</f>
        <v xml:space="preserve">Lumiar </v>
      </c>
      <c r="C28" s="591">
        <f>('RSI_genero (16)'!O29-'RSI_genero (16)'!C29)/'RSI_genero (16)'!C29</f>
        <v>-1.7199017199017199E-2</v>
      </c>
      <c r="D28" s="592">
        <f>('RSI_genero (16)'!P29-'RSI_genero (16)'!D29)/'RSI_genero (16)'!D29</f>
        <v>6.9767441860465115E-2</v>
      </c>
      <c r="E28" s="593">
        <f>('RSI_genero (16)'!Q29-'RSI_genero (16)'!E29)/'RSI_genero (16)'!E29</f>
        <v>2.5188916876574308E-2</v>
      </c>
    </row>
    <row r="29" spans="2:5" s="83" customFormat="1" ht="14.25" customHeight="1">
      <c r="B29" s="32" t="str">
        <f>'RSI_genero (16)'!B30</f>
        <v xml:space="preserve">Marvila </v>
      </c>
      <c r="C29" s="591">
        <f>('RSI_genero (16)'!O30-'RSI_genero (16)'!C30)/'RSI_genero (16)'!C30</f>
        <v>2.5447690857681431E-2</v>
      </c>
      <c r="D29" s="592">
        <f>('RSI_genero (16)'!P30-'RSI_genero (16)'!D30)/'RSI_genero (16)'!D30</f>
        <v>9.2936802973977691E-4</v>
      </c>
      <c r="E29" s="593">
        <f>('RSI_genero (16)'!Q30-'RSI_genero (16)'!E30)/'RSI_genero (16)'!E30</f>
        <v>1.3102480112306972E-2</v>
      </c>
    </row>
    <row r="30" spans="2:5" s="83" customFormat="1" ht="14.25" customHeight="1">
      <c r="B30" s="32" t="str">
        <f>'RSI_genero (16)'!B31</f>
        <v xml:space="preserve">Misericórdia </v>
      </c>
      <c r="C30" s="591">
        <f>('RSI_genero (16)'!O31-'RSI_genero (16)'!C31)/'RSI_genero (16)'!C31</f>
        <v>-0.10256410256410256</v>
      </c>
      <c r="D30" s="592">
        <f>('RSI_genero (16)'!P31-'RSI_genero (16)'!D31)/'RSI_genero (16)'!D31</f>
        <v>1.4563106796116505E-2</v>
      </c>
      <c r="E30" s="593">
        <f>('RSI_genero (16)'!Q31-'RSI_genero (16)'!E31)/'RSI_genero (16)'!E31</f>
        <v>-2.7863777089783281E-2</v>
      </c>
    </row>
    <row r="31" spans="2:5" s="83" customFormat="1" ht="14.25" customHeight="1">
      <c r="B31" s="32" t="str">
        <f>'RSI_genero (16)'!B32</f>
        <v xml:space="preserve">Olivais </v>
      </c>
      <c r="C31" s="591">
        <f>('RSI_genero (16)'!O32-'RSI_genero (16)'!C32)/'RSI_genero (16)'!C32</f>
        <v>-4.6969696969696967E-2</v>
      </c>
      <c r="D31" s="592">
        <f>('RSI_genero (16)'!P32-'RSI_genero (16)'!D32)/'RSI_genero (16)'!D32</f>
        <v>-1.078582434514638E-2</v>
      </c>
      <c r="E31" s="593">
        <f>('RSI_genero (16)'!Q32-'RSI_genero (16)'!E32)/'RSI_genero (16)'!E32</f>
        <v>-2.9029793735676088E-2</v>
      </c>
    </row>
    <row r="32" spans="2:5" s="83" customFormat="1" ht="14.25" customHeight="1">
      <c r="B32" s="32" t="str">
        <f>'RSI_genero (16)'!B33</f>
        <v xml:space="preserve">Parque das Nações </v>
      </c>
      <c r="C32" s="591">
        <f>('RSI_genero (16)'!O33-'RSI_genero (16)'!C33)/'RSI_genero (16)'!C33</f>
        <v>4.9689440993788817E-2</v>
      </c>
      <c r="D32" s="592">
        <f>('RSI_genero (16)'!P33-'RSI_genero (16)'!D33)/'RSI_genero (16)'!D33</f>
        <v>2.3391812865497075E-2</v>
      </c>
      <c r="E32" s="593">
        <f>('RSI_genero (16)'!Q33-'RSI_genero (16)'!E33)/'RSI_genero (16)'!E33</f>
        <v>3.614457831325301E-2</v>
      </c>
    </row>
    <row r="33" spans="2:5" s="83" customFormat="1" ht="14.25" customHeight="1">
      <c r="B33" s="32" t="str">
        <f>'RSI_genero (16)'!B34</f>
        <v xml:space="preserve">Penha de França </v>
      </c>
      <c r="C33" s="591">
        <f>('RSI_genero (16)'!O34-'RSI_genero (16)'!C34)/'RSI_genero (16)'!C34</f>
        <v>1.8617021276595744E-2</v>
      </c>
      <c r="D33" s="592">
        <f>('RSI_genero (16)'!P34-'RSI_genero (16)'!D34)/'RSI_genero (16)'!D34</f>
        <v>5.6561085972850679E-2</v>
      </c>
      <c r="E33" s="593">
        <f>('RSI_genero (16)'!Q34-'RSI_genero (16)'!E34)/'RSI_genero (16)'!E34</f>
        <v>3.9119804400977995E-2</v>
      </c>
    </row>
    <row r="34" spans="2:5" s="83" customFormat="1" ht="14.25" customHeight="1">
      <c r="B34" s="32" t="str">
        <f>'RSI_genero (16)'!B35</f>
        <v xml:space="preserve">Santa Clara </v>
      </c>
      <c r="C34" s="591">
        <f>('RSI_genero (16)'!O35-'RSI_genero (16)'!C35)/'RSI_genero (16)'!C35</f>
        <v>8.117154811715481E-2</v>
      </c>
      <c r="D34" s="592">
        <f>('RSI_genero (16)'!P35-'RSI_genero (16)'!D35)/'RSI_genero (16)'!D35</f>
        <v>4.5948203842940682E-2</v>
      </c>
      <c r="E34" s="593">
        <f>('RSI_genero (16)'!Q35-'RSI_genero (16)'!E35)/'RSI_genero (16)'!E35</f>
        <v>6.354515050167224E-2</v>
      </c>
    </row>
    <row r="35" spans="2:5" s="83" customFormat="1" ht="14.25" customHeight="1">
      <c r="B35" s="32" t="str">
        <f>'RSI_genero (16)'!B36</f>
        <v xml:space="preserve">Santa Maria Maior </v>
      </c>
      <c r="C35" s="591">
        <f>('RSI_genero (16)'!O36-'RSI_genero (16)'!C36)/'RSI_genero (16)'!C36</f>
        <v>-4.6242774566473986E-2</v>
      </c>
      <c r="D35" s="592">
        <f>('RSI_genero (16)'!P36-'RSI_genero (16)'!D36)/'RSI_genero (16)'!D36</f>
        <v>-9.3117408906882596E-2</v>
      </c>
      <c r="E35" s="593">
        <f>('RSI_genero (16)'!Q36-'RSI_genero (16)'!E36)/'RSI_genero (16)'!E36</f>
        <v>-7.3809523809523811E-2</v>
      </c>
    </row>
    <row r="36" spans="2:5" s="83" customFormat="1" ht="14.25" customHeight="1">
      <c r="B36" s="32" t="str">
        <f>'RSI_genero (16)'!B37</f>
        <v xml:space="preserve">Santo António </v>
      </c>
      <c r="C36" s="591">
        <f>('RSI_genero (16)'!O37-'RSI_genero (16)'!C37)/'RSI_genero (16)'!C37</f>
        <v>-1.2987012987012988E-2</v>
      </c>
      <c r="D36" s="592">
        <f>('RSI_genero (16)'!P37-'RSI_genero (16)'!D37)/'RSI_genero (16)'!D37</f>
        <v>1.0526315789473684E-2</v>
      </c>
      <c r="E36" s="593">
        <f>('RSI_genero (16)'!Q37-'RSI_genero (16)'!E37)/'RSI_genero (16)'!E37</f>
        <v>0</v>
      </c>
    </row>
    <row r="37" spans="2:5" s="83" customFormat="1" ht="14.25" customHeight="1">
      <c r="B37" s="32" t="str">
        <f>'RSI_genero (16)'!B38</f>
        <v xml:space="preserve">São Domingos de Benfica </v>
      </c>
      <c r="C37" s="591">
        <f>('RSI_genero (16)'!O38-'RSI_genero (16)'!C38)/'RSI_genero (16)'!C38</f>
        <v>-2.3622047244094488E-2</v>
      </c>
      <c r="D37" s="592">
        <f>('RSI_genero (16)'!P38-'RSI_genero (16)'!D38)/'RSI_genero (16)'!D38</f>
        <v>-3.4482758620689655E-2</v>
      </c>
      <c r="E37" s="593">
        <f>('RSI_genero (16)'!Q38-'RSI_genero (16)'!E38)/'RSI_genero (16)'!E38</f>
        <v>-2.8806584362139918E-2</v>
      </c>
    </row>
    <row r="38" spans="2:5" s="83" customFormat="1" ht="14.25" customHeight="1">
      <c r="B38" s="32" t="str">
        <f>'RSI_genero (16)'!B39</f>
        <v xml:space="preserve">São Vicente </v>
      </c>
      <c r="C38" s="594">
        <f>('RSI_genero (16)'!O39-'RSI_genero (16)'!C39)/'RSI_genero (16)'!C39</f>
        <v>-5.8536585365853662E-2</v>
      </c>
      <c r="D38" s="595">
        <f>('RSI_genero (16)'!P39-'RSI_genero (16)'!D39)/'RSI_genero (16)'!D39</f>
        <v>-2.8301886792452831E-2</v>
      </c>
      <c r="E38" s="596">
        <f>('RSI_genero (16)'!Q39-'RSI_genero (16)'!E39)/'RSI_genero (16)'!E39</f>
        <v>-4.3165467625899283E-2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274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681" t="s">
        <v>274</v>
      </c>
      <c r="D8" s="681"/>
    </row>
    <row r="9" spans="1:4" s="83" customFormat="1" ht="24.75" customHeight="1">
      <c r="B9" s="7"/>
      <c r="C9" s="682"/>
      <c r="D9" s="682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>
        <f>'Beneficiarios RSI_genero (10)'!C11/'Beneficiarios RSI_genero (10)'!E11</f>
        <v>0.52550406188088306</v>
      </c>
      <c r="D11" s="113">
        <f>'Beneficiarios RSI_genero (10)'!D11/'Beneficiarios RSI_genero (10)'!E11</f>
        <v>0.47449593811911689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(10)'!C13/'Beneficiarios RSI_genero (10)'!E13</f>
        <v>0.53563179239358361</v>
      </c>
      <c r="D13" s="115">
        <f>'Beneficiarios RSI_genero (10)'!D13/'Beneficiarios RSI_genero (10)'!E13</f>
        <v>0.46436820760641639</v>
      </c>
    </row>
    <row r="14" spans="1:4" s="83" customFormat="1" ht="14.25" customHeight="1">
      <c r="B14" s="3" t="s">
        <v>1</v>
      </c>
      <c r="C14" s="116">
        <f>'Beneficiarios RSI_genero (10)'!C14/'Beneficiarios RSI_genero (10)'!E14</f>
        <v>0.51387319966111267</v>
      </c>
      <c r="D14" s="117">
        <f>'Beneficiarios RSI_genero (10)'!D14/'Beneficiarios RSI_genero (10)'!E14</f>
        <v>0.48612680033888733</v>
      </c>
    </row>
    <row r="15" spans="1:4" s="83" customFormat="1" ht="14.25" customHeight="1">
      <c r="B15" s="32" t="s">
        <v>28</v>
      </c>
      <c r="C15" s="112">
        <f>'Beneficiarios RSI_genero (10)'!C15/'Beneficiarios RSI_genero (10)'!E15</f>
        <v>0.51529571719918421</v>
      </c>
      <c r="D15" s="113">
        <f>'Beneficiarios RSI_genero (10)'!D15/'Beneficiarios RSI_genero (10)'!E15</f>
        <v>0.48470428280081579</v>
      </c>
    </row>
    <row r="16" spans="1:4" s="83" customFormat="1" ht="14.25" customHeight="1">
      <c r="B16" s="32" t="s">
        <v>29</v>
      </c>
      <c r="C16" s="114">
        <f>'Beneficiarios RSI_genero (10)'!C16/'Beneficiarios RSI_genero (10)'!E16</f>
        <v>0.52623456790123457</v>
      </c>
      <c r="D16" s="115">
        <f>'Beneficiarios RSI_genero (10)'!D16/'Beneficiarios RSI_genero (10)'!E16</f>
        <v>0.47376543209876543</v>
      </c>
    </row>
    <row r="17" spans="2:4" s="83" customFormat="1" ht="14.25" customHeight="1">
      <c r="B17" s="32" t="s">
        <v>30</v>
      </c>
      <c r="C17" s="114">
        <f>'Beneficiarios RSI_genero (10)'!C17/'Beneficiarios RSI_genero (10)'!E17</f>
        <v>0.51394422310756971</v>
      </c>
      <c r="D17" s="115">
        <f>'Beneficiarios RSI_genero (10)'!D17/'Beneficiarios RSI_genero (10)'!E17</f>
        <v>0.48605577689243029</v>
      </c>
    </row>
    <row r="18" spans="2:4" s="83" customFormat="1" ht="14.25" customHeight="1">
      <c r="B18" s="32" t="s">
        <v>31</v>
      </c>
      <c r="C18" s="114">
        <f>'Beneficiarios RSI_genero (10)'!C18/'Beneficiarios RSI_genero (10)'!E18</f>
        <v>0.52702702702702697</v>
      </c>
      <c r="D18" s="115">
        <f>'Beneficiarios RSI_genero (10)'!D18/'Beneficiarios RSI_genero (10)'!E18</f>
        <v>0.47297297297297297</v>
      </c>
    </row>
    <row r="19" spans="2:4" s="83" customFormat="1" ht="14.25" customHeight="1">
      <c r="B19" s="32" t="s">
        <v>32</v>
      </c>
      <c r="C19" s="114">
        <f>'Beneficiarios RSI_genero (10)'!C19/'Beneficiarios RSI_genero (10)'!E19</f>
        <v>0.52651113467656419</v>
      </c>
      <c r="D19" s="115">
        <f>'Beneficiarios RSI_genero (10)'!D19/'Beneficiarios RSI_genero (10)'!E19</f>
        <v>0.47348886532343587</v>
      </c>
    </row>
    <row r="20" spans="2:4" s="83" customFormat="1" ht="14.25" customHeight="1">
      <c r="B20" s="32" t="s">
        <v>33</v>
      </c>
      <c r="C20" s="114">
        <f>'Beneficiarios RSI_genero (10)'!C20/'Beneficiarios RSI_genero (10)'!E20</f>
        <v>0.39698492462311558</v>
      </c>
      <c r="D20" s="115">
        <f>'Beneficiarios RSI_genero (10)'!D20/'Beneficiarios RSI_genero (10)'!E20</f>
        <v>0.60301507537688437</v>
      </c>
    </row>
    <row r="21" spans="2:4" s="83" customFormat="1" ht="14.25" customHeight="1">
      <c r="B21" s="32" t="s">
        <v>34</v>
      </c>
      <c r="C21" s="114">
        <f>'Beneficiarios RSI_genero (10)'!C21/'Beneficiarios RSI_genero (10)'!E21</f>
        <v>0.4954337899543379</v>
      </c>
      <c r="D21" s="115">
        <f>'Beneficiarios RSI_genero (10)'!D21/'Beneficiarios RSI_genero (10)'!E21</f>
        <v>0.50456621004566216</v>
      </c>
    </row>
    <row r="22" spans="2:4" s="83" customFormat="1" ht="14.25" customHeight="1">
      <c r="B22" s="32" t="s">
        <v>35</v>
      </c>
      <c r="C22" s="114">
        <f>'Beneficiarios RSI_genero (10)'!C22/'Beneficiarios RSI_genero (10)'!E22</f>
        <v>0.5213347921225383</v>
      </c>
      <c r="D22" s="115">
        <f>'Beneficiarios RSI_genero (10)'!D22/'Beneficiarios RSI_genero (10)'!E22</f>
        <v>0.4786652078774617</v>
      </c>
    </row>
    <row r="23" spans="2:4" s="83" customFormat="1" ht="14.25" customHeight="1">
      <c r="B23" s="32" t="s">
        <v>36</v>
      </c>
      <c r="C23" s="114">
        <f>'Beneficiarios RSI_genero (10)'!C23/'Beneficiarios RSI_genero (10)'!E23</f>
        <v>0.49898580121703856</v>
      </c>
      <c r="D23" s="115">
        <f>'Beneficiarios RSI_genero (10)'!D23/'Beneficiarios RSI_genero (10)'!E23</f>
        <v>0.5010141987829615</v>
      </c>
    </row>
    <row r="24" spans="2:4" s="83" customFormat="1" ht="14.25" customHeight="1">
      <c r="B24" s="32" t="s">
        <v>37</v>
      </c>
      <c r="C24" s="114">
        <f>'Beneficiarios RSI_genero (10)'!C24/'Beneficiarios RSI_genero (10)'!E24</f>
        <v>0.49820143884892087</v>
      </c>
      <c r="D24" s="115">
        <f>'Beneficiarios RSI_genero (10)'!D24/'Beneficiarios RSI_genero (10)'!E24</f>
        <v>0.50179856115107913</v>
      </c>
    </row>
    <row r="25" spans="2:4" s="83" customFormat="1" ht="14.25" customHeight="1">
      <c r="B25" s="32" t="s">
        <v>38</v>
      </c>
      <c r="C25" s="114">
        <f>'Beneficiarios RSI_genero (10)'!C25/'Beneficiarios RSI_genero (10)'!E25</f>
        <v>0.517578125</v>
      </c>
      <c r="D25" s="115">
        <f>'Beneficiarios RSI_genero (10)'!D25/'Beneficiarios RSI_genero (10)'!E25</f>
        <v>0.482421875</v>
      </c>
    </row>
    <row r="26" spans="2:4" s="83" customFormat="1" ht="14.25" customHeight="1">
      <c r="B26" s="32" t="s">
        <v>39</v>
      </c>
      <c r="C26" s="114">
        <f>'Beneficiarios RSI_genero (10)'!C26/'Beneficiarios RSI_genero (10)'!E26</f>
        <v>0.47058823529411764</v>
      </c>
      <c r="D26" s="115">
        <f>'Beneficiarios RSI_genero (10)'!D26/'Beneficiarios RSI_genero (10)'!E26</f>
        <v>0.52941176470588236</v>
      </c>
    </row>
    <row r="27" spans="2:4" s="83" customFormat="1" ht="14.25" customHeight="1">
      <c r="B27" s="32" t="s">
        <v>40</v>
      </c>
      <c r="C27" s="114">
        <f>'Beneficiarios RSI_genero (10)'!C27/'Beneficiarios RSI_genero (10)'!E27</f>
        <v>0.52671755725190839</v>
      </c>
      <c r="D27" s="115">
        <f>'Beneficiarios RSI_genero (10)'!D27/'Beneficiarios RSI_genero (10)'!E27</f>
        <v>0.47328244274809161</v>
      </c>
    </row>
    <row r="28" spans="2:4" s="83" customFormat="1" ht="14.25" customHeight="1">
      <c r="B28" s="32" t="s">
        <v>41</v>
      </c>
      <c r="C28" s="114">
        <f>'Beneficiarios RSI_genero (10)'!C28/'Beneficiarios RSI_genero (10)'!E28</f>
        <v>0.43283582089552236</v>
      </c>
      <c r="D28" s="115">
        <f>'Beneficiarios RSI_genero (10)'!D28/'Beneficiarios RSI_genero (10)'!E28</f>
        <v>0.56716417910447758</v>
      </c>
    </row>
    <row r="29" spans="2:4" s="83" customFormat="1" ht="14.25" customHeight="1">
      <c r="B29" s="32" t="s">
        <v>42</v>
      </c>
      <c r="C29" s="114">
        <f>'Beneficiarios RSI_genero (10)'!C29/'Beneficiarios RSI_genero (10)'!E29</f>
        <v>0.43209876543209874</v>
      </c>
      <c r="D29" s="115">
        <f>'Beneficiarios RSI_genero (10)'!D29/'Beneficiarios RSI_genero (10)'!E29</f>
        <v>0.5679012345679012</v>
      </c>
    </row>
    <row r="30" spans="2:4" s="83" customFormat="1" ht="14.25" customHeight="1">
      <c r="B30" s="32" t="s">
        <v>43</v>
      </c>
      <c r="C30" s="114">
        <f>'Beneficiarios RSI_genero (10)'!C30/'Beneficiarios RSI_genero (10)'!E30</f>
        <v>0.51013513513513509</v>
      </c>
      <c r="D30" s="115">
        <f>'Beneficiarios RSI_genero (10)'!D30/'Beneficiarios RSI_genero (10)'!E30</f>
        <v>0.48986486486486486</v>
      </c>
    </row>
    <row r="31" spans="2:4" s="83" customFormat="1" ht="14.25" customHeight="1">
      <c r="B31" s="32" t="s">
        <v>44</v>
      </c>
      <c r="C31" s="114">
        <f>'Beneficiarios RSI_genero (10)'!C31/'Beneficiarios RSI_genero (10)'!E31</f>
        <v>0.56756756756756754</v>
      </c>
      <c r="D31" s="115">
        <f>'Beneficiarios RSI_genero (10)'!D31/'Beneficiarios RSI_genero (10)'!E31</f>
        <v>0.43243243243243246</v>
      </c>
    </row>
    <row r="32" spans="2:4" s="83" customFormat="1" ht="14.25" customHeight="1">
      <c r="B32" s="32" t="s">
        <v>45</v>
      </c>
      <c r="C32" s="114">
        <f>'Beneficiarios RSI_genero (10)'!C32/'Beneficiarios RSI_genero (10)'!E32</f>
        <v>0.53712296983758701</v>
      </c>
      <c r="D32" s="115">
        <f>'Beneficiarios RSI_genero (10)'!D32/'Beneficiarios RSI_genero (10)'!E32</f>
        <v>0.46287703016241299</v>
      </c>
    </row>
    <row r="33" spans="2:4" s="83" customFormat="1" ht="14.25" customHeight="1">
      <c r="B33" s="32" t="s">
        <v>46</v>
      </c>
      <c r="C33" s="114">
        <f>'Beneficiarios RSI_genero (10)'!C33/'Beneficiarios RSI_genero (10)'!E33</f>
        <v>0.58333333333333337</v>
      </c>
      <c r="D33" s="115">
        <f>'Beneficiarios RSI_genero (10)'!D33/'Beneficiarios RSI_genero (10)'!E33</f>
        <v>0.41666666666666669</v>
      </c>
    </row>
    <row r="34" spans="2:4" s="83" customFormat="1" ht="14.25" customHeight="1">
      <c r="B34" s="32" t="s">
        <v>47</v>
      </c>
      <c r="C34" s="114" t="s">
        <v>55</v>
      </c>
      <c r="D34" s="115">
        <f>'Beneficiarios RSI_genero (10)'!D34/'Beneficiarios RSI_genero (10)'!E34</f>
        <v>1.3333333333333333</v>
      </c>
    </row>
    <row r="35" spans="2:4" s="83" customFormat="1" ht="14.25" customHeight="1">
      <c r="B35" s="32" t="s">
        <v>48</v>
      </c>
      <c r="C35" s="114">
        <f>'Beneficiarios RSI_genero (10)'!C35/'Beneficiarios RSI_genero (10)'!E35</f>
        <v>0.52967469580332749</v>
      </c>
      <c r="D35" s="115">
        <f>'Beneficiarios RSI_genero (10)'!D35/'Beneficiarios RSI_genero (10)'!E35</f>
        <v>0.47032530419667246</v>
      </c>
    </row>
    <row r="36" spans="2:4" s="83" customFormat="1" ht="14.25" customHeight="1">
      <c r="B36" s="32" t="s">
        <v>49</v>
      </c>
      <c r="C36" s="114">
        <f>'Beneficiarios RSI_genero (10)'!C36/'Beneficiarios RSI_genero (10)'!E36</f>
        <v>0.43455497382198954</v>
      </c>
      <c r="D36" s="115">
        <f>'Beneficiarios RSI_genero (10)'!D36/'Beneficiarios RSI_genero (10)'!E36</f>
        <v>0.56544502617801051</v>
      </c>
    </row>
    <row r="37" spans="2:4" s="83" customFormat="1" ht="14.25" customHeight="1">
      <c r="B37" s="32" t="s">
        <v>50</v>
      </c>
      <c r="C37" s="114">
        <f>'Beneficiarios RSI_genero (10)'!C37/'Beneficiarios RSI_genero (10)'!E37</f>
        <v>0.53680430879712748</v>
      </c>
      <c r="D37" s="115">
        <f>'Beneficiarios RSI_genero (10)'!D37/'Beneficiarios RSI_genero (10)'!E37</f>
        <v>0.46319569120287252</v>
      </c>
    </row>
    <row r="38" spans="2:4" s="83" customFormat="1" ht="14.25" customHeight="1">
      <c r="B38" s="32" t="s">
        <v>51</v>
      </c>
      <c r="C38" s="114">
        <f>'Beneficiarios RSI_genero (10)'!C38/'Beneficiarios RSI_genero (10)'!E38</f>
        <v>0.5043478260869565</v>
      </c>
      <c r="D38" s="115">
        <f>'Beneficiarios RSI_genero (10)'!D38/'Beneficiarios RSI_genero (10)'!E38</f>
        <v>0.4956521739130435</v>
      </c>
    </row>
    <row r="39" spans="2:4" s="83" customFormat="1" ht="14.25" customHeight="1">
      <c r="B39" s="32" t="s">
        <v>235</v>
      </c>
      <c r="C39" s="114">
        <f>'Beneficiarios RSI_genero (10)'!C39/'Beneficiarios RSI_genero (10)'!E39</f>
        <v>0.55033557046979864</v>
      </c>
      <c r="D39" s="115">
        <f>'Beneficiarios RSI_genero (10)'!D39/'Beneficiarios RSI_genero (10)'!E39</f>
        <v>0.44966442953020136</v>
      </c>
    </row>
    <row r="40" spans="2:4" s="83" customFormat="1" ht="14.25" customHeight="1">
      <c r="B40" s="32" t="s">
        <v>236</v>
      </c>
      <c r="C40" s="114">
        <f>'Beneficiarios RSI_genero (10)'!C40/'Beneficiarios RSI_genero (10)'!E40</f>
        <v>0.44751381215469616</v>
      </c>
      <c r="D40" s="115">
        <f>'Beneficiarios RSI_genero (10)'!D40/'Beneficiarios RSI_genero (10)'!E40</f>
        <v>0.5524861878453039</v>
      </c>
    </row>
    <row r="41" spans="2:4" s="83" customFormat="1" ht="14.25" customHeight="1">
      <c r="B41" s="32" t="s">
        <v>237</v>
      </c>
      <c r="C41" s="114">
        <f>'Beneficiarios RSI_genero (10)'!C41/'Beneficiarios RSI_genero (10)'!E41</f>
        <v>0.31914893617021278</v>
      </c>
      <c r="D41" s="115">
        <f>'Beneficiarios RSI_genero (10)'!D41/'Beneficiarios RSI_genero (10)'!E41</f>
        <v>0.68085106382978722</v>
      </c>
    </row>
    <row r="42" spans="2:4" s="83" customFormat="1" ht="14.25" customHeight="1">
      <c r="B42" s="32" t="s">
        <v>238</v>
      </c>
      <c r="C42" s="114">
        <f>'Beneficiarios RSI_genero (10)'!C42/'Beneficiarios RSI_genero (10)'!E42</f>
        <v>0.53846153846153844</v>
      </c>
      <c r="D42" s="115">
        <f>'Beneficiarios RSI_genero (10)'!D42/'Beneficiarios RSI_genero (10)'!E42</f>
        <v>0.46153846153846156</v>
      </c>
    </row>
    <row r="43" spans="2:4" s="83" customFormat="1" ht="14.25" customHeight="1">
      <c r="B43" s="32" t="s">
        <v>239</v>
      </c>
      <c r="C43" s="114">
        <f>'Beneficiarios RSI_genero (10)'!C43/'Beneficiarios RSI_genero (10)'!E43</f>
        <v>0.47826086956521741</v>
      </c>
      <c r="D43" s="115">
        <f>'Beneficiarios RSI_genero (10)'!D43/'Beneficiarios RSI_genero (10)'!E43</f>
        <v>0.52173913043478259</v>
      </c>
    </row>
    <row r="44" spans="2:4" s="83" customFormat="1" ht="14.25" customHeight="1">
      <c r="B44" s="32" t="s">
        <v>240</v>
      </c>
      <c r="C44" s="114">
        <f>'Beneficiarios RSI_genero (10)'!C44/'Beneficiarios RSI_genero (10)'!E44</f>
        <v>0.5736434108527132</v>
      </c>
      <c r="D44" s="115">
        <f>'Beneficiarios RSI_genero (10)'!D44/'Beneficiarios RSI_genero (10)'!E44</f>
        <v>0.4263565891472868</v>
      </c>
    </row>
    <row r="45" spans="2:4" s="83" customFormat="1" ht="14.25" customHeight="1">
      <c r="B45" s="32" t="s">
        <v>241</v>
      </c>
      <c r="C45" s="114">
        <f>'Beneficiarios RSI_genero (10)'!C45/'Beneficiarios RSI_genero (10)'!E45</f>
        <v>0.46666666666666667</v>
      </c>
      <c r="D45" s="115">
        <f>'Beneficiarios RSI_genero (10)'!D45/'Beneficiarios RSI_genero (10)'!E45</f>
        <v>0.53333333333333333</v>
      </c>
    </row>
    <row r="46" spans="2:4" s="83" customFormat="1" ht="14.25" customHeight="1">
      <c r="B46" s="32" t="s">
        <v>242</v>
      </c>
      <c r="C46" s="114">
        <f>'Beneficiarios RSI_genero (10)'!C46/'Beneficiarios RSI_genero (10)'!E46</f>
        <v>0.51648351648351654</v>
      </c>
      <c r="D46" s="115">
        <f>'Beneficiarios RSI_genero (10)'!D46/'Beneficiarios RSI_genero (10)'!E46</f>
        <v>0.48351648351648352</v>
      </c>
    </row>
    <row r="47" spans="2:4" s="83" customFormat="1" ht="14.25" customHeight="1">
      <c r="B47" s="32" t="s">
        <v>243</v>
      </c>
      <c r="C47" s="114">
        <f>'Beneficiarios RSI_genero (10)'!C47/'Beneficiarios RSI_genero (10)'!E47</f>
        <v>0.51398601398601396</v>
      </c>
      <c r="D47" s="115">
        <f>'Beneficiarios RSI_genero (10)'!D47/'Beneficiarios RSI_genero (10)'!E47</f>
        <v>0.48601398601398599</v>
      </c>
    </row>
    <row r="48" spans="2:4" s="83" customFormat="1" ht="14.25" customHeight="1">
      <c r="B48" s="32" t="s">
        <v>244</v>
      </c>
      <c r="C48" s="114">
        <f>'Beneficiarios RSI_genero (10)'!C48/'Beneficiarios RSI_genero (10)'!E48</f>
        <v>0.55555555555555558</v>
      </c>
      <c r="D48" s="115">
        <f>'Beneficiarios RSI_genero (10)'!D48/'Beneficiarios RSI_genero (10)'!E48</f>
        <v>0.44444444444444442</v>
      </c>
    </row>
    <row r="49" spans="2:4" s="83" customFormat="1" ht="14.25" customHeight="1">
      <c r="B49" s="32" t="s">
        <v>245</v>
      </c>
      <c r="C49" s="114">
        <f>'Beneficiarios RSI_genero (10)'!C49/'Beneficiarios RSI_genero (10)'!E49</f>
        <v>0.49908256880733948</v>
      </c>
      <c r="D49" s="115">
        <f>'Beneficiarios RSI_genero (10)'!D49/'Beneficiarios RSI_genero (10)'!E49</f>
        <v>0.50091743119266052</v>
      </c>
    </row>
    <row r="50" spans="2:4" s="83" customFormat="1" ht="14.25" customHeight="1">
      <c r="B50" s="32" t="s">
        <v>246</v>
      </c>
      <c r="C50" s="114">
        <f>'Beneficiarios RSI_genero (10)'!C50/'Beneficiarios RSI_genero (10)'!E50</f>
        <v>0.46400000000000002</v>
      </c>
      <c r="D50" s="115">
        <f>'Beneficiarios RSI_genero (10)'!D50/'Beneficiarios RSI_genero (10)'!E50</f>
        <v>0.53600000000000003</v>
      </c>
    </row>
    <row r="51" spans="2:4" s="83" customFormat="1" ht="14.25" customHeight="1">
      <c r="B51" s="32" t="s">
        <v>247</v>
      </c>
      <c r="C51" s="114">
        <f>'Beneficiarios RSI_genero (10)'!C51/'Beneficiarios RSI_genero (10)'!E51</f>
        <v>0.51515151515151514</v>
      </c>
      <c r="D51" s="115">
        <f>'Beneficiarios RSI_genero (10)'!D51/'Beneficiarios RSI_genero (10)'!E51</f>
        <v>0.48484848484848486</v>
      </c>
    </row>
    <row r="52" spans="2:4" s="83" customFormat="1" ht="14.25" customHeight="1">
      <c r="B52" s="32" t="s">
        <v>248</v>
      </c>
      <c r="C52" s="114">
        <f>'Beneficiarios RSI_genero (10)'!C52/'Beneficiarios RSI_genero (10)'!E52</f>
        <v>0.46078431372549017</v>
      </c>
      <c r="D52" s="115">
        <f>'Beneficiarios RSI_genero (10)'!D52/'Beneficiarios RSI_genero (10)'!E52</f>
        <v>0.53921568627450978</v>
      </c>
    </row>
    <row r="53" spans="2:4" s="83" customFormat="1" ht="14.25" customHeight="1">
      <c r="B53" s="32" t="s">
        <v>249</v>
      </c>
      <c r="C53" s="114">
        <f>'Beneficiarios RSI_genero (10)'!C53/'Beneficiarios RSI_genero (10)'!E53</f>
        <v>0.50996015936254979</v>
      </c>
      <c r="D53" s="115">
        <f>'Beneficiarios RSI_genero (10)'!D53/'Beneficiarios RSI_genero (10)'!E53</f>
        <v>0.49003984063745021</v>
      </c>
    </row>
    <row r="54" spans="2:4" s="83" customFormat="1" ht="14.25" customHeight="1">
      <c r="B54" s="32" t="s">
        <v>250</v>
      </c>
      <c r="C54" s="114">
        <f>'Beneficiarios RSI_genero (10)'!C54/'Beneficiarios RSI_genero (10)'!E54</f>
        <v>0.38709677419354838</v>
      </c>
      <c r="D54" s="115">
        <f>'Beneficiarios RSI_genero (10)'!D54/'Beneficiarios RSI_genero (10)'!E54</f>
        <v>0.61290322580645162</v>
      </c>
    </row>
    <row r="55" spans="2:4" s="83" customFormat="1" ht="14.25" customHeight="1">
      <c r="B55" s="32" t="s">
        <v>251</v>
      </c>
      <c r="C55" s="114">
        <f>'Beneficiarios RSI_genero (10)'!C55/'Beneficiarios RSI_genero (10)'!E55</f>
        <v>0.52756756756756762</v>
      </c>
      <c r="D55" s="115">
        <f>'Beneficiarios RSI_genero (10)'!D55/'Beneficiarios RSI_genero (10)'!E55</f>
        <v>0.47243243243243244</v>
      </c>
    </row>
    <row r="56" spans="2:4" s="83" customFormat="1" ht="14.25" customHeight="1">
      <c r="B56" s="32" t="s">
        <v>252</v>
      </c>
      <c r="C56" s="114">
        <f>'Beneficiarios RSI_genero (10)'!C56/'Beneficiarios RSI_genero (10)'!E56</f>
        <v>0.50955414012738853</v>
      </c>
      <c r="D56" s="115">
        <f>'Beneficiarios RSI_genero (10)'!D56/'Beneficiarios RSI_genero (10)'!E56</f>
        <v>0.49044585987261147</v>
      </c>
    </row>
    <row r="57" spans="2:4" s="83" customFormat="1" ht="14.25" customHeight="1">
      <c r="B57" s="32" t="s">
        <v>253</v>
      </c>
      <c r="C57" s="114">
        <f>'Beneficiarios RSI_genero (10)'!C57/'Beneficiarios RSI_genero (10)'!E57</f>
        <v>0.57943925233644855</v>
      </c>
      <c r="D57" s="115">
        <f>'Beneficiarios RSI_genero (10)'!D57/'Beneficiarios RSI_genero (10)'!E57</f>
        <v>0.42056074766355139</v>
      </c>
    </row>
    <row r="58" spans="2:4" s="83" customFormat="1" ht="14.25" customHeight="1">
      <c r="B58" s="32" t="s">
        <v>254</v>
      </c>
      <c r="C58" s="114">
        <f>'Beneficiarios RSI_genero (10)'!C58/'Beneficiarios RSI_genero (10)'!E58</f>
        <v>0.49536178107606677</v>
      </c>
      <c r="D58" s="115">
        <f>'Beneficiarios RSI_genero (10)'!D58/'Beneficiarios RSI_genero (10)'!E58</f>
        <v>0.50463821892393323</v>
      </c>
    </row>
    <row r="59" spans="2:4" s="83" customFormat="1" ht="14.25" customHeight="1">
      <c r="B59" s="32" t="s">
        <v>255</v>
      </c>
      <c r="C59" s="114">
        <f>'Beneficiarios RSI_genero (10)'!C59/'Beneficiarios RSI_genero (10)'!E59</f>
        <v>0.35</v>
      </c>
      <c r="D59" s="115">
        <f>'Beneficiarios RSI_genero (10)'!D59/'Beneficiarios RSI_genero (10)'!E59</f>
        <v>0.65</v>
      </c>
    </row>
    <row r="60" spans="2:4" s="83" customFormat="1" ht="14.25" customHeight="1">
      <c r="B60" s="32" t="s">
        <v>256</v>
      </c>
      <c r="C60" s="114">
        <f>'Beneficiarios RSI_genero (10)'!C60/'Beneficiarios RSI_genero (10)'!E60</f>
        <v>0.54666666666666663</v>
      </c>
      <c r="D60" s="115">
        <f>'Beneficiarios RSI_genero (10)'!D60/'Beneficiarios RSI_genero (10)'!E60</f>
        <v>0.45333333333333331</v>
      </c>
    </row>
    <row r="61" spans="2:4" s="83" customFormat="1" ht="14.25" customHeight="1">
      <c r="B61" s="32" t="s">
        <v>257</v>
      </c>
      <c r="C61" s="114">
        <f>'Beneficiarios RSI_genero (10)'!C61/'Beneficiarios RSI_genero (10)'!E61</f>
        <v>0.48255813953488375</v>
      </c>
      <c r="D61" s="115">
        <f>'Beneficiarios RSI_genero (10)'!D61/'Beneficiarios RSI_genero (10)'!E61</f>
        <v>0.51744186046511631</v>
      </c>
    </row>
    <row r="62" spans="2:4" s="83" customFormat="1" ht="14.25" customHeight="1">
      <c r="B62" s="32" t="s">
        <v>258</v>
      </c>
      <c r="C62" s="114">
        <f>'Beneficiarios RSI_genero (10)'!C62/'Beneficiarios RSI_genero (10)'!E62</f>
        <v>0.56521739130434778</v>
      </c>
      <c r="D62" s="115">
        <f>'Beneficiarios RSI_genero (10)'!D62/'Beneficiarios RSI_genero (10)'!E62</f>
        <v>0.43478260869565216</v>
      </c>
    </row>
    <row r="63" spans="2:4" s="83" customFormat="1" ht="14.25" customHeight="1">
      <c r="B63" s="32" t="s">
        <v>259</v>
      </c>
      <c r="C63" s="114">
        <f>'Beneficiarios RSI_genero (10)'!C63/'Beneficiarios RSI_genero (10)'!E63</f>
        <v>0.4838709677419355</v>
      </c>
      <c r="D63" s="115">
        <f>'Beneficiarios RSI_genero (10)'!D63/'Beneficiarios RSI_genero (10)'!E63</f>
        <v>0.5161290322580645</v>
      </c>
    </row>
    <row r="64" spans="2:4" s="83" customFormat="1" ht="14.25" customHeight="1">
      <c r="B64" s="32" t="s">
        <v>260</v>
      </c>
      <c r="C64" s="114">
        <f>'Beneficiarios RSI_genero (10)'!C64/'Beneficiarios RSI_genero (10)'!E64</f>
        <v>0.45283018867924529</v>
      </c>
      <c r="D64" s="115">
        <f>'Beneficiarios RSI_genero (10)'!D64/'Beneficiarios RSI_genero (10)'!E64</f>
        <v>0.54716981132075471</v>
      </c>
    </row>
    <row r="65" spans="2:4" s="83" customFormat="1" ht="14.25" customHeight="1">
      <c r="B65" s="32" t="s">
        <v>261</v>
      </c>
      <c r="C65" s="114">
        <f>'Beneficiarios RSI_genero (10)'!C65/'Beneficiarios RSI_genero (10)'!E65</f>
        <v>0.50753768844221103</v>
      </c>
      <c r="D65" s="115">
        <f>'Beneficiarios RSI_genero (10)'!D65/'Beneficiarios RSI_genero (10)'!E65</f>
        <v>0.49246231155778897</v>
      </c>
    </row>
    <row r="66" spans="2:4" s="83" customFormat="1" ht="14.25" customHeight="1">
      <c r="B66" s="32" t="s">
        <v>262</v>
      </c>
      <c r="C66" s="114">
        <f>'Beneficiarios RSI_genero (10)'!C66/'Beneficiarios RSI_genero (10)'!E66</f>
        <v>0.57777777777777772</v>
      </c>
      <c r="D66" s="115">
        <f>'Beneficiarios RSI_genero (10)'!D66/'Beneficiarios RSI_genero (10)'!E66</f>
        <v>0.42222222222222222</v>
      </c>
    </row>
    <row r="67" spans="2:4" s="83" customFormat="1" ht="14.25" customHeight="1">
      <c r="B67" s="32" t="s">
        <v>263</v>
      </c>
      <c r="C67" s="116">
        <f>'Beneficiarios RSI_genero (10)'!C67/'Beneficiarios RSI_genero (10)'!E67</f>
        <v>0.52777777777777779</v>
      </c>
      <c r="D67" s="117">
        <f>'Beneficiarios RSI_genero (10)'!D67/'Beneficiarios RSI_genero (10)'!E67</f>
        <v>0.47222222222222221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5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325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681" t="s">
        <v>325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  <c r="AO9" s="681"/>
    </row>
    <row r="10" spans="1:41" ht="24.95" customHeight="1">
      <c r="B10" s="10"/>
      <c r="C10" s="682" t="s">
        <v>16</v>
      </c>
      <c r="D10" s="682"/>
      <c r="E10" s="682"/>
      <c r="F10" s="682"/>
      <c r="G10" s="682"/>
      <c r="H10" s="682"/>
      <c r="I10" s="682"/>
      <c r="J10" s="157"/>
      <c r="K10" s="682" t="s">
        <v>18</v>
      </c>
      <c r="L10" s="682"/>
      <c r="M10" s="682"/>
      <c r="N10" s="682"/>
      <c r="O10" s="682"/>
      <c r="P10" s="682"/>
      <c r="Q10" s="682"/>
      <c r="R10" s="157"/>
      <c r="S10" s="682" t="s">
        <v>19</v>
      </c>
      <c r="T10" s="682"/>
      <c r="U10" s="682"/>
      <c r="V10" s="682"/>
      <c r="W10" s="682"/>
      <c r="X10" s="682"/>
      <c r="Y10" s="682"/>
      <c r="Z10" s="157"/>
      <c r="AA10" s="682" t="s">
        <v>17</v>
      </c>
      <c r="AB10" s="682"/>
      <c r="AC10" s="682"/>
      <c r="AD10" s="682"/>
      <c r="AE10" s="682"/>
      <c r="AF10" s="682"/>
      <c r="AG10" s="682"/>
      <c r="AH10" s="436"/>
      <c r="AI10" s="702" t="s">
        <v>295</v>
      </c>
      <c r="AJ10" s="702"/>
      <c r="AK10" s="702"/>
      <c r="AL10" s="702"/>
      <c r="AM10" s="702"/>
      <c r="AN10" s="702"/>
      <c r="AO10" s="702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561">
        <v>72545</v>
      </c>
      <c r="D12" s="562">
        <v>35688</v>
      </c>
      <c r="E12" s="562">
        <v>27995</v>
      </c>
      <c r="F12" s="562">
        <v>36704</v>
      </c>
      <c r="G12" s="562">
        <v>38300</v>
      </c>
      <c r="H12" s="562">
        <v>15262</v>
      </c>
      <c r="I12" s="608">
        <v>226494</v>
      </c>
      <c r="J12" s="12"/>
      <c r="K12" s="561">
        <v>74498</v>
      </c>
      <c r="L12" s="562">
        <v>36596</v>
      </c>
      <c r="M12" s="562">
        <v>28617</v>
      </c>
      <c r="N12" s="562">
        <v>37696</v>
      </c>
      <c r="O12" s="562">
        <v>39896</v>
      </c>
      <c r="P12" s="562">
        <v>16062</v>
      </c>
      <c r="Q12" s="608">
        <v>233365</v>
      </c>
      <c r="R12" s="597"/>
      <c r="S12" s="561">
        <v>74686</v>
      </c>
      <c r="T12" s="562">
        <v>36401</v>
      </c>
      <c r="U12" s="562">
        <v>28263</v>
      </c>
      <c r="V12" s="562">
        <v>37465</v>
      </c>
      <c r="W12" s="562">
        <v>40253</v>
      </c>
      <c r="X12" s="562">
        <v>16343</v>
      </c>
      <c r="Y12" s="608">
        <v>233411</v>
      </c>
      <c r="Z12" s="598"/>
      <c r="AA12" s="561">
        <v>74815</v>
      </c>
      <c r="AB12" s="562">
        <v>36308</v>
      </c>
      <c r="AC12" s="562">
        <v>28057</v>
      </c>
      <c r="AD12" s="562">
        <v>37402</v>
      </c>
      <c r="AE12" s="562">
        <v>40665</v>
      </c>
      <c r="AF12" s="562">
        <v>17003</v>
      </c>
      <c r="AG12" s="608">
        <v>234250</v>
      </c>
      <c r="AH12" s="599"/>
      <c r="AI12" s="561">
        <v>88776</v>
      </c>
      <c r="AJ12" s="562">
        <v>47078</v>
      </c>
      <c r="AK12" s="562">
        <v>35142</v>
      </c>
      <c r="AL12" s="562">
        <v>46478</v>
      </c>
      <c r="AM12" s="562">
        <v>49063</v>
      </c>
      <c r="AN12" s="562">
        <v>20936</v>
      </c>
      <c r="AO12" s="608">
        <v>287473</v>
      </c>
    </row>
    <row r="13" spans="1:41">
      <c r="B13" s="403" t="s">
        <v>267</v>
      </c>
      <c r="C13" s="564">
        <v>19378</v>
      </c>
      <c r="D13" s="565">
        <v>8087</v>
      </c>
      <c r="E13" s="565">
        <v>7034</v>
      </c>
      <c r="F13" s="565">
        <v>8889</v>
      </c>
      <c r="G13" s="565">
        <v>8896</v>
      </c>
      <c r="H13" s="565">
        <v>4052</v>
      </c>
      <c r="I13" s="609">
        <v>56336</v>
      </c>
      <c r="J13" s="12"/>
      <c r="K13" s="564">
        <v>19680</v>
      </c>
      <c r="L13" s="565">
        <v>8246</v>
      </c>
      <c r="M13" s="565">
        <v>7072</v>
      </c>
      <c r="N13" s="565">
        <v>8980</v>
      </c>
      <c r="O13" s="565">
        <v>9113</v>
      </c>
      <c r="P13" s="565">
        <v>4185</v>
      </c>
      <c r="Q13" s="609">
        <v>57276</v>
      </c>
      <c r="R13" s="597"/>
      <c r="S13" s="564">
        <v>19841</v>
      </c>
      <c r="T13" s="565">
        <v>8195</v>
      </c>
      <c r="U13" s="565">
        <v>6984</v>
      </c>
      <c r="V13" s="565">
        <v>8901</v>
      </c>
      <c r="W13" s="565">
        <v>9115</v>
      </c>
      <c r="X13" s="565">
        <v>4219</v>
      </c>
      <c r="Y13" s="609">
        <v>57255</v>
      </c>
      <c r="Z13" s="598"/>
      <c r="AA13" s="564">
        <v>19756</v>
      </c>
      <c r="AB13" s="565">
        <v>8133</v>
      </c>
      <c r="AC13" s="565">
        <v>6906</v>
      </c>
      <c r="AD13" s="565">
        <v>8784</v>
      </c>
      <c r="AE13" s="565">
        <v>9116</v>
      </c>
      <c r="AF13" s="565">
        <v>4353</v>
      </c>
      <c r="AG13" s="609">
        <v>57048</v>
      </c>
      <c r="AH13" s="599"/>
      <c r="AI13" s="564">
        <v>23539</v>
      </c>
      <c r="AJ13" s="565">
        <v>10543</v>
      </c>
      <c r="AK13" s="565">
        <v>8640</v>
      </c>
      <c r="AL13" s="565">
        <v>11046</v>
      </c>
      <c r="AM13" s="565">
        <v>11114</v>
      </c>
      <c r="AN13" s="565">
        <v>5456</v>
      </c>
      <c r="AO13" s="609">
        <v>70338</v>
      </c>
    </row>
    <row r="14" spans="1:41">
      <c r="B14" s="403" t="s">
        <v>52</v>
      </c>
      <c r="C14" s="564">
        <v>13392</v>
      </c>
      <c r="D14" s="565">
        <v>5576</v>
      </c>
      <c r="E14" s="565">
        <v>4947</v>
      </c>
      <c r="F14" s="565">
        <v>6377</v>
      </c>
      <c r="G14" s="565">
        <v>6510</v>
      </c>
      <c r="H14" s="565">
        <v>3027</v>
      </c>
      <c r="I14" s="609">
        <v>39829</v>
      </c>
      <c r="J14" s="304"/>
      <c r="K14" s="564">
        <v>13445</v>
      </c>
      <c r="L14" s="565">
        <v>5591</v>
      </c>
      <c r="M14" s="565">
        <v>4941</v>
      </c>
      <c r="N14" s="565">
        <v>6424</v>
      </c>
      <c r="O14" s="565">
        <v>6601</v>
      </c>
      <c r="P14" s="565">
        <v>3128</v>
      </c>
      <c r="Q14" s="609">
        <v>40130</v>
      </c>
      <c r="R14" s="600"/>
      <c r="S14" s="564">
        <v>13564</v>
      </c>
      <c r="T14" s="565">
        <v>5536</v>
      </c>
      <c r="U14" s="565">
        <v>4848</v>
      </c>
      <c r="V14" s="565">
        <v>6316</v>
      </c>
      <c r="W14" s="565">
        <v>6572</v>
      </c>
      <c r="X14" s="565">
        <v>3124</v>
      </c>
      <c r="Y14" s="609">
        <v>39960</v>
      </c>
      <c r="Z14" s="598"/>
      <c r="AA14" s="564">
        <v>13472</v>
      </c>
      <c r="AB14" s="565">
        <v>5507</v>
      </c>
      <c r="AC14" s="565">
        <v>4773</v>
      </c>
      <c r="AD14" s="565">
        <v>6230</v>
      </c>
      <c r="AE14" s="565">
        <v>6606</v>
      </c>
      <c r="AF14" s="565">
        <v>3204</v>
      </c>
      <c r="AG14" s="609">
        <v>39792</v>
      </c>
      <c r="AH14" s="599"/>
      <c r="AI14" s="564">
        <v>16247</v>
      </c>
      <c r="AJ14" s="565">
        <v>7242</v>
      </c>
      <c r="AK14" s="565">
        <v>6055</v>
      </c>
      <c r="AL14" s="565">
        <v>7954</v>
      </c>
      <c r="AM14" s="565">
        <v>8104</v>
      </c>
      <c r="AN14" s="565">
        <v>4069</v>
      </c>
      <c r="AO14" s="609">
        <v>49671</v>
      </c>
    </row>
    <row r="15" spans="1:41">
      <c r="B15" s="403" t="s">
        <v>1</v>
      </c>
      <c r="C15" s="567">
        <v>5096</v>
      </c>
      <c r="D15" s="568">
        <v>2202</v>
      </c>
      <c r="E15" s="568">
        <v>2036</v>
      </c>
      <c r="F15" s="568">
        <v>2607</v>
      </c>
      <c r="G15" s="568">
        <v>2589</v>
      </c>
      <c r="H15" s="568">
        <v>1190</v>
      </c>
      <c r="I15" s="610">
        <v>15720</v>
      </c>
      <c r="J15" s="305"/>
      <c r="K15" s="567">
        <v>4998</v>
      </c>
      <c r="L15" s="568">
        <v>2188</v>
      </c>
      <c r="M15" s="568">
        <v>2013</v>
      </c>
      <c r="N15" s="568">
        <v>2560</v>
      </c>
      <c r="O15" s="568">
        <v>2605</v>
      </c>
      <c r="P15" s="568">
        <v>1199</v>
      </c>
      <c r="Q15" s="610">
        <v>15563</v>
      </c>
      <c r="R15" s="359"/>
      <c r="S15" s="567">
        <v>5093</v>
      </c>
      <c r="T15" s="568">
        <v>2221</v>
      </c>
      <c r="U15" s="568">
        <v>1991</v>
      </c>
      <c r="V15" s="568">
        <v>2532</v>
      </c>
      <c r="W15" s="568">
        <v>2641</v>
      </c>
      <c r="X15" s="568">
        <v>1209</v>
      </c>
      <c r="Y15" s="610">
        <v>15687</v>
      </c>
      <c r="Z15" s="601"/>
      <c r="AA15" s="567">
        <v>5098</v>
      </c>
      <c r="AB15" s="568">
        <v>2221</v>
      </c>
      <c r="AC15" s="568">
        <v>1984</v>
      </c>
      <c r="AD15" s="568">
        <v>2519</v>
      </c>
      <c r="AE15" s="568">
        <v>2670</v>
      </c>
      <c r="AF15" s="568">
        <v>1256</v>
      </c>
      <c r="AG15" s="610">
        <v>15748</v>
      </c>
      <c r="AH15" s="602"/>
      <c r="AI15" s="567">
        <v>5934</v>
      </c>
      <c r="AJ15" s="568">
        <v>2811</v>
      </c>
      <c r="AK15" s="568">
        <v>2405</v>
      </c>
      <c r="AL15" s="568">
        <v>3081</v>
      </c>
      <c r="AM15" s="568">
        <v>3129</v>
      </c>
      <c r="AN15" s="568">
        <v>1563</v>
      </c>
      <c r="AO15" s="610">
        <v>18923</v>
      </c>
    </row>
    <row r="16" spans="1:41">
      <c r="B16" s="32" t="s">
        <v>73</v>
      </c>
      <c r="C16" s="561">
        <v>310</v>
      </c>
      <c r="D16" s="562">
        <v>131</v>
      </c>
      <c r="E16" s="562">
        <v>110</v>
      </c>
      <c r="F16" s="562">
        <v>113</v>
      </c>
      <c r="G16" s="562">
        <v>104</v>
      </c>
      <c r="H16" s="562">
        <v>42</v>
      </c>
      <c r="I16" s="608">
        <v>810</v>
      </c>
      <c r="J16" s="296"/>
      <c r="K16" s="561">
        <v>311</v>
      </c>
      <c r="L16" s="562">
        <v>131</v>
      </c>
      <c r="M16" s="562">
        <v>109</v>
      </c>
      <c r="N16" s="562">
        <v>116</v>
      </c>
      <c r="O16" s="562">
        <v>99</v>
      </c>
      <c r="P16" s="562">
        <v>48</v>
      </c>
      <c r="Q16" s="608">
        <v>814</v>
      </c>
      <c r="R16" s="366"/>
      <c r="S16" s="561">
        <v>313</v>
      </c>
      <c r="T16" s="562">
        <v>136</v>
      </c>
      <c r="U16" s="562">
        <v>106</v>
      </c>
      <c r="V16" s="562">
        <v>115</v>
      </c>
      <c r="W16" s="562">
        <v>103</v>
      </c>
      <c r="X16" s="562">
        <v>45</v>
      </c>
      <c r="Y16" s="608">
        <v>818</v>
      </c>
      <c r="Z16" s="598"/>
      <c r="AA16" s="561">
        <v>320</v>
      </c>
      <c r="AB16" s="562">
        <v>141</v>
      </c>
      <c r="AC16" s="562">
        <v>109</v>
      </c>
      <c r="AD16" s="562">
        <v>120</v>
      </c>
      <c r="AE16" s="562">
        <v>108</v>
      </c>
      <c r="AF16" s="562">
        <v>50</v>
      </c>
      <c r="AG16" s="608">
        <v>848</v>
      </c>
      <c r="AH16" s="599"/>
      <c r="AI16" s="561">
        <v>348</v>
      </c>
      <c r="AJ16" s="562">
        <v>157</v>
      </c>
      <c r="AK16" s="562">
        <v>120</v>
      </c>
      <c r="AL16" s="562">
        <v>139</v>
      </c>
      <c r="AM16" s="562">
        <v>120</v>
      </c>
      <c r="AN16" s="562">
        <v>55</v>
      </c>
      <c r="AO16" s="608">
        <v>939</v>
      </c>
    </row>
    <row r="17" spans="2:41">
      <c r="B17" s="32" t="s">
        <v>74</v>
      </c>
      <c r="C17" s="564">
        <v>103</v>
      </c>
      <c r="D17" s="565">
        <v>21</v>
      </c>
      <c r="E17" s="565">
        <v>47</v>
      </c>
      <c r="F17" s="565">
        <v>74</v>
      </c>
      <c r="G17" s="565">
        <v>72</v>
      </c>
      <c r="H17" s="565">
        <v>32</v>
      </c>
      <c r="I17" s="609">
        <v>349</v>
      </c>
      <c r="J17" s="96"/>
      <c r="K17" s="564">
        <v>105</v>
      </c>
      <c r="L17" s="565">
        <v>27</v>
      </c>
      <c r="M17" s="565">
        <v>46</v>
      </c>
      <c r="N17" s="565">
        <v>65</v>
      </c>
      <c r="O17" s="565">
        <v>73</v>
      </c>
      <c r="P17" s="565">
        <v>33</v>
      </c>
      <c r="Q17" s="609">
        <v>349</v>
      </c>
      <c r="R17" s="603"/>
      <c r="S17" s="564">
        <v>104</v>
      </c>
      <c r="T17" s="565">
        <v>27</v>
      </c>
      <c r="U17" s="565">
        <v>48</v>
      </c>
      <c r="V17" s="565">
        <v>64</v>
      </c>
      <c r="W17" s="565">
        <v>69</v>
      </c>
      <c r="X17" s="565">
        <v>31</v>
      </c>
      <c r="Y17" s="609">
        <v>343</v>
      </c>
      <c r="Z17" s="598"/>
      <c r="AA17" s="564">
        <v>108</v>
      </c>
      <c r="AB17" s="565">
        <v>31</v>
      </c>
      <c r="AC17" s="565">
        <v>49</v>
      </c>
      <c r="AD17" s="565">
        <v>63</v>
      </c>
      <c r="AE17" s="565">
        <v>64</v>
      </c>
      <c r="AF17" s="565">
        <v>35</v>
      </c>
      <c r="AG17" s="609">
        <v>350</v>
      </c>
      <c r="AH17" s="599"/>
      <c r="AI17" s="564">
        <v>135</v>
      </c>
      <c r="AJ17" s="565">
        <v>37</v>
      </c>
      <c r="AK17" s="565">
        <v>63</v>
      </c>
      <c r="AL17" s="565">
        <v>85</v>
      </c>
      <c r="AM17" s="565">
        <v>78</v>
      </c>
      <c r="AN17" s="565">
        <v>41</v>
      </c>
      <c r="AO17" s="609">
        <v>439</v>
      </c>
    </row>
    <row r="18" spans="2:41">
      <c r="B18" s="32" t="s">
        <v>75</v>
      </c>
      <c r="C18" s="564">
        <v>164</v>
      </c>
      <c r="D18" s="565">
        <v>56</v>
      </c>
      <c r="E18" s="565">
        <v>77</v>
      </c>
      <c r="F18" s="565">
        <v>75</v>
      </c>
      <c r="G18" s="565">
        <v>63</v>
      </c>
      <c r="H18" s="565">
        <v>33</v>
      </c>
      <c r="I18" s="609">
        <v>468</v>
      </c>
      <c r="J18" s="96"/>
      <c r="K18" s="564">
        <v>159</v>
      </c>
      <c r="L18" s="565">
        <v>53</v>
      </c>
      <c r="M18" s="565">
        <v>78</v>
      </c>
      <c r="N18" s="565">
        <v>73</v>
      </c>
      <c r="O18" s="565">
        <v>75</v>
      </c>
      <c r="P18" s="565">
        <v>33</v>
      </c>
      <c r="Q18" s="609">
        <v>471</v>
      </c>
      <c r="R18" s="603"/>
      <c r="S18" s="564">
        <v>163</v>
      </c>
      <c r="T18" s="565">
        <v>45</v>
      </c>
      <c r="U18" s="565">
        <v>79</v>
      </c>
      <c r="V18" s="565">
        <v>69</v>
      </c>
      <c r="W18" s="565">
        <v>77</v>
      </c>
      <c r="X18" s="565">
        <v>32</v>
      </c>
      <c r="Y18" s="609">
        <v>465</v>
      </c>
      <c r="Z18" s="598"/>
      <c r="AA18" s="564">
        <v>158</v>
      </c>
      <c r="AB18" s="565">
        <v>41</v>
      </c>
      <c r="AC18" s="565">
        <v>78</v>
      </c>
      <c r="AD18" s="565">
        <v>65</v>
      </c>
      <c r="AE18" s="565">
        <v>80</v>
      </c>
      <c r="AF18" s="565">
        <v>33</v>
      </c>
      <c r="AG18" s="609">
        <v>455</v>
      </c>
      <c r="AH18" s="599"/>
      <c r="AI18" s="564">
        <v>183</v>
      </c>
      <c r="AJ18" s="565">
        <v>59</v>
      </c>
      <c r="AK18" s="565">
        <v>87</v>
      </c>
      <c r="AL18" s="565">
        <v>81</v>
      </c>
      <c r="AM18" s="565">
        <v>90</v>
      </c>
      <c r="AN18" s="565">
        <v>44</v>
      </c>
      <c r="AO18" s="609">
        <v>544</v>
      </c>
    </row>
    <row r="19" spans="2:41">
      <c r="B19" s="32" t="s">
        <v>76</v>
      </c>
      <c r="C19" s="564">
        <v>142</v>
      </c>
      <c r="D19" s="565">
        <v>58</v>
      </c>
      <c r="E19" s="565">
        <v>45</v>
      </c>
      <c r="F19" s="565">
        <v>63</v>
      </c>
      <c r="G19" s="565">
        <v>51</v>
      </c>
      <c r="H19" s="565">
        <v>28</v>
      </c>
      <c r="I19" s="609">
        <v>387</v>
      </c>
      <c r="J19" s="96"/>
      <c r="K19" s="564">
        <v>135</v>
      </c>
      <c r="L19" s="565">
        <v>56</v>
      </c>
      <c r="M19" s="565">
        <v>50</v>
      </c>
      <c r="N19" s="565">
        <v>58</v>
      </c>
      <c r="O19" s="565">
        <v>51</v>
      </c>
      <c r="P19" s="565">
        <v>31</v>
      </c>
      <c r="Q19" s="609">
        <v>381</v>
      </c>
      <c r="R19" s="603"/>
      <c r="S19" s="564">
        <v>126</v>
      </c>
      <c r="T19" s="565">
        <v>55</v>
      </c>
      <c r="U19" s="565">
        <v>46</v>
      </c>
      <c r="V19" s="565">
        <v>56</v>
      </c>
      <c r="W19" s="565">
        <v>52</v>
      </c>
      <c r="X19" s="565">
        <v>30</v>
      </c>
      <c r="Y19" s="609">
        <v>365</v>
      </c>
      <c r="Z19" s="598"/>
      <c r="AA19" s="564">
        <v>131</v>
      </c>
      <c r="AB19" s="565">
        <v>56</v>
      </c>
      <c r="AC19" s="565">
        <v>49</v>
      </c>
      <c r="AD19" s="565">
        <v>59</v>
      </c>
      <c r="AE19" s="565">
        <v>53</v>
      </c>
      <c r="AF19" s="565">
        <v>31</v>
      </c>
      <c r="AG19" s="609">
        <v>379</v>
      </c>
      <c r="AH19" s="599"/>
      <c r="AI19" s="564">
        <v>155</v>
      </c>
      <c r="AJ19" s="565">
        <v>65</v>
      </c>
      <c r="AK19" s="565">
        <v>58</v>
      </c>
      <c r="AL19" s="565">
        <v>74</v>
      </c>
      <c r="AM19" s="565">
        <v>61</v>
      </c>
      <c r="AN19" s="565">
        <v>38</v>
      </c>
      <c r="AO19" s="609">
        <v>451</v>
      </c>
    </row>
    <row r="20" spans="2:41">
      <c r="B20" s="32" t="s">
        <v>77</v>
      </c>
      <c r="C20" s="564">
        <v>86</v>
      </c>
      <c r="D20" s="565">
        <v>59</v>
      </c>
      <c r="E20" s="565">
        <v>104</v>
      </c>
      <c r="F20" s="565">
        <v>220</v>
      </c>
      <c r="G20" s="565">
        <v>240</v>
      </c>
      <c r="H20" s="565">
        <v>138</v>
      </c>
      <c r="I20" s="609">
        <v>847</v>
      </c>
      <c r="J20" s="96"/>
      <c r="K20" s="564">
        <v>81</v>
      </c>
      <c r="L20" s="565">
        <v>57</v>
      </c>
      <c r="M20" s="565">
        <v>101</v>
      </c>
      <c r="N20" s="565">
        <v>218</v>
      </c>
      <c r="O20" s="565">
        <v>229</v>
      </c>
      <c r="P20" s="565">
        <v>138</v>
      </c>
      <c r="Q20" s="609">
        <v>824</v>
      </c>
      <c r="R20" s="603"/>
      <c r="S20" s="564">
        <v>89</v>
      </c>
      <c r="T20" s="565">
        <v>56</v>
      </c>
      <c r="U20" s="565">
        <v>93</v>
      </c>
      <c r="V20" s="565">
        <v>207</v>
      </c>
      <c r="W20" s="565">
        <v>237</v>
      </c>
      <c r="X20" s="565">
        <v>134</v>
      </c>
      <c r="Y20" s="609">
        <v>816</v>
      </c>
      <c r="Z20" s="598"/>
      <c r="AA20" s="564">
        <v>81</v>
      </c>
      <c r="AB20" s="565">
        <v>50</v>
      </c>
      <c r="AC20" s="565">
        <v>89</v>
      </c>
      <c r="AD20" s="565">
        <v>201</v>
      </c>
      <c r="AE20" s="565">
        <v>227</v>
      </c>
      <c r="AF20" s="565">
        <v>143</v>
      </c>
      <c r="AG20" s="609">
        <v>791</v>
      </c>
      <c r="AH20" s="599"/>
      <c r="AI20" s="564">
        <v>116</v>
      </c>
      <c r="AJ20" s="565">
        <v>77</v>
      </c>
      <c r="AK20" s="565">
        <v>121</v>
      </c>
      <c r="AL20" s="565">
        <v>253</v>
      </c>
      <c r="AM20" s="565">
        <v>278</v>
      </c>
      <c r="AN20" s="565">
        <v>178</v>
      </c>
      <c r="AO20" s="609">
        <v>1023</v>
      </c>
    </row>
    <row r="21" spans="2:41">
      <c r="B21" s="32" t="s">
        <v>78</v>
      </c>
      <c r="C21" s="564">
        <v>85</v>
      </c>
      <c r="D21" s="565">
        <v>41</v>
      </c>
      <c r="E21" s="565">
        <v>37</v>
      </c>
      <c r="F21" s="565">
        <v>42</v>
      </c>
      <c r="G21" s="565">
        <v>69</v>
      </c>
      <c r="H21" s="565">
        <v>39</v>
      </c>
      <c r="I21" s="609">
        <v>313</v>
      </c>
      <c r="J21" s="96"/>
      <c r="K21" s="564">
        <v>85</v>
      </c>
      <c r="L21" s="565">
        <v>49</v>
      </c>
      <c r="M21" s="565">
        <v>32</v>
      </c>
      <c r="N21" s="565">
        <v>47</v>
      </c>
      <c r="O21" s="565">
        <v>65</v>
      </c>
      <c r="P21" s="565">
        <v>40</v>
      </c>
      <c r="Q21" s="609">
        <v>318</v>
      </c>
      <c r="R21" s="603"/>
      <c r="S21" s="564">
        <v>82</v>
      </c>
      <c r="T21" s="565">
        <v>46</v>
      </c>
      <c r="U21" s="565">
        <v>27</v>
      </c>
      <c r="V21" s="565">
        <v>48</v>
      </c>
      <c r="W21" s="565">
        <v>67</v>
      </c>
      <c r="X21" s="565">
        <v>38</v>
      </c>
      <c r="Y21" s="609">
        <v>308</v>
      </c>
      <c r="Z21" s="598"/>
      <c r="AA21" s="564">
        <v>76</v>
      </c>
      <c r="AB21" s="565">
        <v>45</v>
      </c>
      <c r="AC21" s="565">
        <v>28</v>
      </c>
      <c r="AD21" s="565">
        <v>46</v>
      </c>
      <c r="AE21" s="565">
        <v>65</v>
      </c>
      <c r="AF21" s="565">
        <v>40</v>
      </c>
      <c r="AG21" s="609">
        <v>300</v>
      </c>
      <c r="AH21" s="599"/>
      <c r="AI21" s="564">
        <v>93</v>
      </c>
      <c r="AJ21" s="565">
        <v>57</v>
      </c>
      <c r="AK21" s="565">
        <v>37</v>
      </c>
      <c r="AL21" s="565">
        <v>52</v>
      </c>
      <c r="AM21" s="565">
        <v>77</v>
      </c>
      <c r="AN21" s="565">
        <v>49</v>
      </c>
      <c r="AO21" s="609">
        <v>365</v>
      </c>
    </row>
    <row r="22" spans="2:41">
      <c r="B22" s="32" t="s">
        <v>79</v>
      </c>
      <c r="C22" s="564">
        <v>219</v>
      </c>
      <c r="D22" s="565">
        <v>112</v>
      </c>
      <c r="E22" s="565">
        <v>85</v>
      </c>
      <c r="F22" s="565">
        <v>96</v>
      </c>
      <c r="G22" s="565">
        <v>116</v>
      </c>
      <c r="H22" s="565">
        <v>56</v>
      </c>
      <c r="I22" s="609">
        <v>684</v>
      </c>
      <c r="J22" s="96"/>
      <c r="K22" s="564">
        <v>226</v>
      </c>
      <c r="L22" s="565">
        <v>113</v>
      </c>
      <c r="M22" s="565">
        <v>91</v>
      </c>
      <c r="N22" s="565">
        <v>96</v>
      </c>
      <c r="O22" s="565">
        <v>118</v>
      </c>
      <c r="P22" s="565">
        <v>52</v>
      </c>
      <c r="Q22" s="609">
        <v>696</v>
      </c>
      <c r="R22" s="603"/>
      <c r="S22" s="564">
        <v>235</v>
      </c>
      <c r="T22" s="565">
        <v>122</v>
      </c>
      <c r="U22" s="565">
        <v>81</v>
      </c>
      <c r="V22" s="565">
        <v>104</v>
      </c>
      <c r="W22" s="565">
        <v>121</v>
      </c>
      <c r="X22" s="565">
        <v>53</v>
      </c>
      <c r="Y22" s="609">
        <v>716</v>
      </c>
      <c r="Z22" s="598"/>
      <c r="AA22" s="564">
        <v>241</v>
      </c>
      <c r="AB22" s="565">
        <v>118</v>
      </c>
      <c r="AC22" s="565">
        <v>85</v>
      </c>
      <c r="AD22" s="565">
        <v>104</v>
      </c>
      <c r="AE22" s="565">
        <v>120</v>
      </c>
      <c r="AF22" s="565">
        <v>55</v>
      </c>
      <c r="AG22" s="609">
        <v>723</v>
      </c>
      <c r="AH22" s="599"/>
      <c r="AI22" s="564">
        <v>276</v>
      </c>
      <c r="AJ22" s="565">
        <v>149</v>
      </c>
      <c r="AK22" s="565">
        <v>106</v>
      </c>
      <c r="AL22" s="565">
        <v>125</v>
      </c>
      <c r="AM22" s="565">
        <v>147</v>
      </c>
      <c r="AN22" s="565">
        <v>70</v>
      </c>
      <c r="AO22" s="609">
        <v>873</v>
      </c>
    </row>
    <row r="23" spans="2:41">
      <c r="B23" s="32" t="s">
        <v>80</v>
      </c>
      <c r="C23" s="564">
        <v>16</v>
      </c>
      <c r="D23" s="565">
        <v>9</v>
      </c>
      <c r="E23" s="565">
        <v>10</v>
      </c>
      <c r="F23" s="565">
        <v>19</v>
      </c>
      <c r="G23" s="565">
        <v>18</v>
      </c>
      <c r="H23" s="565">
        <v>7</v>
      </c>
      <c r="I23" s="609">
        <v>79</v>
      </c>
      <c r="J23" s="96"/>
      <c r="K23" s="564">
        <v>17</v>
      </c>
      <c r="L23" s="565">
        <v>9</v>
      </c>
      <c r="M23" s="565">
        <v>14</v>
      </c>
      <c r="N23" s="565">
        <v>20</v>
      </c>
      <c r="O23" s="565">
        <v>16</v>
      </c>
      <c r="P23" s="565">
        <v>8</v>
      </c>
      <c r="Q23" s="609">
        <v>84</v>
      </c>
      <c r="R23" s="603"/>
      <c r="S23" s="564">
        <v>20</v>
      </c>
      <c r="T23" s="565">
        <v>11</v>
      </c>
      <c r="U23" s="565">
        <v>16</v>
      </c>
      <c r="V23" s="565">
        <v>17</v>
      </c>
      <c r="W23" s="565">
        <v>19</v>
      </c>
      <c r="X23" s="565">
        <v>9</v>
      </c>
      <c r="Y23" s="609">
        <v>92</v>
      </c>
      <c r="Z23" s="598"/>
      <c r="AA23" s="564">
        <v>21</v>
      </c>
      <c r="AB23" s="565">
        <v>8</v>
      </c>
      <c r="AC23" s="565">
        <v>18</v>
      </c>
      <c r="AD23" s="565">
        <v>20</v>
      </c>
      <c r="AE23" s="565">
        <v>17</v>
      </c>
      <c r="AF23" s="565">
        <v>10</v>
      </c>
      <c r="AG23" s="609">
        <v>94</v>
      </c>
      <c r="AH23" s="599"/>
      <c r="AI23" s="564">
        <v>25</v>
      </c>
      <c r="AJ23" s="565">
        <v>14</v>
      </c>
      <c r="AK23" s="565">
        <v>19</v>
      </c>
      <c r="AL23" s="565">
        <v>25</v>
      </c>
      <c r="AM23" s="565">
        <v>20</v>
      </c>
      <c r="AN23" s="565">
        <v>12</v>
      </c>
      <c r="AO23" s="609">
        <v>115</v>
      </c>
    </row>
    <row r="24" spans="2:41">
      <c r="B24" s="32" t="s">
        <v>81</v>
      </c>
      <c r="C24" s="564">
        <v>297</v>
      </c>
      <c r="D24" s="565">
        <v>140</v>
      </c>
      <c r="E24" s="565">
        <v>102</v>
      </c>
      <c r="F24" s="565">
        <v>156</v>
      </c>
      <c r="G24" s="565">
        <v>124</v>
      </c>
      <c r="H24" s="565">
        <v>75</v>
      </c>
      <c r="I24" s="609">
        <v>894</v>
      </c>
      <c r="J24" s="96"/>
      <c r="K24" s="564">
        <v>284</v>
      </c>
      <c r="L24" s="565">
        <v>145</v>
      </c>
      <c r="M24" s="565">
        <v>97</v>
      </c>
      <c r="N24" s="565">
        <v>155</v>
      </c>
      <c r="O24" s="565">
        <v>126</v>
      </c>
      <c r="P24" s="565">
        <v>78</v>
      </c>
      <c r="Q24" s="609">
        <v>885</v>
      </c>
      <c r="R24" s="603"/>
      <c r="S24" s="564">
        <v>273</v>
      </c>
      <c r="T24" s="565">
        <v>132</v>
      </c>
      <c r="U24" s="565">
        <v>97</v>
      </c>
      <c r="V24" s="565">
        <v>150</v>
      </c>
      <c r="W24" s="565">
        <v>121</v>
      </c>
      <c r="X24" s="565">
        <v>77</v>
      </c>
      <c r="Y24" s="609">
        <v>850</v>
      </c>
      <c r="Z24" s="598"/>
      <c r="AA24" s="564">
        <v>272</v>
      </c>
      <c r="AB24" s="565">
        <v>132</v>
      </c>
      <c r="AC24" s="565">
        <v>92</v>
      </c>
      <c r="AD24" s="565">
        <v>152</v>
      </c>
      <c r="AE24" s="565">
        <v>134</v>
      </c>
      <c r="AF24" s="565">
        <v>78</v>
      </c>
      <c r="AG24" s="609">
        <v>860</v>
      </c>
      <c r="AH24" s="599"/>
      <c r="AI24" s="564">
        <v>327</v>
      </c>
      <c r="AJ24" s="565">
        <v>178</v>
      </c>
      <c r="AK24" s="565">
        <v>115</v>
      </c>
      <c r="AL24" s="565">
        <v>181</v>
      </c>
      <c r="AM24" s="565">
        <v>163</v>
      </c>
      <c r="AN24" s="565">
        <v>101</v>
      </c>
      <c r="AO24" s="609">
        <v>1065</v>
      </c>
    </row>
    <row r="25" spans="2:41">
      <c r="B25" s="32" t="s">
        <v>82</v>
      </c>
      <c r="C25" s="564">
        <v>119</v>
      </c>
      <c r="D25" s="565">
        <v>38</v>
      </c>
      <c r="E25" s="565">
        <v>52</v>
      </c>
      <c r="F25" s="565">
        <v>60</v>
      </c>
      <c r="G25" s="565">
        <v>69</v>
      </c>
      <c r="H25" s="565">
        <v>42</v>
      </c>
      <c r="I25" s="609">
        <v>380</v>
      </c>
      <c r="J25" s="96"/>
      <c r="K25" s="564">
        <v>114</v>
      </c>
      <c r="L25" s="565">
        <v>39</v>
      </c>
      <c r="M25" s="565">
        <v>53</v>
      </c>
      <c r="N25" s="565">
        <v>59</v>
      </c>
      <c r="O25" s="565">
        <v>79</v>
      </c>
      <c r="P25" s="565">
        <v>41</v>
      </c>
      <c r="Q25" s="609">
        <v>385</v>
      </c>
      <c r="R25" s="603"/>
      <c r="S25" s="564">
        <v>107</v>
      </c>
      <c r="T25" s="565">
        <v>34</v>
      </c>
      <c r="U25" s="565">
        <v>44</v>
      </c>
      <c r="V25" s="565">
        <v>51</v>
      </c>
      <c r="W25" s="565">
        <v>82</v>
      </c>
      <c r="X25" s="565">
        <v>37</v>
      </c>
      <c r="Y25" s="609">
        <v>355</v>
      </c>
      <c r="Z25" s="598"/>
      <c r="AA25" s="564">
        <v>113</v>
      </c>
      <c r="AB25" s="565">
        <v>29</v>
      </c>
      <c r="AC25" s="565">
        <v>40</v>
      </c>
      <c r="AD25" s="565">
        <v>57</v>
      </c>
      <c r="AE25" s="565">
        <v>84</v>
      </c>
      <c r="AF25" s="565">
        <v>39</v>
      </c>
      <c r="AG25" s="609">
        <v>362</v>
      </c>
      <c r="AH25" s="599"/>
      <c r="AI25" s="564">
        <v>140</v>
      </c>
      <c r="AJ25" s="565">
        <v>50</v>
      </c>
      <c r="AK25" s="565">
        <v>59</v>
      </c>
      <c r="AL25" s="565">
        <v>74</v>
      </c>
      <c r="AM25" s="565">
        <v>94</v>
      </c>
      <c r="AN25" s="565">
        <v>55</v>
      </c>
      <c r="AO25" s="609">
        <v>472</v>
      </c>
    </row>
    <row r="26" spans="2:41">
      <c r="B26" s="32" t="s">
        <v>83</v>
      </c>
      <c r="C26" s="564">
        <v>50</v>
      </c>
      <c r="D26" s="565">
        <v>41</v>
      </c>
      <c r="E26" s="565">
        <v>24</v>
      </c>
      <c r="F26" s="565">
        <v>52</v>
      </c>
      <c r="G26" s="565">
        <v>65</v>
      </c>
      <c r="H26" s="565">
        <v>28</v>
      </c>
      <c r="I26" s="609">
        <v>260</v>
      </c>
      <c r="J26" s="96"/>
      <c r="K26" s="564">
        <v>50</v>
      </c>
      <c r="L26" s="565">
        <v>30</v>
      </c>
      <c r="M26" s="565">
        <v>25</v>
      </c>
      <c r="N26" s="565">
        <v>49</v>
      </c>
      <c r="O26" s="565">
        <v>59</v>
      </c>
      <c r="P26" s="565">
        <v>27</v>
      </c>
      <c r="Q26" s="609">
        <v>240</v>
      </c>
      <c r="R26" s="603"/>
      <c r="S26" s="564">
        <v>45</v>
      </c>
      <c r="T26" s="565">
        <v>31</v>
      </c>
      <c r="U26" s="565">
        <v>24</v>
      </c>
      <c r="V26" s="565">
        <v>52</v>
      </c>
      <c r="W26" s="565">
        <v>62</v>
      </c>
      <c r="X26" s="565">
        <v>28</v>
      </c>
      <c r="Y26" s="609">
        <v>242</v>
      </c>
      <c r="Z26" s="598"/>
      <c r="AA26" s="564">
        <v>52</v>
      </c>
      <c r="AB26" s="565">
        <v>34</v>
      </c>
      <c r="AC26" s="565">
        <v>25</v>
      </c>
      <c r="AD26" s="565">
        <v>55</v>
      </c>
      <c r="AE26" s="565">
        <v>63</v>
      </c>
      <c r="AF26" s="565">
        <v>30</v>
      </c>
      <c r="AG26" s="609">
        <v>259</v>
      </c>
      <c r="AH26" s="599"/>
      <c r="AI26" s="564">
        <v>74</v>
      </c>
      <c r="AJ26" s="565">
        <v>54</v>
      </c>
      <c r="AK26" s="565">
        <v>30</v>
      </c>
      <c r="AL26" s="565">
        <v>67</v>
      </c>
      <c r="AM26" s="565">
        <v>81</v>
      </c>
      <c r="AN26" s="565">
        <v>35</v>
      </c>
      <c r="AO26" s="609">
        <v>341</v>
      </c>
    </row>
    <row r="27" spans="2:41">
      <c r="B27" s="32" t="s">
        <v>84</v>
      </c>
      <c r="C27" s="564">
        <v>228</v>
      </c>
      <c r="D27" s="565">
        <v>114</v>
      </c>
      <c r="E27" s="565">
        <v>71</v>
      </c>
      <c r="F27" s="565">
        <v>102</v>
      </c>
      <c r="G27" s="565">
        <v>96</v>
      </c>
      <c r="H27" s="565">
        <v>42</v>
      </c>
      <c r="I27" s="609">
        <v>653</v>
      </c>
      <c r="J27" s="96"/>
      <c r="K27" s="564">
        <v>224</v>
      </c>
      <c r="L27" s="565">
        <v>115</v>
      </c>
      <c r="M27" s="565">
        <v>68</v>
      </c>
      <c r="N27" s="565">
        <v>96</v>
      </c>
      <c r="O27" s="565">
        <v>98</v>
      </c>
      <c r="P27" s="565">
        <v>44</v>
      </c>
      <c r="Q27" s="609">
        <v>645</v>
      </c>
      <c r="R27" s="603"/>
      <c r="S27" s="564">
        <v>235</v>
      </c>
      <c r="T27" s="565">
        <v>113</v>
      </c>
      <c r="U27" s="565">
        <v>76</v>
      </c>
      <c r="V27" s="565">
        <v>93</v>
      </c>
      <c r="W27" s="565">
        <v>95</v>
      </c>
      <c r="X27" s="565">
        <v>47</v>
      </c>
      <c r="Y27" s="609">
        <v>659</v>
      </c>
      <c r="Z27" s="598"/>
      <c r="AA27" s="564">
        <v>221</v>
      </c>
      <c r="AB27" s="565">
        <v>110</v>
      </c>
      <c r="AC27" s="565">
        <v>70</v>
      </c>
      <c r="AD27" s="565">
        <v>96</v>
      </c>
      <c r="AE27" s="565">
        <v>95</v>
      </c>
      <c r="AF27" s="565">
        <v>44</v>
      </c>
      <c r="AG27" s="609">
        <v>636</v>
      </c>
      <c r="AH27" s="599"/>
      <c r="AI27" s="564">
        <v>274</v>
      </c>
      <c r="AJ27" s="565">
        <v>135</v>
      </c>
      <c r="AK27" s="565">
        <v>87</v>
      </c>
      <c r="AL27" s="565">
        <v>112</v>
      </c>
      <c r="AM27" s="565">
        <v>109</v>
      </c>
      <c r="AN27" s="565">
        <v>58</v>
      </c>
      <c r="AO27" s="609">
        <v>775</v>
      </c>
    </row>
    <row r="28" spans="2:41">
      <c r="B28" s="32" t="s">
        <v>85</v>
      </c>
      <c r="C28" s="564">
        <v>48</v>
      </c>
      <c r="D28" s="565">
        <v>36</v>
      </c>
      <c r="E28" s="565">
        <v>22</v>
      </c>
      <c r="F28" s="565">
        <v>50</v>
      </c>
      <c r="G28" s="565">
        <v>58</v>
      </c>
      <c r="H28" s="565">
        <v>30</v>
      </c>
      <c r="I28" s="609">
        <v>244</v>
      </c>
      <c r="J28" s="96"/>
      <c r="K28" s="564">
        <v>36</v>
      </c>
      <c r="L28" s="565">
        <v>29</v>
      </c>
      <c r="M28" s="565">
        <v>19</v>
      </c>
      <c r="N28" s="565">
        <v>44</v>
      </c>
      <c r="O28" s="565">
        <v>60</v>
      </c>
      <c r="P28" s="565">
        <v>28</v>
      </c>
      <c r="Q28" s="609">
        <v>216</v>
      </c>
      <c r="R28" s="603"/>
      <c r="S28" s="564">
        <v>34</v>
      </c>
      <c r="T28" s="565">
        <v>27</v>
      </c>
      <c r="U28" s="565">
        <v>19</v>
      </c>
      <c r="V28" s="565">
        <v>44</v>
      </c>
      <c r="W28" s="565">
        <v>58</v>
      </c>
      <c r="X28" s="565">
        <v>28</v>
      </c>
      <c r="Y28" s="609">
        <v>210</v>
      </c>
      <c r="Z28" s="598"/>
      <c r="AA28" s="564">
        <v>33</v>
      </c>
      <c r="AB28" s="565">
        <v>20</v>
      </c>
      <c r="AC28" s="565">
        <v>22</v>
      </c>
      <c r="AD28" s="565">
        <v>40</v>
      </c>
      <c r="AE28" s="565">
        <v>53</v>
      </c>
      <c r="AF28" s="565">
        <v>27</v>
      </c>
      <c r="AG28" s="609">
        <v>195</v>
      </c>
      <c r="AH28" s="599"/>
      <c r="AI28" s="564">
        <v>53</v>
      </c>
      <c r="AJ28" s="565">
        <v>37</v>
      </c>
      <c r="AK28" s="565">
        <v>31</v>
      </c>
      <c r="AL28" s="565">
        <v>56</v>
      </c>
      <c r="AM28" s="565">
        <v>66</v>
      </c>
      <c r="AN28" s="565">
        <v>35</v>
      </c>
      <c r="AO28" s="609">
        <v>278</v>
      </c>
    </row>
    <row r="29" spans="2:41">
      <c r="B29" s="32" t="s">
        <v>86</v>
      </c>
      <c r="C29" s="564">
        <v>304</v>
      </c>
      <c r="D29" s="565">
        <v>117</v>
      </c>
      <c r="E29" s="565">
        <v>112</v>
      </c>
      <c r="F29" s="565">
        <v>113</v>
      </c>
      <c r="G29" s="565">
        <v>102</v>
      </c>
      <c r="H29" s="565">
        <v>46</v>
      </c>
      <c r="I29" s="609">
        <v>794</v>
      </c>
      <c r="J29" s="96"/>
      <c r="K29" s="564">
        <v>313</v>
      </c>
      <c r="L29" s="565">
        <v>128</v>
      </c>
      <c r="M29" s="565">
        <v>112</v>
      </c>
      <c r="N29" s="565">
        <v>112</v>
      </c>
      <c r="O29" s="565">
        <v>111</v>
      </c>
      <c r="P29" s="565">
        <v>49</v>
      </c>
      <c r="Q29" s="609">
        <v>825</v>
      </c>
      <c r="R29" s="603"/>
      <c r="S29" s="564">
        <v>319</v>
      </c>
      <c r="T29" s="565">
        <v>127</v>
      </c>
      <c r="U29" s="565">
        <v>112</v>
      </c>
      <c r="V29" s="565">
        <v>102</v>
      </c>
      <c r="W29" s="565">
        <v>115</v>
      </c>
      <c r="X29" s="565">
        <v>50</v>
      </c>
      <c r="Y29" s="609">
        <v>825</v>
      </c>
      <c r="Z29" s="598"/>
      <c r="AA29" s="564">
        <v>308</v>
      </c>
      <c r="AB29" s="565">
        <v>126</v>
      </c>
      <c r="AC29" s="565">
        <v>115</v>
      </c>
      <c r="AD29" s="565">
        <v>101</v>
      </c>
      <c r="AE29" s="565">
        <v>114</v>
      </c>
      <c r="AF29" s="565">
        <v>50</v>
      </c>
      <c r="AG29" s="609">
        <v>814</v>
      </c>
      <c r="AH29" s="599"/>
      <c r="AI29" s="564">
        <v>373</v>
      </c>
      <c r="AJ29" s="565">
        <v>160</v>
      </c>
      <c r="AK29" s="565">
        <v>136</v>
      </c>
      <c r="AL29" s="565">
        <v>128</v>
      </c>
      <c r="AM29" s="565">
        <v>139</v>
      </c>
      <c r="AN29" s="565">
        <v>63</v>
      </c>
      <c r="AO29" s="609">
        <v>999</v>
      </c>
    </row>
    <row r="30" spans="2:41">
      <c r="B30" s="32" t="s">
        <v>87</v>
      </c>
      <c r="C30" s="564">
        <v>787</v>
      </c>
      <c r="D30" s="565">
        <v>314</v>
      </c>
      <c r="E30" s="565">
        <v>270</v>
      </c>
      <c r="F30" s="565">
        <v>336</v>
      </c>
      <c r="G30" s="565">
        <v>305</v>
      </c>
      <c r="H30" s="565">
        <v>125</v>
      </c>
      <c r="I30" s="609">
        <v>2137</v>
      </c>
      <c r="J30" s="96"/>
      <c r="K30" s="564">
        <v>766</v>
      </c>
      <c r="L30" s="565">
        <v>314</v>
      </c>
      <c r="M30" s="565">
        <v>268</v>
      </c>
      <c r="N30" s="565">
        <v>322</v>
      </c>
      <c r="O30" s="565">
        <v>319</v>
      </c>
      <c r="P30" s="565">
        <v>122</v>
      </c>
      <c r="Q30" s="609">
        <v>2111</v>
      </c>
      <c r="R30" s="603"/>
      <c r="S30" s="564">
        <v>784</v>
      </c>
      <c r="T30" s="565">
        <v>326</v>
      </c>
      <c r="U30" s="565">
        <v>269</v>
      </c>
      <c r="V30" s="565">
        <v>336</v>
      </c>
      <c r="W30" s="565">
        <v>310</v>
      </c>
      <c r="X30" s="565">
        <v>123</v>
      </c>
      <c r="Y30" s="609">
        <v>2148</v>
      </c>
      <c r="Z30" s="598"/>
      <c r="AA30" s="564">
        <v>787</v>
      </c>
      <c r="AB30" s="565">
        <v>325</v>
      </c>
      <c r="AC30" s="565">
        <v>269</v>
      </c>
      <c r="AD30" s="565">
        <v>335</v>
      </c>
      <c r="AE30" s="565">
        <v>320</v>
      </c>
      <c r="AF30" s="565">
        <v>129</v>
      </c>
      <c r="AG30" s="609">
        <v>2165</v>
      </c>
      <c r="AH30" s="599"/>
      <c r="AI30" s="564">
        <v>907</v>
      </c>
      <c r="AJ30" s="565">
        <v>412</v>
      </c>
      <c r="AK30" s="565">
        <v>327</v>
      </c>
      <c r="AL30" s="565">
        <v>399</v>
      </c>
      <c r="AM30" s="565">
        <v>362</v>
      </c>
      <c r="AN30" s="565">
        <v>154</v>
      </c>
      <c r="AO30" s="609">
        <v>2561</v>
      </c>
    </row>
    <row r="31" spans="2:41">
      <c r="B31" s="32" t="s">
        <v>88</v>
      </c>
      <c r="C31" s="564">
        <v>35</v>
      </c>
      <c r="D31" s="565">
        <v>27</v>
      </c>
      <c r="E31" s="565">
        <v>54</v>
      </c>
      <c r="F31" s="565">
        <v>71</v>
      </c>
      <c r="G31" s="565">
        <v>91</v>
      </c>
      <c r="H31" s="565">
        <v>45</v>
      </c>
      <c r="I31" s="609">
        <v>323</v>
      </c>
      <c r="J31" s="96"/>
      <c r="K31" s="564">
        <v>30</v>
      </c>
      <c r="L31" s="565">
        <v>24</v>
      </c>
      <c r="M31" s="565">
        <v>54</v>
      </c>
      <c r="N31" s="565">
        <v>73</v>
      </c>
      <c r="O31" s="565">
        <v>83</v>
      </c>
      <c r="P31" s="565">
        <v>40</v>
      </c>
      <c r="Q31" s="609">
        <v>304</v>
      </c>
      <c r="R31" s="603"/>
      <c r="S31" s="564">
        <v>38</v>
      </c>
      <c r="T31" s="565">
        <v>24</v>
      </c>
      <c r="U31" s="565">
        <v>58</v>
      </c>
      <c r="V31" s="565">
        <v>80</v>
      </c>
      <c r="W31" s="565">
        <v>87</v>
      </c>
      <c r="X31" s="565">
        <v>40</v>
      </c>
      <c r="Y31" s="609">
        <v>327</v>
      </c>
      <c r="Z31" s="598"/>
      <c r="AA31" s="564">
        <v>33</v>
      </c>
      <c r="AB31" s="565">
        <v>25</v>
      </c>
      <c r="AC31" s="565">
        <v>49</v>
      </c>
      <c r="AD31" s="565">
        <v>77</v>
      </c>
      <c r="AE31" s="565">
        <v>85</v>
      </c>
      <c r="AF31" s="565">
        <v>45</v>
      </c>
      <c r="AG31" s="609">
        <v>314</v>
      </c>
      <c r="AH31" s="599"/>
      <c r="AI31" s="564">
        <v>43</v>
      </c>
      <c r="AJ31" s="565">
        <v>37</v>
      </c>
      <c r="AK31" s="565">
        <v>63</v>
      </c>
      <c r="AL31" s="565">
        <v>104</v>
      </c>
      <c r="AM31" s="565">
        <v>108</v>
      </c>
      <c r="AN31" s="565">
        <v>57</v>
      </c>
      <c r="AO31" s="609">
        <v>412</v>
      </c>
    </row>
    <row r="32" spans="2:41">
      <c r="B32" s="32" t="s">
        <v>89</v>
      </c>
      <c r="C32" s="564">
        <v>491</v>
      </c>
      <c r="D32" s="565">
        <v>227</v>
      </c>
      <c r="E32" s="565">
        <v>145</v>
      </c>
      <c r="F32" s="565">
        <v>203</v>
      </c>
      <c r="G32" s="565">
        <v>187</v>
      </c>
      <c r="H32" s="565">
        <v>56</v>
      </c>
      <c r="I32" s="609">
        <v>1309</v>
      </c>
      <c r="J32" s="96"/>
      <c r="K32" s="564">
        <v>451</v>
      </c>
      <c r="L32" s="565">
        <v>225</v>
      </c>
      <c r="M32" s="565">
        <v>141</v>
      </c>
      <c r="N32" s="565">
        <v>195</v>
      </c>
      <c r="O32" s="565">
        <v>183</v>
      </c>
      <c r="P32" s="565">
        <v>56</v>
      </c>
      <c r="Q32" s="609">
        <v>1251</v>
      </c>
      <c r="R32" s="603"/>
      <c r="S32" s="564">
        <v>462</v>
      </c>
      <c r="T32" s="565">
        <v>229</v>
      </c>
      <c r="U32" s="565">
        <v>138</v>
      </c>
      <c r="V32" s="565">
        <v>193</v>
      </c>
      <c r="W32" s="565">
        <v>188</v>
      </c>
      <c r="X32" s="565">
        <v>55</v>
      </c>
      <c r="Y32" s="609">
        <v>1265</v>
      </c>
      <c r="Z32" s="598"/>
      <c r="AA32" s="564">
        <v>460</v>
      </c>
      <c r="AB32" s="565">
        <v>237</v>
      </c>
      <c r="AC32" s="565">
        <v>139</v>
      </c>
      <c r="AD32" s="565">
        <v>188</v>
      </c>
      <c r="AE32" s="565">
        <v>197</v>
      </c>
      <c r="AF32" s="565">
        <v>50</v>
      </c>
      <c r="AG32" s="609">
        <v>1271</v>
      </c>
      <c r="AH32" s="599"/>
      <c r="AI32" s="564">
        <v>519</v>
      </c>
      <c r="AJ32" s="565">
        <v>289</v>
      </c>
      <c r="AK32" s="565">
        <v>161</v>
      </c>
      <c r="AL32" s="565">
        <v>228</v>
      </c>
      <c r="AM32" s="565">
        <v>231</v>
      </c>
      <c r="AN32" s="565">
        <v>69</v>
      </c>
      <c r="AO32" s="609">
        <v>1497</v>
      </c>
    </row>
    <row r="33" spans="2:41">
      <c r="B33" s="32" t="s">
        <v>68</v>
      </c>
      <c r="C33" s="564">
        <v>107</v>
      </c>
      <c r="D33" s="565">
        <v>53</v>
      </c>
      <c r="E33" s="565">
        <v>50</v>
      </c>
      <c r="F33" s="565">
        <v>43</v>
      </c>
      <c r="G33" s="565">
        <v>60</v>
      </c>
      <c r="H33" s="565">
        <v>19</v>
      </c>
      <c r="I33" s="609">
        <v>332</v>
      </c>
      <c r="J33" s="96"/>
      <c r="K33" s="564">
        <v>106</v>
      </c>
      <c r="L33" s="565">
        <v>45</v>
      </c>
      <c r="M33" s="565">
        <v>46</v>
      </c>
      <c r="N33" s="565">
        <v>45</v>
      </c>
      <c r="O33" s="565">
        <v>58</v>
      </c>
      <c r="P33" s="565">
        <v>22</v>
      </c>
      <c r="Q33" s="609">
        <v>322</v>
      </c>
      <c r="R33" s="603"/>
      <c r="S33" s="564">
        <v>115</v>
      </c>
      <c r="T33" s="565">
        <v>48</v>
      </c>
      <c r="U33" s="565">
        <v>47</v>
      </c>
      <c r="V33" s="565">
        <v>49</v>
      </c>
      <c r="W33" s="565">
        <v>64</v>
      </c>
      <c r="X33" s="565">
        <v>20</v>
      </c>
      <c r="Y33" s="609">
        <v>343</v>
      </c>
      <c r="Z33" s="598"/>
      <c r="AA33" s="564">
        <v>118</v>
      </c>
      <c r="AB33" s="565">
        <v>49</v>
      </c>
      <c r="AC33" s="565">
        <v>51</v>
      </c>
      <c r="AD33" s="565">
        <v>46</v>
      </c>
      <c r="AE33" s="565">
        <v>61</v>
      </c>
      <c r="AF33" s="565">
        <v>19</v>
      </c>
      <c r="AG33" s="609">
        <v>344</v>
      </c>
      <c r="AH33" s="599"/>
      <c r="AI33" s="564">
        <v>130</v>
      </c>
      <c r="AJ33" s="565">
        <v>66</v>
      </c>
      <c r="AK33" s="565">
        <v>59</v>
      </c>
      <c r="AL33" s="565">
        <v>55</v>
      </c>
      <c r="AM33" s="565">
        <v>69</v>
      </c>
      <c r="AN33" s="565">
        <v>30</v>
      </c>
      <c r="AO33" s="609">
        <v>409</v>
      </c>
    </row>
    <row r="34" spans="2:41">
      <c r="B34" s="32" t="s">
        <v>90</v>
      </c>
      <c r="C34" s="564">
        <v>240</v>
      </c>
      <c r="D34" s="565">
        <v>84</v>
      </c>
      <c r="E34" s="565">
        <v>128</v>
      </c>
      <c r="F34" s="565">
        <v>157</v>
      </c>
      <c r="G34" s="565">
        <v>138</v>
      </c>
      <c r="H34" s="565">
        <v>71</v>
      </c>
      <c r="I34" s="609">
        <v>818</v>
      </c>
      <c r="J34" s="96"/>
      <c r="K34" s="564">
        <v>243</v>
      </c>
      <c r="L34" s="565">
        <v>83</v>
      </c>
      <c r="M34" s="565">
        <v>126</v>
      </c>
      <c r="N34" s="565">
        <v>159</v>
      </c>
      <c r="O34" s="565">
        <v>133</v>
      </c>
      <c r="P34" s="565">
        <v>75</v>
      </c>
      <c r="Q34" s="609">
        <v>819</v>
      </c>
      <c r="R34" s="603"/>
      <c r="S34" s="564">
        <v>251</v>
      </c>
      <c r="T34" s="565">
        <v>88</v>
      </c>
      <c r="U34" s="565">
        <v>132</v>
      </c>
      <c r="V34" s="565">
        <v>159</v>
      </c>
      <c r="W34" s="565">
        <v>140</v>
      </c>
      <c r="X34" s="565">
        <v>88</v>
      </c>
      <c r="Y34" s="609">
        <v>858</v>
      </c>
      <c r="Z34" s="598"/>
      <c r="AA34" s="564">
        <v>241</v>
      </c>
      <c r="AB34" s="565">
        <v>91</v>
      </c>
      <c r="AC34" s="565">
        <v>126</v>
      </c>
      <c r="AD34" s="565">
        <v>159</v>
      </c>
      <c r="AE34" s="565">
        <v>144</v>
      </c>
      <c r="AF34" s="565">
        <v>89</v>
      </c>
      <c r="AG34" s="609">
        <v>850</v>
      </c>
      <c r="AH34" s="599"/>
      <c r="AI34" s="564">
        <v>293</v>
      </c>
      <c r="AJ34" s="565">
        <v>126</v>
      </c>
      <c r="AK34" s="565">
        <v>157</v>
      </c>
      <c r="AL34" s="565">
        <v>193</v>
      </c>
      <c r="AM34" s="565">
        <v>162</v>
      </c>
      <c r="AN34" s="565">
        <v>110</v>
      </c>
      <c r="AO34" s="609">
        <v>1041</v>
      </c>
    </row>
    <row r="35" spans="2:41" ht="12.75" customHeight="1">
      <c r="B35" s="32" t="s">
        <v>91</v>
      </c>
      <c r="C35" s="564">
        <v>1011</v>
      </c>
      <c r="D35" s="565">
        <v>408</v>
      </c>
      <c r="E35" s="565">
        <v>333</v>
      </c>
      <c r="F35" s="565">
        <v>316</v>
      </c>
      <c r="G35" s="565">
        <v>232</v>
      </c>
      <c r="H35" s="565">
        <v>92</v>
      </c>
      <c r="I35" s="609">
        <v>2392</v>
      </c>
      <c r="J35" s="96"/>
      <c r="K35" s="564">
        <v>1021</v>
      </c>
      <c r="L35" s="565">
        <v>410</v>
      </c>
      <c r="M35" s="565">
        <v>330</v>
      </c>
      <c r="N35" s="565">
        <v>320</v>
      </c>
      <c r="O35" s="565">
        <v>231</v>
      </c>
      <c r="P35" s="565">
        <v>91</v>
      </c>
      <c r="Q35" s="609">
        <v>2403</v>
      </c>
      <c r="R35" s="366"/>
      <c r="S35" s="564">
        <v>1054</v>
      </c>
      <c r="T35" s="565">
        <v>430</v>
      </c>
      <c r="U35" s="565">
        <v>338</v>
      </c>
      <c r="V35" s="565">
        <v>321</v>
      </c>
      <c r="W35" s="565">
        <v>243</v>
      </c>
      <c r="X35" s="565">
        <v>96</v>
      </c>
      <c r="Y35" s="609">
        <v>2482</v>
      </c>
      <c r="Z35" s="598"/>
      <c r="AA35" s="564">
        <v>1077</v>
      </c>
      <c r="AB35" s="565">
        <v>442</v>
      </c>
      <c r="AC35" s="565">
        <v>344</v>
      </c>
      <c r="AD35" s="565">
        <v>326</v>
      </c>
      <c r="AE35" s="565">
        <v>252</v>
      </c>
      <c r="AF35" s="565">
        <v>103</v>
      </c>
      <c r="AG35" s="609">
        <v>2544</v>
      </c>
      <c r="AH35" s="599"/>
      <c r="AI35" s="564">
        <v>1179</v>
      </c>
      <c r="AJ35" s="565">
        <v>521</v>
      </c>
      <c r="AK35" s="565">
        <v>389</v>
      </c>
      <c r="AL35" s="565">
        <v>375</v>
      </c>
      <c r="AM35" s="565">
        <v>286</v>
      </c>
      <c r="AN35" s="565">
        <v>128</v>
      </c>
      <c r="AO35" s="609">
        <v>2878</v>
      </c>
    </row>
    <row r="36" spans="2:41">
      <c r="B36" s="32" t="s">
        <v>92</v>
      </c>
      <c r="C36" s="564">
        <v>66</v>
      </c>
      <c r="D36" s="565">
        <v>32</v>
      </c>
      <c r="E36" s="565">
        <v>48</v>
      </c>
      <c r="F36" s="565">
        <v>80</v>
      </c>
      <c r="G36" s="565">
        <v>139</v>
      </c>
      <c r="H36" s="565">
        <v>55</v>
      </c>
      <c r="I36" s="609">
        <v>420</v>
      </c>
      <c r="J36" s="297"/>
      <c r="K36" s="564">
        <v>58</v>
      </c>
      <c r="L36" s="565">
        <v>24</v>
      </c>
      <c r="M36" s="565">
        <v>49</v>
      </c>
      <c r="N36" s="565">
        <v>72</v>
      </c>
      <c r="O36" s="565">
        <v>135</v>
      </c>
      <c r="P36" s="565">
        <v>51</v>
      </c>
      <c r="Q36" s="609">
        <v>389</v>
      </c>
      <c r="R36" s="366"/>
      <c r="S36" s="564">
        <v>60</v>
      </c>
      <c r="T36" s="565">
        <v>26</v>
      </c>
      <c r="U36" s="565">
        <v>42</v>
      </c>
      <c r="V36" s="565">
        <v>74</v>
      </c>
      <c r="W36" s="565">
        <v>133</v>
      </c>
      <c r="X36" s="565">
        <v>48</v>
      </c>
      <c r="Y36" s="609">
        <v>383</v>
      </c>
      <c r="Z36" s="604"/>
      <c r="AA36" s="564">
        <v>67</v>
      </c>
      <c r="AB36" s="565">
        <v>24</v>
      </c>
      <c r="AC36" s="565">
        <v>43</v>
      </c>
      <c r="AD36" s="565">
        <v>72</v>
      </c>
      <c r="AE36" s="565">
        <v>135</v>
      </c>
      <c r="AF36" s="565">
        <v>48</v>
      </c>
      <c r="AG36" s="609">
        <v>389</v>
      </c>
      <c r="AH36" s="605"/>
      <c r="AI36" s="564">
        <v>87</v>
      </c>
      <c r="AJ36" s="565">
        <v>40</v>
      </c>
      <c r="AK36" s="565">
        <v>55</v>
      </c>
      <c r="AL36" s="565">
        <v>100</v>
      </c>
      <c r="AM36" s="565">
        <v>157</v>
      </c>
      <c r="AN36" s="565">
        <v>61</v>
      </c>
      <c r="AO36" s="609">
        <v>500</v>
      </c>
    </row>
    <row r="37" spans="2:41">
      <c r="B37" s="32" t="s">
        <v>93</v>
      </c>
      <c r="C37" s="564">
        <v>22</v>
      </c>
      <c r="D37" s="565">
        <v>20</v>
      </c>
      <c r="E37" s="565">
        <v>21</v>
      </c>
      <c r="F37" s="565">
        <v>33</v>
      </c>
      <c r="G37" s="565">
        <v>49</v>
      </c>
      <c r="H37" s="565">
        <v>27</v>
      </c>
      <c r="I37" s="609">
        <v>172</v>
      </c>
      <c r="J37" s="296"/>
      <c r="K37" s="564">
        <v>25</v>
      </c>
      <c r="L37" s="565">
        <v>18</v>
      </c>
      <c r="M37" s="565">
        <v>19</v>
      </c>
      <c r="N37" s="565">
        <v>33</v>
      </c>
      <c r="O37" s="565">
        <v>57</v>
      </c>
      <c r="P37" s="565">
        <v>28</v>
      </c>
      <c r="Q37" s="609">
        <v>180</v>
      </c>
      <c r="R37" s="603"/>
      <c r="S37" s="564">
        <v>24</v>
      </c>
      <c r="T37" s="565">
        <v>18</v>
      </c>
      <c r="U37" s="565">
        <v>15</v>
      </c>
      <c r="V37" s="565">
        <v>25</v>
      </c>
      <c r="W37" s="565">
        <v>56</v>
      </c>
      <c r="X37" s="565">
        <v>31</v>
      </c>
      <c r="Y37" s="609">
        <v>169</v>
      </c>
      <c r="Z37" s="598"/>
      <c r="AA37" s="564">
        <v>23</v>
      </c>
      <c r="AB37" s="565">
        <v>17</v>
      </c>
      <c r="AC37" s="565">
        <v>17</v>
      </c>
      <c r="AD37" s="565">
        <v>26</v>
      </c>
      <c r="AE37" s="565">
        <v>55</v>
      </c>
      <c r="AF37" s="565">
        <v>34</v>
      </c>
      <c r="AG37" s="609">
        <v>172</v>
      </c>
      <c r="AH37" s="599"/>
      <c r="AI37" s="564">
        <v>28</v>
      </c>
      <c r="AJ37" s="565">
        <v>23</v>
      </c>
      <c r="AK37" s="565">
        <v>24</v>
      </c>
      <c r="AL37" s="565">
        <v>34</v>
      </c>
      <c r="AM37" s="565">
        <v>65</v>
      </c>
      <c r="AN37" s="565">
        <v>36</v>
      </c>
      <c r="AO37" s="609">
        <v>210</v>
      </c>
    </row>
    <row r="38" spans="2:41">
      <c r="B38" s="32" t="s">
        <v>94</v>
      </c>
      <c r="C38" s="564">
        <v>52</v>
      </c>
      <c r="D38" s="565">
        <v>24</v>
      </c>
      <c r="E38" s="565">
        <v>38</v>
      </c>
      <c r="F38" s="565">
        <v>56</v>
      </c>
      <c r="G38" s="565">
        <v>41</v>
      </c>
      <c r="H38" s="565">
        <v>32</v>
      </c>
      <c r="I38" s="609">
        <v>243</v>
      </c>
      <c r="J38" s="96"/>
      <c r="K38" s="564">
        <v>53</v>
      </c>
      <c r="L38" s="565">
        <v>27</v>
      </c>
      <c r="M38" s="565">
        <v>38</v>
      </c>
      <c r="N38" s="565">
        <v>53</v>
      </c>
      <c r="O38" s="565">
        <v>47</v>
      </c>
      <c r="P38" s="565">
        <v>31</v>
      </c>
      <c r="Q38" s="609">
        <v>249</v>
      </c>
      <c r="R38" s="603"/>
      <c r="S38" s="564">
        <v>53</v>
      </c>
      <c r="T38" s="565">
        <v>26</v>
      </c>
      <c r="U38" s="565">
        <v>35</v>
      </c>
      <c r="V38" s="565">
        <v>48</v>
      </c>
      <c r="W38" s="565">
        <v>51</v>
      </c>
      <c r="X38" s="565">
        <v>34</v>
      </c>
      <c r="Y38" s="609">
        <v>247</v>
      </c>
      <c r="Z38" s="598"/>
      <c r="AA38" s="564">
        <v>51</v>
      </c>
      <c r="AB38" s="565">
        <v>26</v>
      </c>
      <c r="AC38" s="565">
        <v>32</v>
      </c>
      <c r="AD38" s="565">
        <v>40</v>
      </c>
      <c r="AE38" s="565">
        <v>53</v>
      </c>
      <c r="AF38" s="565">
        <v>34</v>
      </c>
      <c r="AG38" s="609">
        <v>236</v>
      </c>
      <c r="AH38" s="599"/>
      <c r="AI38" s="564">
        <v>59</v>
      </c>
      <c r="AJ38" s="565">
        <v>33</v>
      </c>
      <c r="AK38" s="565">
        <v>42</v>
      </c>
      <c r="AL38" s="565">
        <v>54</v>
      </c>
      <c r="AM38" s="565">
        <v>58</v>
      </c>
      <c r="AN38" s="565">
        <v>40</v>
      </c>
      <c r="AO38" s="609">
        <v>286</v>
      </c>
    </row>
    <row r="39" spans="2:41">
      <c r="B39" s="32" t="s">
        <v>95</v>
      </c>
      <c r="C39" s="567">
        <v>117</v>
      </c>
      <c r="D39" s="568">
        <v>41</v>
      </c>
      <c r="E39" s="568">
        <v>51</v>
      </c>
      <c r="F39" s="568">
        <v>77</v>
      </c>
      <c r="G39" s="568">
        <v>100</v>
      </c>
      <c r="H39" s="568">
        <v>31</v>
      </c>
      <c r="I39" s="610">
        <v>417</v>
      </c>
      <c r="J39" s="542"/>
      <c r="K39" s="567">
        <v>110</v>
      </c>
      <c r="L39" s="568">
        <v>39</v>
      </c>
      <c r="M39" s="568">
        <v>47</v>
      </c>
      <c r="N39" s="568">
        <v>80</v>
      </c>
      <c r="O39" s="568">
        <v>100</v>
      </c>
      <c r="P39" s="568">
        <v>33</v>
      </c>
      <c r="Q39" s="610">
        <v>409</v>
      </c>
      <c r="R39" s="606"/>
      <c r="S39" s="567">
        <v>107</v>
      </c>
      <c r="T39" s="568">
        <v>44</v>
      </c>
      <c r="U39" s="568">
        <v>49</v>
      </c>
      <c r="V39" s="568">
        <v>75</v>
      </c>
      <c r="W39" s="568">
        <v>91</v>
      </c>
      <c r="X39" s="568">
        <v>35</v>
      </c>
      <c r="Y39" s="610">
        <v>401</v>
      </c>
      <c r="Z39" s="598"/>
      <c r="AA39" s="567">
        <v>107</v>
      </c>
      <c r="AB39" s="568">
        <v>45</v>
      </c>
      <c r="AC39" s="568">
        <v>45</v>
      </c>
      <c r="AD39" s="568">
        <v>71</v>
      </c>
      <c r="AE39" s="568">
        <v>91</v>
      </c>
      <c r="AF39" s="568">
        <v>40</v>
      </c>
      <c r="AG39" s="610">
        <v>399</v>
      </c>
      <c r="AH39" s="607"/>
      <c r="AI39" s="567">
        <v>141</v>
      </c>
      <c r="AJ39" s="568">
        <v>60</v>
      </c>
      <c r="AK39" s="568">
        <v>61</v>
      </c>
      <c r="AL39" s="568">
        <v>90</v>
      </c>
      <c r="AM39" s="568">
        <v>108</v>
      </c>
      <c r="AN39" s="568">
        <v>46</v>
      </c>
      <c r="AO39" s="610">
        <v>506</v>
      </c>
    </row>
    <row r="40" spans="2:41">
      <c r="B40" s="35"/>
      <c r="C40" s="687"/>
      <c r="D40" s="688"/>
      <c r="E40" s="688"/>
      <c r="F40" s="688"/>
      <c r="G40" s="688"/>
      <c r="H40" s="688"/>
      <c r="I40" s="688"/>
      <c r="J40" s="687"/>
      <c r="K40" s="688"/>
      <c r="L40" s="688"/>
      <c r="M40" s="688"/>
      <c r="N40" s="444"/>
      <c r="O40" s="444"/>
      <c r="Q40" s="689"/>
      <c r="R40" s="690"/>
      <c r="S40" s="690"/>
      <c r="T40" s="445"/>
      <c r="U40" s="445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132" priority="64" operator="between">
      <formula>1</formula>
      <formula>2</formula>
    </cfRule>
  </conditionalFormatting>
  <conditionalFormatting sqref="C12:H39">
    <cfRule type="cellIs" dxfId="131" priority="27" operator="between">
      <formula>1</formula>
      <formula>2</formula>
    </cfRule>
  </conditionalFormatting>
  <conditionalFormatting sqref="I12:I39">
    <cfRule type="cellIs" dxfId="130" priority="26" operator="between">
      <formula>1</formula>
      <formula>2</formula>
    </cfRule>
  </conditionalFormatting>
  <conditionalFormatting sqref="C12:I39">
    <cfRule type="cellIs" dxfId="129" priority="25" operator="between">
      <formula>1</formula>
      <formula>2</formula>
    </cfRule>
  </conditionalFormatting>
  <conditionalFormatting sqref="K12:P39">
    <cfRule type="cellIs" dxfId="128" priority="12" operator="between">
      <formula>1</formula>
      <formula>2</formula>
    </cfRule>
  </conditionalFormatting>
  <conditionalFormatting sqref="Q12:Q39">
    <cfRule type="cellIs" dxfId="127" priority="11" operator="between">
      <formula>1</formula>
      <formula>2</formula>
    </cfRule>
  </conditionalFormatting>
  <conditionalFormatting sqref="K12:Q39">
    <cfRule type="cellIs" dxfId="126" priority="10" operator="between">
      <formula>1</formula>
      <formula>2</formula>
    </cfRule>
  </conditionalFormatting>
  <conditionalFormatting sqref="S12:X39">
    <cfRule type="cellIs" dxfId="125" priority="9" operator="between">
      <formula>1</formula>
      <formula>2</formula>
    </cfRule>
  </conditionalFormatting>
  <conditionalFormatting sqref="Y12:Y39">
    <cfRule type="cellIs" dxfId="124" priority="8" operator="between">
      <formula>1</formula>
      <formula>2</formula>
    </cfRule>
  </conditionalFormatting>
  <conditionalFormatting sqref="S12:Y39">
    <cfRule type="cellIs" dxfId="123" priority="7" operator="between">
      <formula>1</formula>
      <formula>2</formula>
    </cfRule>
  </conditionalFormatting>
  <conditionalFormatting sqref="AA12:AF39">
    <cfRule type="cellIs" dxfId="122" priority="6" operator="between">
      <formula>1</formula>
      <formula>2</formula>
    </cfRule>
  </conditionalFormatting>
  <conditionalFormatting sqref="AG12:AG39">
    <cfRule type="cellIs" dxfId="121" priority="5" operator="between">
      <formula>1</formula>
      <formula>2</formula>
    </cfRule>
  </conditionalFormatting>
  <conditionalFormatting sqref="AA12:AG39">
    <cfRule type="cellIs" dxfId="120" priority="4" operator="between">
      <formula>1</formula>
      <formula>2</formula>
    </cfRule>
  </conditionalFormatting>
  <conditionalFormatting sqref="AI12:AN39">
    <cfRule type="cellIs" dxfId="119" priority="3" operator="between">
      <formula>1</formula>
      <formula>2</formula>
    </cfRule>
  </conditionalFormatting>
  <conditionalFormatting sqref="AO12:AO39">
    <cfRule type="cellIs" dxfId="118" priority="2" operator="between">
      <formula>1</formula>
      <formula>2</formula>
    </cfRule>
  </conditionalFormatting>
  <conditionalFormatting sqref="AI12:AO39">
    <cfRule type="cellIs" dxfId="11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326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681" t="s">
        <v>325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</row>
    <row r="10" spans="1:38" ht="24.95" customHeight="1">
      <c r="B10" s="10"/>
      <c r="C10" s="682" t="s">
        <v>16</v>
      </c>
      <c r="D10" s="682"/>
      <c r="E10" s="682"/>
      <c r="F10" s="682"/>
      <c r="G10" s="682"/>
      <c r="H10" s="682"/>
      <c r="I10" s="157"/>
      <c r="J10" s="682" t="s">
        <v>18</v>
      </c>
      <c r="K10" s="682"/>
      <c r="L10" s="682"/>
      <c r="M10" s="682"/>
      <c r="N10" s="682"/>
      <c r="O10" s="682"/>
      <c r="P10" s="157"/>
      <c r="Q10" s="682" t="s">
        <v>19</v>
      </c>
      <c r="R10" s="682"/>
      <c r="S10" s="682"/>
      <c r="T10" s="682"/>
      <c r="U10" s="682"/>
      <c r="V10" s="682"/>
      <c r="W10" s="157"/>
      <c r="X10" s="182"/>
      <c r="Y10" s="682" t="s">
        <v>17</v>
      </c>
      <c r="Z10" s="682"/>
      <c r="AA10" s="682"/>
      <c r="AB10" s="682"/>
      <c r="AC10" s="682"/>
      <c r="AD10" s="157"/>
      <c r="AE10" s="702" t="s">
        <v>295</v>
      </c>
      <c r="AF10" s="702"/>
      <c r="AG10" s="702"/>
      <c r="AH10" s="702"/>
      <c r="AI10" s="702"/>
      <c r="AJ10" s="702"/>
      <c r="AK10" s="703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(16)'!C12/'RSI_idade (16)'!I12</f>
        <v>0.32029546036539597</v>
      </c>
      <c r="D12" s="214">
        <f>'RSI_idade (16)'!D12/'RSI_idade (16)'!I12</f>
        <v>0.15756708786987736</v>
      </c>
      <c r="E12" s="214">
        <f>'RSI_idade (16)'!E12/'RSI_idade (16)'!I12</f>
        <v>0.12360150820772295</v>
      </c>
      <c r="F12" s="214">
        <f>'RSI_idade (16)'!F12/'RSI_idade (16)'!I12</f>
        <v>0.16205285791235088</v>
      </c>
      <c r="G12" s="214">
        <f>'RSI_idade (16)'!G12/'RSI_idade (16)'!I12</f>
        <v>0.16909940219166952</v>
      </c>
      <c r="H12" s="113">
        <f>'RSI_idade (16)'!H12/'RSI_idade (16)'!I12</f>
        <v>6.7383683452983303E-2</v>
      </c>
      <c r="I12" s="495"/>
      <c r="J12" s="410">
        <f>'RSI_idade (16)'!K12/'RSI_idade (16)'!Q12</f>
        <v>0.31923381826752084</v>
      </c>
      <c r="K12" s="411">
        <f>'RSI_idade (16)'!L12/'RSI_idade (16)'!Q12</f>
        <v>0.15681871745977333</v>
      </c>
      <c r="L12" s="411">
        <f>'RSI_idade (16)'!M12/'RSI_idade (16)'!Q12</f>
        <v>0.12262764339125404</v>
      </c>
      <c r="M12" s="411">
        <f>'RSI_idade (16)'!N12/'RSI_idade (16)'!Q12</f>
        <v>0.16153236346495833</v>
      </c>
      <c r="N12" s="411">
        <f>'RSI_idade (16)'!O12/'RSI_idade (16)'!Q12</f>
        <v>0.17095965547532835</v>
      </c>
      <c r="O12" s="412">
        <f>'RSI_idade (16)'!P12/'RSI_idade (16)'!Q12</f>
        <v>6.8827801941165126E-2</v>
      </c>
      <c r="P12" s="499"/>
      <c r="Q12" s="410">
        <f>'RSI_idade (16)'!S12/'RSI_idade (16)'!Y12</f>
        <v>0.31997635072897163</v>
      </c>
      <c r="R12" s="411">
        <f>'RSI_idade (16)'!T12/'RSI_idade (16)'!Y12</f>
        <v>0.15595237585203783</v>
      </c>
      <c r="S12" s="411">
        <f>'RSI_idade (16)'!U12/'RSI_idade (16)'!Y12</f>
        <v>0.12108683823812931</v>
      </c>
      <c r="T12" s="411">
        <f>'RSI_idade (16)'!V12/'RSI_idade (16)'!Y12</f>
        <v>0.16051085852851837</v>
      </c>
      <c r="U12" s="411">
        <f>'RSI_idade (16)'!W12/'RSI_idade (16)'!Y12</f>
        <v>0.1724554541131309</v>
      </c>
      <c r="V12" s="412">
        <f>'RSI_idade (16)'!X12/'RSI_idade (16)'!Y12</f>
        <v>7.0018122539211955E-2</v>
      </c>
      <c r="W12" s="500"/>
      <c r="X12" s="410">
        <f>'RSI_idade (16)'!AA12/'RSI_idade (16)'!AG12</f>
        <v>0.31938100320170759</v>
      </c>
      <c r="Y12" s="411">
        <f>'RSI_idade (16)'!AB12/'RSI_idade (16)'!AG12</f>
        <v>0.15499679829242263</v>
      </c>
      <c r="Z12" s="411">
        <f>'RSI_idade (16)'!AC12/'RSI_idade (16)'!AG12</f>
        <v>0.11977374599786553</v>
      </c>
      <c r="AA12" s="411">
        <f>'RSI_idade (16)'!AD12/'RSI_idade (16)'!AG12</f>
        <v>0.15966702241195305</v>
      </c>
      <c r="AB12" s="411">
        <f>'RSI_idade (16)'!AE12/'RSI_idade (16)'!AG12</f>
        <v>0.17359658484525081</v>
      </c>
      <c r="AC12" s="412">
        <f>'RSI_idade (16)'!AF12/'RSI_idade (16)'!AG12</f>
        <v>7.2584845250800431E-2</v>
      </c>
      <c r="AD12" s="611"/>
      <c r="AE12" s="410">
        <f>'RSI_idade (16)'!AI12/'RSI_idade (16)'!AO12</f>
        <v>0.30881508872137559</v>
      </c>
      <c r="AF12" s="411">
        <f>'RSI_idade (16)'!AJ12/'RSI_idade (16)'!AO12</f>
        <v>0.1637649448817802</v>
      </c>
      <c r="AG12" s="411">
        <f>'RSI_idade (16)'!AK12/'RSI_idade (16)'!AO12</f>
        <v>0.12224452383354263</v>
      </c>
      <c r="AH12" s="411">
        <f>'RSI_idade (16)'!AL12/'RSI_idade (16)'!AO12</f>
        <v>0.16167779234919452</v>
      </c>
      <c r="AI12" s="411">
        <f>'RSI_idade (16)'!AM12/'RSI_idade (16)'!AO12</f>
        <v>0.17066994117708445</v>
      </c>
      <c r="AJ12" s="412">
        <f>'RSI_idade (16)'!AN12/'RSI_idade (16)'!AO12</f>
        <v>7.2827709037022612E-2</v>
      </c>
      <c r="AK12" s="62">
        <v>301306</v>
      </c>
      <c r="AL12" s="285"/>
    </row>
    <row r="13" spans="1:38">
      <c r="B13" s="403" t="s">
        <v>267</v>
      </c>
      <c r="C13" s="114">
        <f>'RSI_idade (16)'!C13/'RSI_idade (16)'!I13</f>
        <v>0.34397188298778758</v>
      </c>
      <c r="D13" s="215">
        <f>'RSI_idade (16)'!D13/'RSI_idade (16)'!I13</f>
        <v>0.14354941777904004</v>
      </c>
      <c r="E13" s="215">
        <f>'RSI_idade (16)'!E13/'RSI_idade (16)'!I13</f>
        <v>0.12485799488781596</v>
      </c>
      <c r="F13" s="215">
        <f>'RSI_idade (16)'!F13/'RSI_idade (16)'!I13</f>
        <v>0.15778543027548991</v>
      </c>
      <c r="G13" s="215">
        <f>'RSI_idade (16)'!G13/'RSI_idade (16)'!I13</f>
        <v>0.15790968474865094</v>
      </c>
      <c r="H13" s="115">
        <f>'RSI_idade (16)'!H13/'RSI_idade (16)'!I13</f>
        <v>7.1925589321215566E-2</v>
      </c>
      <c r="I13" s="495"/>
      <c r="J13" s="413">
        <f>'RSI_idade (16)'!K13/'RSI_idade (16)'!Q13</f>
        <v>0.34359941336685523</v>
      </c>
      <c r="K13" s="215">
        <f>'RSI_idade (16)'!L13/'RSI_idade (16)'!Q13</f>
        <v>0.14396955094629513</v>
      </c>
      <c r="L13" s="215">
        <f>'RSI_idade (16)'!M13/'RSI_idade (16)'!Q13</f>
        <v>0.12347230951882114</v>
      </c>
      <c r="M13" s="215">
        <f>'RSI_idade (16)'!N13/'RSI_idade (16)'!Q13</f>
        <v>0.15678469166841261</v>
      </c>
      <c r="N13" s="215">
        <f>'RSI_idade (16)'!O13/'RSI_idade (16)'!Q13</f>
        <v>0.15910678119980445</v>
      </c>
      <c r="O13" s="282">
        <f>'RSI_idade (16)'!P13/'RSI_idade (16)'!Q13</f>
        <v>7.3067253299811438E-2</v>
      </c>
      <c r="P13" s="499"/>
      <c r="Q13" s="413">
        <f>'RSI_idade (16)'!S13/'RSI_idade (16)'!Y13</f>
        <v>0.34653742031263646</v>
      </c>
      <c r="R13" s="215">
        <f>'RSI_idade (16)'!T13/'RSI_idade (16)'!Y13</f>
        <v>0.14313160422670509</v>
      </c>
      <c r="S13" s="215">
        <f>'RSI_idade (16)'!U13/'RSI_idade (16)'!Y13</f>
        <v>0.12198061304689546</v>
      </c>
      <c r="T13" s="215">
        <f>'RSI_idade (16)'!V13/'RSI_idade (16)'!Y13</f>
        <v>0.15546240503012837</v>
      </c>
      <c r="U13" s="215">
        <f>'RSI_idade (16)'!W13/'RSI_idade (16)'!Y13</f>
        <v>0.15920006986289406</v>
      </c>
      <c r="V13" s="282">
        <f>'RSI_idade (16)'!X13/'RSI_idade (16)'!Y13</f>
        <v>7.3687887520740541E-2</v>
      </c>
      <c r="W13" s="500"/>
      <c r="X13" s="413">
        <f>'RSI_idade (16)'!AA13/'RSI_idade (16)'!AG13</f>
        <v>0.34630486607768896</v>
      </c>
      <c r="Y13" s="215">
        <f>'RSI_idade (16)'!AB13/'RSI_idade (16)'!AG13</f>
        <v>0.14256415649978965</v>
      </c>
      <c r="Z13" s="215">
        <f>'RSI_idade (16)'!AC13/'RSI_idade (16)'!AG13</f>
        <v>0.12105595288178377</v>
      </c>
      <c r="AA13" s="215">
        <f>'RSI_idade (16)'!AD13/'RSI_idade (16)'!AG13</f>
        <v>0.15397559949516196</v>
      </c>
      <c r="AB13" s="215">
        <f>'RSI_idade (16)'!AE13/'RSI_idade (16)'!AG13</f>
        <v>0.15979526013181883</v>
      </c>
      <c r="AC13" s="282">
        <f>'RSI_idade (16)'!AF13/'RSI_idade (16)'!AG13</f>
        <v>7.6304164913756842E-2</v>
      </c>
      <c r="AD13" s="611"/>
      <c r="AE13" s="413">
        <f>'RSI_idade (16)'!AI13/'RSI_idade (16)'!AO13</f>
        <v>0.33465552048679237</v>
      </c>
      <c r="AF13" s="215">
        <f>'RSI_idade (16)'!AJ13/'RSI_idade (16)'!AO13</f>
        <v>0.14989052859052007</v>
      </c>
      <c r="AG13" s="215">
        <f>'RSI_idade (16)'!AK13/'RSI_idade (16)'!AO13</f>
        <v>0.1228354516761921</v>
      </c>
      <c r="AH13" s="215">
        <f>'RSI_idade (16)'!AL13/'RSI_idade (16)'!AO13</f>
        <v>0.1570417128721317</v>
      </c>
      <c r="AI13" s="215">
        <f>'RSI_idade (16)'!AM13/'RSI_idade (16)'!AO13</f>
        <v>0.15800847337143506</v>
      </c>
      <c r="AJ13" s="282">
        <f>'RSI_idade (16)'!AN13/'RSI_idade (16)'!AO13</f>
        <v>7.7568313002928713E-2</v>
      </c>
      <c r="AK13" s="64">
        <v>81610</v>
      </c>
      <c r="AL13" s="285"/>
    </row>
    <row r="14" spans="1:38">
      <c r="B14" s="403" t="s">
        <v>52</v>
      </c>
      <c r="C14" s="114">
        <f>'RSI_idade (16)'!C14/'RSI_idade (16)'!I14</f>
        <v>0.33623741494890658</v>
      </c>
      <c r="D14" s="215">
        <f>'RSI_idade (16)'!D14/'RSI_idade (16)'!I14</f>
        <v>0.13999849355996888</v>
      </c>
      <c r="E14" s="215">
        <f>'RSI_idade (16)'!E14/'RSI_idade (16)'!I14</f>
        <v>0.1242059805669236</v>
      </c>
      <c r="F14" s="215">
        <f>'RSI_idade (16)'!F14/'RSI_idade (16)'!I14</f>
        <v>0.16010946797559567</v>
      </c>
      <c r="G14" s="215">
        <f>'RSI_idade (16)'!G14/'RSI_idade (16)'!I14</f>
        <v>0.16344874337794069</v>
      </c>
      <c r="H14" s="115">
        <f>'RSI_idade (16)'!H14/'RSI_idade (16)'!I14</f>
        <v>7.5999899570664595E-2</v>
      </c>
      <c r="I14" s="495"/>
      <c r="J14" s="413">
        <f>'RSI_idade (16)'!K14/'RSI_idade (16)'!Q14</f>
        <v>0.33503613256915027</v>
      </c>
      <c r="K14" s="215">
        <f>'RSI_idade (16)'!L14/'RSI_idade (16)'!Q14</f>
        <v>0.13932220284076752</v>
      </c>
      <c r="L14" s="215">
        <f>'RSI_idade (16)'!M14/'RSI_idade (16)'!Q14</f>
        <v>0.12312484425616746</v>
      </c>
      <c r="M14" s="215">
        <f>'RSI_idade (16)'!N14/'RSI_idade (16)'!Q14</f>
        <v>0.16007974084226265</v>
      </c>
      <c r="N14" s="215">
        <f>'RSI_idade (16)'!O14/'RSI_idade (16)'!Q14</f>
        <v>0.16449040617991528</v>
      </c>
      <c r="O14" s="282">
        <f>'RSI_idade (16)'!P14/'RSI_idade (16)'!Q14</f>
        <v>7.7946673311736853E-2</v>
      </c>
      <c r="P14" s="499"/>
      <c r="Q14" s="413">
        <f>'RSI_idade (16)'!S14/'RSI_idade (16)'!Y14</f>
        <v>0.33943943943943944</v>
      </c>
      <c r="R14" s="215">
        <f>'RSI_idade (16)'!T14/'RSI_idade (16)'!Y14</f>
        <v>0.13853853853853854</v>
      </c>
      <c r="S14" s="215">
        <f>'RSI_idade (16)'!U14/'RSI_idade (16)'!Y14</f>
        <v>0.12132132132132133</v>
      </c>
      <c r="T14" s="215">
        <f>'RSI_idade (16)'!V14/'RSI_idade (16)'!Y14</f>
        <v>0.15805805805805806</v>
      </c>
      <c r="U14" s="215">
        <f>'RSI_idade (16)'!W14/'RSI_idade (16)'!Y14</f>
        <v>0.16446446446446447</v>
      </c>
      <c r="V14" s="282">
        <f>'RSI_idade (16)'!X14/'RSI_idade (16)'!Y14</f>
        <v>7.8178178178178181E-2</v>
      </c>
      <c r="W14" s="500"/>
      <c r="X14" s="413">
        <f>'RSI_idade (16)'!AA14/'RSI_idade (16)'!AG14</f>
        <v>0.33856051467631687</v>
      </c>
      <c r="Y14" s="215">
        <f>'RSI_idade (16)'!AB14/'RSI_idade (16)'!AG14</f>
        <v>0.13839465219139527</v>
      </c>
      <c r="Z14" s="215">
        <f>'RSI_idade (16)'!AC14/'RSI_idade (16)'!AG14</f>
        <v>0.11994873341375151</v>
      </c>
      <c r="AA14" s="215">
        <f>'RSI_idade (16)'!AD14/'RSI_idade (16)'!AG14</f>
        <v>0.15656413349416967</v>
      </c>
      <c r="AB14" s="215">
        <f>'RSI_idade (16)'!AE14/'RSI_idade (16)'!AG14</f>
        <v>0.16601326899879373</v>
      </c>
      <c r="AC14" s="282">
        <f>'RSI_idade (16)'!AF14/'RSI_idade (16)'!AG14</f>
        <v>8.0518697225572977E-2</v>
      </c>
      <c r="AD14" s="611"/>
      <c r="AE14" s="413">
        <f>'RSI_idade (16)'!AI14/'RSI_idade (16)'!AO14</f>
        <v>0.32709226711763401</v>
      </c>
      <c r="AF14" s="215">
        <f>'RSI_idade (16)'!AJ14/'RSI_idade (16)'!AO14</f>
        <v>0.14579935978740111</v>
      </c>
      <c r="AG14" s="215">
        <f>'RSI_idade (16)'!AK14/'RSI_idade (16)'!AO14</f>
        <v>0.12190211592277184</v>
      </c>
      <c r="AH14" s="215">
        <f>'RSI_idade (16)'!AL14/'RSI_idade (16)'!AO14</f>
        <v>0.16013367961184594</v>
      </c>
      <c r="AI14" s="215">
        <f>'RSI_idade (16)'!AM14/'RSI_idade (16)'!AO14</f>
        <v>0.16315355036137785</v>
      </c>
      <c r="AJ14" s="282">
        <f>'RSI_idade (16)'!AN14/'RSI_idade (16)'!AO14</f>
        <v>8.1919027198969221E-2</v>
      </c>
      <c r="AK14" s="64">
        <v>61094</v>
      </c>
      <c r="AL14" s="285"/>
    </row>
    <row r="15" spans="1:38">
      <c r="B15" s="403" t="s">
        <v>1</v>
      </c>
      <c r="C15" s="116">
        <f>'RSI_idade (16)'!C15/'RSI_idade (16)'!I15</f>
        <v>0.32417302798982189</v>
      </c>
      <c r="D15" s="260">
        <f>'RSI_idade (16)'!D15/'RSI_idade (16)'!I15</f>
        <v>0.14007633587786258</v>
      </c>
      <c r="E15" s="260">
        <f>'RSI_idade (16)'!E15/'RSI_idade (16)'!I15</f>
        <v>0.12951653944020355</v>
      </c>
      <c r="F15" s="260">
        <f>'RSI_idade (16)'!F15/'RSI_idade (16)'!I15</f>
        <v>0.16583969465648854</v>
      </c>
      <c r="G15" s="260">
        <f>'RSI_idade (16)'!G15/'RSI_idade (16)'!I15</f>
        <v>0.16469465648854961</v>
      </c>
      <c r="H15" s="117">
        <f>'RSI_idade (16)'!H15/'RSI_idade (16)'!I15</f>
        <v>7.5699745547073788E-2</v>
      </c>
      <c r="I15" s="504"/>
      <c r="J15" s="414">
        <f>'RSI_idade (16)'!K15/'RSI_idade (16)'!Q15</f>
        <v>0.32114630855233567</v>
      </c>
      <c r="K15" s="280">
        <f>'RSI_idade (16)'!L15/'RSI_idade (16)'!Q15</f>
        <v>0.14058986056672879</v>
      </c>
      <c r="L15" s="280">
        <f>'RSI_idade (16)'!M15/'RSI_idade (16)'!Q15</f>
        <v>0.12934524191993832</v>
      </c>
      <c r="M15" s="280">
        <f>'RSI_idade (16)'!N15/'RSI_idade (16)'!Q15</f>
        <v>0.1644927070616205</v>
      </c>
      <c r="N15" s="280">
        <f>'RSI_idade (16)'!O15/'RSI_idade (16)'!Q15</f>
        <v>0.16738418042793807</v>
      </c>
      <c r="O15" s="283">
        <f>'RSI_idade (16)'!P15/'RSI_idade (16)'!Q15</f>
        <v>7.704170147143867E-2</v>
      </c>
      <c r="P15" s="508"/>
      <c r="Q15" s="414">
        <f>'RSI_idade (16)'!S15/'RSI_idade (16)'!Y15</f>
        <v>0.32466373430228851</v>
      </c>
      <c r="R15" s="280">
        <f>'RSI_idade (16)'!T15/'RSI_idade (16)'!Y15</f>
        <v>0.14158220182316567</v>
      </c>
      <c r="S15" s="280">
        <f>'RSI_idade (16)'!U15/'RSI_idade (16)'!Y15</f>
        <v>0.12692037993242813</v>
      </c>
      <c r="T15" s="280">
        <f>'RSI_idade (16)'!V15/'RSI_idade (16)'!Y15</f>
        <v>0.1614075349015108</v>
      </c>
      <c r="U15" s="280">
        <f>'RSI_idade (16)'!W15/'RSI_idade (16)'!Y15</f>
        <v>0.16835596353668641</v>
      </c>
      <c r="V15" s="283">
        <f>'RSI_idade (16)'!X15/'RSI_idade (16)'!Y15</f>
        <v>7.7070185503920446E-2</v>
      </c>
      <c r="W15" s="509"/>
      <c r="X15" s="414">
        <f>'RSI_idade (16)'!AA15/'RSI_idade (16)'!AG15</f>
        <v>0.32372364744729487</v>
      </c>
      <c r="Y15" s="280">
        <f>'RSI_idade (16)'!AB15/'RSI_idade (16)'!AG15</f>
        <v>0.14103378206756415</v>
      </c>
      <c r="Z15" s="280">
        <f>'RSI_idade (16)'!AC15/'RSI_idade (16)'!AG15</f>
        <v>0.12598425196850394</v>
      </c>
      <c r="AA15" s="280">
        <f>'RSI_idade (16)'!AD15/'RSI_idade (16)'!AG15</f>
        <v>0.15995681991363983</v>
      </c>
      <c r="AB15" s="280">
        <f>'RSI_idade (16)'!AE15/'RSI_idade (16)'!AG15</f>
        <v>0.16954533909067818</v>
      </c>
      <c r="AC15" s="283">
        <f>'RSI_idade (16)'!AF15/'RSI_idade (16)'!AG15</f>
        <v>7.9756159512319028E-2</v>
      </c>
      <c r="AD15" s="612"/>
      <c r="AE15" s="414">
        <f>'RSI_idade (16)'!AI15/'RSI_idade (16)'!AO15</f>
        <v>0.31358664059609997</v>
      </c>
      <c r="AF15" s="280">
        <f>'RSI_idade (16)'!AJ15/'RSI_idade (16)'!AO15</f>
        <v>0.14854938434709083</v>
      </c>
      <c r="AG15" s="280">
        <f>'RSI_idade (16)'!AK15/'RSI_idade (16)'!AO15</f>
        <v>0.12709401257728689</v>
      </c>
      <c r="AH15" s="280">
        <f>'RSI_idade (16)'!AL15/'RSI_idade (16)'!AO15</f>
        <v>0.16281773503144323</v>
      </c>
      <c r="AI15" s="280">
        <f>'RSI_idade (16)'!AM15/'RSI_idade (16)'!AO15</f>
        <v>0.16535433070866143</v>
      </c>
      <c r="AJ15" s="283">
        <f>'RSI_idade (16)'!AN15/'RSI_idade (16)'!AO15</f>
        <v>8.2597896739417642E-2</v>
      </c>
      <c r="AK15" s="225">
        <v>21700</v>
      </c>
      <c r="AL15" s="285"/>
    </row>
    <row r="16" spans="1:38">
      <c r="B16" s="291" t="s">
        <v>73</v>
      </c>
      <c r="C16" s="214">
        <f>'RSI_idade (16)'!C16/'RSI_idade (16)'!I16</f>
        <v>0.38271604938271603</v>
      </c>
      <c r="D16" s="214">
        <f>'RSI_idade (16)'!D16/'RSI_idade (16)'!I16</f>
        <v>0.1617283950617284</v>
      </c>
      <c r="E16" s="214">
        <f>'RSI_idade (16)'!E16/'RSI_idade (16)'!I16</f>
        <v>0.13580246913580246</v>
      </c>
      <c r="F16" s="214">
        <f>'RSI_idade (16)'!F16/'RSI_idade (16)'!I16</f>
        <v>0.13950617283950617</v>
      </c>
      <c r="G16" s="214">
        <f>'RSI_idade (16)'!G16/'RSI_idade (16)'!I16</f>
        <v>0.12839506172839507</v>
      </c>
      <c r="H16" s="113">
        <f>'RSI_idade (16)'!H16/'RSI_idade (16)'!I16</f>
        <v>5.185185185185185E-2</v>
      </c>
      <c r="I16" s="510"/>
      <c r="J16" s="214">
        <f>'RSI_idade (16)'!K16/'RSI_idade (16)'!Q16</f>
        <v>0.38206388206388209</v>
      </c>
      <c r="K16" s="214">
        <f>'RSI_idade (16)'!L16/'RSI_idade (16)'!Q16</f>
        <v>0.16093366093366093</v>
      </c>
      <c r="L16" s="214">
        <f>'RSI_idade (16)'!M16/'RSI_idade (16)'!Q16</f>
        <v>0.1339066339066339</v>
      </c>
      <c r="M16" s="214">
        <f>'RSI_idade (16)'!N16/'RSI_idade (16)'!Q16</f>
        <v>0.14250614250614252</v>
      </c>
      <c r="N16" s="214">
        <f>'RSI_idade (16)'!O16/'RSI_idade (16)'!Q16</f>
        <v>0.12162162162162163</v>
      </c>
      <c r="O16" s="113">
        <f>'RSI_idade (16)'!P16/'RSI_idade (16)'!Q16</f>
        <v>5.896805896805897E-2</v>
      </c>
      <c r="P16" s="511"/>
      <c r="Q16" s="410">
        <f>'RSI_idade (16)'!S16/'RSI_idade (16)'!Y16</f>
        <v>0.38264058679706603</v>
      </c>
      <c r="R16" s="411">
        <f>'RSI_idade (16)'!T16/'RSI_idade (16)'!Y16</f>
        <v>0.16625916870415647</v>
      </c>
      <c r="S16" s="411">
        <f>'RSI_idade (16)'!U16/'RSI_idade (16)'!Y16</f>
        <v>0.1295843520782396</v>
      </c>
      <c r="T16" s="411">
        <f>'RSI_idade (16)'!V16/'RSI_idade (16)'!Y16</f>
        <v>0.14058679706601468</v>
      </c>
      <c r="U16" s="411">
        <f>'RSI_idade (16)'!W16/'RSI_idade (16)'!Y16</f>
        <v>0.12591687041564792</v>
      </c>
      <c r="V16" s="412">
        <f>'RSI_idade (16)'!X16/'RSI_idade (16)'!Y16</f>
        <v>5.5012224938875302E-2</v>
      </c>
      <c r="W16" s="512"/>
      <c r="X16" s="410">
        <f>'RSI_idade (16)'!AA16/'RSI_idade (16)'!AG16</f>
        <v>0.37735849056603776</v>
      </c>
      <c r="Y16" s="411">
        <f>'RSI_idade (16)'!AB16/'RSI_idade (16)'!AG16</f>
        <v>0.16627358490566038</v>
      </c>
      <c r="Z16" s="411">
        <f>'RSI_idade (16)'!AC16/'RSI_idade (16)'!AG16</f>
        <v>0.12853773584905662</v>
      </c>
      <c r="AA16" s="411">
        <f>'RSI_idade (16)'!AD16/'RSI_idade (16)'!AG16</f>
        <v>0.14150943396226415</v>
      </c>
      <c r="AB16" s="411">
        <f>'RSI_idade (16)'!AE16/'RSI_idade (16)'!AG16</f>
        <v>0.12735849056603774</v>
      </c>
      <c r="AC16" s="412">
        <f>'RSI_idade (16)'!AF16/'RSI_idade (16)'!AG16</f>
        <v>5.8962264150943397E-2</v>
      </c>
      <c r="AD16" s="612"/>
      <c r="AE16" s="410">
        <f>'RSI_idade (16)'!AI16/'RSI_idade (16)'!AO16</f>
        <v>0.37060702875399359</v>
      </c>
      <c r="AF16" s="411">
        <f>'RSI_idade (16)'!AJ16/'RSI_idade (16)'!AO16</f>
        <v>0.16719914802981894</v>
      </c>
      <c r="AG16" s="411">
        <f>'RSI_idade (16)'!AK16/'RSI_idade (16)'!AO16</f>
        <v>0.12779552715654952</v>
      </c>
      <c r="AH16" s="411">
        <f>'RSI_idade (16)'!AL16/'RSI_idade (16)'!AO16</f>
        <v>0.14802981895633652</v>
      </c>
      <c r="AI16" s="411">
        <f>'RSI_idade (16)'!AM16/'RSI_idade (16)'!AO16</f>
        <v>0.12779552715654952</v>
      </c>
      <c r="AJ16" s="412">
        <f>'RSI_idade (16)'!AN16/'RSI_idade (16)'!AO16</f>
        <v>5.8572949946751864E-2</v>
      </c>
      <c r="AK16" s="62">
        <v>1002</v>
      </c>
      <c r="AL16" s="285"/>
    </row>
    <row r="17" spans="2:38">
      <c r="B17" s="291" t="s">
        <v>74</v>
      </c>
      <c r="C17" s="215">
        <f>'RSI_idade (16)'!C17/'RSI_idade (16)'!I17</f>
        <v>0.29512893982808025</v>
      </c>
      <c r="D17" s="215">
        <f>'RSI_idade (16)'!D17/'RSI_idade (16)'!I17</f>
        <v>6.0171919770773637E-2</v>
      </c>
      <c r="E17" s="215">
        <f>'RSI_idade (16)'!E17/'RSI_idade (16)'!I17</f>
        <v>0.1346704871060172</v>
      </c>
      <c r="F17" s="215">
        <f>'RSI_idade (16)'!F17/'RSI_idade (16)'!I17</f>
        <v>0.21203438395415472</v>
      </c>
      <c r="G17" s="215">
        <f>'RSI_idade (16)'!G17/'RSI_idade (16)'!I17</f>
        <v>0.20630372492836677</v>
      </c>
      <c r="H17" s="115">
        <f>'RSI_idade (16)'!H17/'RSI_idade (16)'!I17</f>
        <v>9.1690544412607447E-2</v>
      </c>
      <c r="I17" s="510"/>
      <c r="J17" s="215">
        <f>'RSI_idade (16)'!K17/'RSI_idade (16)'!Q17</f>
        <v>0.3008595988538682</v>
      </c>
      <c r="K17" s="215">
        <f>'RSI_idade (16)'!L17/'RSI_idade (16)'!Q17</f>
        <v>7.7363896848137534E-2</v>
      </c>
      <c r="L17" s="215">
        <f>'RSI_idade (16)'!M17/'RSI_idade (16)'!Q17</f>
        <v>0.1318051575931232</v>
      </c>
      <c r="M17" s="215">
        <f>'RSI_idade (16)'!N17/'RSI_idade (16)'!Q17</f>
        <v>0.18624641833810887</v>
      </c>
      <c r="N17" s="215">
        <f>'RSI_idade (16)'!O17/'RSI_idade (16)'!Q17</f>
        <v>0.20916905444126074</v>
      </c>
      <c r="O17" s="115">
        <f>'RSI_idade (16)'!P17/'RSI_idade (16)'!Q17</f>
        <v>9.4555873925501438E-2</v>
      </c>
      <c r="P17" s="511"/>
      <c r="Q17" s="413">
        <f>'RSI_idade (16)'!S17/'RSI_idade (16)'!Y17</f>
        <v>0.30320699708454812</v>
      </c>
      <c r="R17" s="215">
        <f>'RSI_idade (16)'!T17/'RSI_idade (16)'!Y17</f>
        <v>7.8717201166180764E-2</v>
      </c>
      <c r="S17" s="215">
        <f>'RSI_idade (16)'!U17/'RSI_idade (16)'!Y17</f>
        <v>0.13994169096209913</v>
      </c>
      <c r="T17" s="215">
        <f>'RSI_idade (16)'!V17/'RSI_idade (16)'!Y17</f>
        <v>0.18658892128279883</v>
      </c>
      <c r="U17" s="215">
        <f>'RSI_idade (16)'!W17/'RSI_idade (16)'!Y17</f>
        <v>0.20116618075801748</v>
      </c>
      <c r="V17" s="282">
        <f>'RSI_idade (16)'!X17/'RSI_idade (16)'!Y17</f>
        <v>9.0379008746355682E-2</v>
      </c>
      <c r="W17" s="512"/>
      <c r="X17" s="413">
        <f>'RSI_idade (16)'!AA17/'RSI_idade (16)'!AG17</f>
        <v>0.30857142857142855</v>
      </c>
      <c r="Y17" s="215">
        <f>'RSI_idade (16)'!AB17/'RSI_idade (16)'!AG17</f>
        <v>8.8571428571428565E-2</v>
      </c>
      <c r="Z17" s="215">
        <f>'RSI_idade (16)'!AC17/'RSI_idade (16)'!AG17</f>
        <v>0.14000000000000001</v>
      </c>
      <c r="AA17" s="215">
        <f>'RSI_idade (16)'!AD17/'RSI_idade (16)'!AG17</f>
        <v>0.18</v>
      </c>
      <c r="AB17" s="215">
        <f>'RSI_idade (16)'!AE17/'RSI_idade (16)'!AG17</f>
        <v>0.18285714285714286</v>
      </c>
      <c r="AC17" s="282">
        <f>'RSI_idade (16)'!AF17/'RSI_idade (16)'!AG17</f>
        <v>0.1</v>
      </c>
      <c r="AD17" s="611"/>
      <c r="AE17" s="413">
        <f>'RSI_idade (16)'!AI17/'RSI_idade (16)'!AO17</f>
        <v>0.30751708428246016</v>
      </c>
      <c r="AF17" s="215">
        <f>'RSI_idade (16)'!AJ17/'RSI_idade (16)'!AO17</f>
        <v>8.4282460136674259E-2</v>
      </c>
      <c r="AG17" s="215">
        <f>'RSI_idade (16)'!AK17/'RSI_idade (16)'!AO17</f>
        <v>0.14350797266514806</v>
      </c>
      <c r="AH17" s="215">
        <f>'RSI_idade (16)'!AL17/'RSI_idade (16)'!AO17</f>
        <v>0.19362186788154898</v>
      </c>
      <c r="AI17" s="215">
        <f>'RSI_idade (16)'!AM17/'RSI_idade (16)'!AO17</f>
        <v>0.1776765375854214</v>
      </c>
      <c r="AJ17" s="282">
        <f>'RSI_idade (16)'!AN17/'RSI_idade (16)'!AO17</f>
        <v>9.3394077448747156E-2</v>
      </c>
      <c r="AK17" s="64">
        <v>454</v>
      </c>
      <c r="AL17" s="285"/>
    </row>
    <row r="18" spans="2:38">
      <c r="B18" s="291" t="s">
        <v>75</v>
      </c>
      <c r="C18" s="215">
        <f>'RSI_idade (16)'!C18/'RSI_idade (16)'!I18</f>
        <v>0.3504273504273504</v>
      </c>
      <c r="D18" s="215">
        <f>'RSI_idade (16)'!D18/'RSI_idade (16)'!I18</f>
        <v>0.11965811965811966</v>
      </c>
      <c r="E18" s="215">
        <f>'RSI_idade (16)'!E18/'RSI_idade (16)'!I18</f>
        <v>0.16452991452991453</v>
      </c>
      <c r="F18" s="215">
        <f>'RSI_idade (16)'!F18/'RSI_idade (16)'!I18</f>
        <v>0.16025641025641027</v>
      </c>
      <c r="G18" s="215">
        <f>'RSI_idade (16)'!G18/'RSI_idade (16)'!I18</f>
        <v>0.13461538461538461</v>
      </c>
      <c r="H18" s="115">
        <f>'RSI_idade (16)'!H18/'RSI_idade (16)'!I18</f>
        <v>7.0512820512820512E-2</v>
      </c>
      <c r="I18" s="510"/>
      <c r="J18" s="215">
        <f>'RSI_idade (16)'!K18/'RSI_idade (16)'!Q18</f>
        <v>0.33757961783439489</v>
      </c>
      <c r="K18" s="215">
        <f>'RSI_idade (16)'!L18/'RSI_idade (16)'!Q18</f>
        <v>0.11252653927813164</v>
      </c>
      <c r="L18" s="215">
        <f>'RSI_idade (16)'!M18/'RSI_idade (16)'!Q18</f>
        <v>0.16560509554140126</v>
      </c>
      <c r="M18" s="215">
        <f>'RSI_idade (16)'!N18/'RSI_idade (16)'!Q18</f>
        <v>0.15498938428874734</v>
      </c>
      <c r="N18" s="215">
        <f>'RSI_idade (16)'!O18/'RSI_idade (16)'!Q18</f>
        <v>0.15923566878980891</v>
      </c>
      <c r="O18" s="115">
        <f>'RSI_idade (16)'!P18/'RSI_idade (16)'!Q18</f>
        <v>7.0063694267515922E-2</v>
      </c>
      <c r="P18" s="511"/>
      <c r="Q18" s="413">
        <f>'RSI_idade (16)'!S18/'RSI_idade (16)'!Y18</f>
        <v>0.35053763440860214</v>
      </c>
      <c r="R18" s="215">
        <f>'RSI_idade (16)'!T18/'RSI_idade (16)'!Y18</f>
        <v>9.6774193548387094E-2</v>
      </c>
      <c r="S18" s="215">
        <f>'RSI_idade (16)'!U18/'RSI_idade (16)'!Y18</f>
        <v>0.16989247311827957</v>
      </c>
      <c r="T18" s="215">
        <f>'RSI_idade (16)'!V18/'RSI_idade (16)'!Y18</f>
        <v>0.14838709677419354</v>
      </c>
      <c r="U18" s="215">
        <f>'RSI_idade (16)'!W18/'RSI_idade (16)'!Y18</f>
        <v>0.16559139784946236</v>
      </c>
      <c r="V18" s="282">
        <f>'RSI_idade (16)'!X18/'RSI_idade (16)'!Y18</f>
        <v>6.8817204301075269E-2</v>
      </c>
      <c r="W18" s="512"/>
      <c r="X18" s="413">
        <f>'RSI_idade (16)'!AA18/'RSI_idade (16)'!AG18</f>
        <v>0.34725274725274724</v>
      </c>
      <c r="Y18" s="215">
        <f>'RSI_idade (16)'!AB18/'RSI_idade (16)'!AG18</f>
        <v>9.0109890109890109E-2</v>
      </c>
      <c r="Z18" s="215">
        <f>'RSI_idade (16)'!AC18/'RSI_idade (16)'!AG18</f>
        <v>0.17142857142857143</v>
      </c>
      <c r="AA18" s="215">
        <f>'RSI_idade (16)'!AD18/'RSI_idade (16)'!AG18</f>
        <v>0.14285714285714285</v>
      </c>
      <c r="AB18" s="215">
        <f>'RSI_idade (16)'!AE18/'RSI_idade (16)'!AG18</f>
        <v>0.17582417582417584</v>
      </c>
      <c r="AC18" s="282">
        <f>'RSI_idade (16)'!AF18/'RSI_idade (16)'!AG18</f>
        <v>7.2527472527472533E-2</v>
      </c>
      <c r="AD18" s="611"/>
      <c r="AE18" s="413">
        <f>'RSI_idade (16)'!AI18/'RSI_idade (16)'!AO18</f>
        <v>0.33639705882352944</v>
      </c>
      <c r="AF18" s="215">
        <f>'RSI_idade (16)'!AJ18/'RSI_idade (16)'!AO18</f>
        <v>0.10845588235294118</v>
      </c>
      <c r="AG18" s="215">
        <f>'RSI_idade (16)'!AK18/'RSI_idade (16)'!AO18</f>
        <v>0.15992647058823528</v>
      </c>
      <c r="AH18" s="215">
        <f>'RSI_idade (16)'!AL18/'RSI_idade (16)'!AO18</f>
        <v>0.14889705882352941</v>
      </c>
      <c r="AI18" s="215">
        <f>'RSI_idade (16)'!AM18/'RSI_idade (16)'!AO18</f>
        <v>0.16544117647058823</v>
      </c>
      <c r="AJ18" s="282">
        <f>'RSI_idade (16)'!AN18/'RSI_idade (16)'!AO18</f>
        <v>8.0882352941176475E-2</v>
      </c>
      <c r="AK18" s="64">
        <v>520</v>
      </c>
      <c r="AL18" s="285"/>
    </row>
    <row r="19" spans="2:38">
      <c r="B19" s="291" t="s">
        <v>76</v>
      </c>
      <c r="C19" s="215">
        <f>'RSI_idade (16)'!C19/'RSI_idade (16)'!I19</f>
        <v>0.36692506459948321</v>
      </c>
      <c r="D19" s="215">
        <f>'RSI_idade (16)'!D19/'RSI_idade (16)'!I19</f>
        <v>0.14987080103359174</v>
      </c>
      <c r="E19" s="215">
        <f>'RSI_idade (16)'!E19/'RSI_idade (16)'!I19</f>
        <v>0.11627906976744186</v>
      </c>
      <c r="F19" s="215">
        <f>'RSI_idade (16)'!F19/'RSI_idade (16)'!I19</f>
        <v>0.16279069767441862</v>
      </c>
      <c r="G19" s="215">
        <f>'RSI_idade (16)'!G19/'RSI_idade (16)'!I19</f>
        <v>0.13178294573643412</v>
      </c>
      <c r="H19" s="115">
        <f>'RSI_idade (16)'!H19/'RSI_idade (16)'!I19</f>
        <v>7.2351421188630485E-2</v>
      </c>
      <c r="I19" s="510"/>
      <c r="J19" s="215">
        <f>'RSI_idade (16)'!K19/'RSI_idade (16)'!Q19</f>
        <v>0.3543307086614173</v>
      </c>
      <c r="K19" s="215">
        <f>'RSI_idade (16)'!L19/'RSI_idade (16)'!Q19</f>
        <v>0.14698162729658792</v>
      </c>
      <c r="L19" s="215">
        <f>'RSI_idade (16)'!M19/'RSI_idade (16)'!Q19</f>
        <v>0.13123359580052493</v>
      </c>
      <c r="M19" s="215">
        <f>'RSI_idade (16)'!N19/'RSI_idade (16)'!Q19</f>
        <v>0.15223097112860892</v>
      </c>
      <c r="N19" s="215">
        <f>'RSI_idade (16)'!O19/'RSI_idade (16)'!Q19</f>
        <v>0.13385826771653545</v>
      </c>
      <c r="O19" s="115">
        <f>'RSI_idade (16)'!P19/'RSI_idade (16)'!Q19</f>
        <v>8.1364829396325458E-2</v>
      </c>
      <c r="P19" s="511"/>
      <c r="Q19" s="413">
        <f>'RSI_idade (16)'!S19/'RSI_idade (16)'!Y19</f>
        <v>0.34520547945205482</v>
      </c>
      <c r="R19" s="215">
        <f>'RSI_idade (16)'!T19/'RSI_idade (16)'!Y19</f>
        <v>0.15068493150684931</v>
      </c>
      <c r="S19" s="215">
        <f>'RSI_idade (16)'!U19/'RSI_idade (16)'!Y19</f>
        <v>0.12602739726027398</v>
      </c>
      <c r="T19" s="215">
        <f>'RSI_idade (16)'!V19/'RSI_idade (16)'!Y19</f>
        <v>0.15342465753424658</v>
      </c>
      <c r="U19" s="215">
        <f>'RSI_idade (16)'!W19/'RSI_idade (16)'!Y19</f>
        <v>0.14246575342465753</v>
      </c>
      <c r="V19" s="282">
        <f>'RSI_idade (16)'!X19/'RSI_idade (16)'!Y19</f>
        <v>8.2191780821917804E-2</v>
      </c>
      <c r="W19" s="512"/>
      <c r="X19" s="413">
        <f>'RSI_idade (16)'!AA19/'RSI_idade (16)'!AG19</f>
        <v>0.34564643799472294</v>
      </c>
      <c r="Y19" s="215">
        <f>'RSI_idade (16)'!AB19/'RSI_idade (16)'!AG19</f>
        <v>0.14775725593667546</v>
      </c>
      <c r="Z19" s="215">
        <f>'RSI_idade (16)'!AC19/'RSI_idade (16)'!AG19</f>
        <v>0.12928759894459102</v>
      </c>
      <c r="AA19" s="215">
        <f>'RSI_idade (16)'!AD19/'RSI_idade (16)'!AG19</f>
        <v>0.15567282321899736</v>
      </c>
      <c r="AB19" s="215">
        <f>'RSI_idade (16)'!AE19/'RSI_idade (16)'!AG19</f>
        <v>0.13984168865435356</v>
      </c>
      <c r="AC19" s="282">
        <f>'RSI_idade (16)'!AF19/'RSI_idade (16)'!AG19</f>
        <v>8.1794195250659632E-2</v>
      </c>
      <c r="AD19" s="611"/>
      <c r="AE19" s="413">
        <f>'RSI_idade (16)'!AI19/'RSI_idade (16)'!AO19</f>
        <v>0.34368070953436808</v>
      </c>
      <c r="AF19" s="215">
        <f>'RSI_idade (16)'!AJ19/'RSI_idade (16)'!AO19</f>
        <v>0.14412416851441243</v>
      </c>
      <c r="AG19" s="215">
        <f>'RSI_idade (16)'!AK19/'RSI_idade (16)'!AO19</f>
        <v>0.12860310421286031</v>
      </c>
      <c r="AH19" s="215">
        <f>'RSI_idade (16)'!AL19/'RSI_idade (16)'!AO19</f>
        <v>0.16407982261640799</v>
      </c>
      <c r="AI19" s="215">
        <f>'RSI_idade (16)'!AM19/'RSI_idade (16)'!AO19</f>
        <v>0.1352549889135255</v>
      </c>
      <c r="AJ19" s="282">
        <f>'RSI_idade (16)'!AN19/'RSI_idade (16)'!AO19</f>
        <v>8.4257206208425722E-2</v>
      </c>
      <c r="AK19" s="64">
        <v>438</v>
      </c>
      <c r="AL19" s="285"/>
    </row>
    <row r="20" spans="2:38">
      <c r="B20" s="291" t="s">
        <v>77</v>
      </c>
      <c r="C20" s="215">
        <f>'RSI_idade (16)'!C20/'RSI_idade (16)'!I20</f>
        <v>0.10153482880755609</v>
      </c>
      <c r="D20" s="215">
        <f>'RSI_idade (16)'!D20/'RSI_idade (16)'!I20</f>
        <v>6.9657615112160565E-2</v>
      </c>
      <c r="E20" s="215">
        <f>'RSI_idade (16)'!E20/'RSI_idade (16)'!I20</f>
        <v>0.12278630460448642</v>
      </c>
      <c r="F20" s="215">
        <f>'RSI_idade (16)'!F20/'RSI_idade (16)'!I20</f>
        <v>0.25974025974025972</v>
      </c>
      <c r="G20" s="215">
        <f>'RSI_idade (16)'!G20/'RSI_idade (16)'!I20</f>
        <v>0.28335301062573792</v>
      </c>
      <c r="H20" s="115">
        <f>'RSI_idade (16)'!H20/'RSI_idade (16)'!I20</f>
        <v>0.16292798110979928</v>
      </c>
      <c r="I20" s="510"/>
      <c r="J20" s="215">
        <f>'RSI_idade (16)'!K20/'RSI_idade (16)'!Q20</f>
        <v>9.8300970873786406E-2</v>
      </c>
      <c r="K20" s="215">
        <f>'RSI_idade (16)'!L20/'RSI_idade (16)'!Q20</f>
        <v>6.9174757281553395E-2</v>
      </c>
      <c r="L20" s="215">
        <f>'RSI_idade (16)'!M20/'RSI_idade (16)'!Q20</f>
        <v>0.12257281553398058</v>
      </c>
      <c r="M20" s="215">
        <f>'RSI_idade (16)'!N20/'RSI_idade (16)'!Q20</f>
        <v>0.2645631067961165</v>
      </c>
      <c r="N20" s="215">
        <f>'RSI_idade (16)'!O20/'RSI_idade (16)'!Q20</f>
        <v>0.27791262135922329</v>
      </c>
      <c r="O20" s="115">
        <f>'RSI_idade (16)'!P20/'RSI_idade (16)'!Q20</f>
        <v>0.16747572815533981</v>
      </c>
      <c r="P20" s="511"/>
      <c r="Q20" s="413">
        <f>'RSI_idade (16)'!S20/'RSI_idade (16)'!Y20</f>
        <v>0.10906862745098039</v>
      </c>
      <c r="R20" s="215">
        <f>'RSI_idade (16)'!T20/'RSI_idade (16)'!Y20</f>
        <v>6.8627450980392163E-2</v>
      </c>
      <c r="S20" s="215">
        <f>'RSI_idade (16)'!U20/'RSI_idade (16)'!Y20</f>
        <v>0.11397058823529412</v>
      </c>
      <c r="T20" s="215">
        <f>'RSI_idade (16)'!V20/'RSI_idade (16)'!Y20</f>
        <v>0.25367647058823528</v>
      </c>
      <c r="U20" s="215">
        <f>'RSI_idade (16)'!W20/'RSI_idade (16)'!Y20</f>
        <v>0.29044117647058826</v>
      </c>
      <c r="V20" s="282">
        <f>'RSI_idade (16)'!X20/'RSI_idade (16)'!Y20</f>
        <v>0.1642156862745098</v>
      </c>
      <c r="W20" s="512"/>
      <c r="X20" s="413">
        <f>'RSI_idade (16)'!AA20/'RSI_idade (16)'!AG20</f>
        <v>0.10240202275600506</v>
      </c>
      <c r="Y20" s="215">
        <f>'RSI_idade (16)'!AB20/'RSI_idade (16)'!AG20</f>
        <v>6.3211125158027806E-2</v>
      </c>
      <c r="Z20" s="215">
        <f>'RSI_idade (16)'!AC20/'RSI_idade (16)'!AG20</f>
        <v>0.1125158027812895</v>
      </c>
      <c r="AA20" s="215">
        <f>'RSI_idade (16)'!AD20/'RSI_idade (16)'!AG20</f>
        <v>0.25410872313527183</v>
      </c>
      <c r="AB20" s="215">
        <f>'RSI_idade (16)'!AE20/'RSI_idade (16)'!AG20</f>
        <v>0.28697850821744625</v>
      </c>
      <c r="AC20" s="282">
        <f>'RSI_idade (16)'!AF20/'RSI_idade (16)'!AG20</f>
        <v>0.18078381795195955</v>
      </c>
      <c r="AD20" s="611"/>
      <c r="AE20" s="413">
        <f>'RSI_idade (16)'!AI20/'RSI_idade (16)'!AO20</f>
        <v>0.11339198435972629</v>
      </c>
      <c r="AF20" s="215">
        <f>'RSI_idade (16)'!AJ20/'RSI_idade (16)'!AO20</f>
        <v>7.5268817204301078E-2</v>
      </c>
      <c r="AG20" s="215">
        <f>'RSI_idade (16)'!AK20/'RSI_idade (16)'!AO20</f>
        <v>0.11827956989247312</v>
      </c>
      <c r="AH20" s="215">
        <f>'RSI_idade (16)'!AL20/'RSI_idade (16)'!AO20</f>
        <v>0.24731182795698925</v>
      </c>
      <c r="AI20" s="215">
        <f>'RSI_idade (16)'!AM20/'RSI_idade (16)'!AO20</f>
        <v>0.27174975562072334</v>
      </c>
      <c r="AJ20" s="282">
        <f>'RSI_idade (16)'!AN20/'RSI_idade (16)'!AO20</f>
        <v>0.17399804496578691</v>
      </c>
      <c r="AK20" s="64">
        <v>1176</v>
      </c>
      <c r="AL20" s="285"/>
    </row>
    <row r="21" spans="2:38">
      <c r="B21" s="291" t="s">
        <v>78</v>
      </c>
      <c r="C21" s="215">
        <f>'RSI_idade (16)'!C21/'RSI_idade (16)'!I21</f>
        <v>0.27156549520766771</v>
      </c>
      <c r="D21" s="215">
        <f>'RSI_idade (16)'!D21/'RSI_idade (16)'!I21</f>
        <v>0.13099041533546327</v>
      </c>
      <c r="E21" s="215">
        <f>'RSI_idade (16)'!E21/'RSI_idade (16)'!I21</f>
        <v>0.1182108626198083</v>
      </c>
      <c r="F21" s="215">
        <f>'RSI_idade (16)'!F21/'RSI_idade (16)'!I21</f>
        <v>0.13418530351437699</v>
      </c>
      <c r="G21" s="215">
        <f>'RSI_idade (16)'!G21/'RSI_idade (16)'!I21</f>
        <v>0.22044728434504793</v>
      </c>
      <c r="H21" s="115">
        <f>'RSI_idade (16)'!H21/'RSI_idade (16)'!I21</f>
        <v>0.12460063897763578</v>
      </c>
      <c r="I21" s="510"/>
      <c r="J21" s="215">
        <f>'RSI_idade (16)'!K21/'RSI_idade (16)'!Q21</f>
        <v>0.26729559748427673</v>
      </c>
      <c r="K21" s="215">
        <f>'RSI_idade (16)'!L21/'RSI_idade (16)'!Q21</f>
        <v>0.1540880503144654</v>
      </c>
      <c r="L21" s="215">
        <f>'RSI_idade (16)'!M21/'RSI_idade (16)'!Q21</f>
        <v>0.10062893081761007</v>
      </c>
      <c r="M21" s="215">
        <f>'RSI_idade (16)'!N21/'RSI_idade (16)'!Q21</f>
        <v>0.14779874213836477</v>
      </c>
      <c r="N21" s="215">
        <f>'RSI_idade (16)'!O21/'RSI_idade (16)'!Q21</f>
        <v>0.20440251572327045</v>
      </c>
      <c r="O21" s="115">
        <f>'RSI_idade (16)'!P21/'RSI_idade (16)'!Q21</f>
        <v>0.12578616352201258</v>
      </c>
      <c r="P21" s="511"/>
      <c r="Q21" s="413">
        <f>'RSI_idade (16)'!S21/'RSI_idade (16)'!Y21</f>
        <v>0.26623376623376621</v>
      </c>
      <c r="R21" s="215">
        <f>'RSI_idade (16)'!T21/'RSI_idade (16)'!Y21</f>
        <v>0.14935064935064934</v>
      </c>
      <c r="S21" s="215">
        <f>'RSI_idade (16)'!U21/'RSI_idade (16)'!Y21</f>
        <v>8.7662337662337664E-2</v>
      </c>
      <c r="T21" s="215">
        <f>'RSI_idade (16)'!V21/'RSI_idade (16)'!Y21</f>
        <v>0.15584415584415584</v>
      </c>
      <c r="U21" s="215">
        <f>'RSI_idade (16)'!W21/'RSI_idade (16)'!Y21</f>
        <v>0.21753246753246752</v>
      </c>
      <c r="V21" s="282">
        <f>'RSI_idade (16)'!X21/'RSI_idade (16)'!Y21</f>
        <v>0.12337662337662338</v>
      </c>
      <c r="W21" s="512"/>
      <c r="X21" s="413">
        <f>'RSI_idade (16)'!AA21/'RSI_idade (16)'!AG21</f>
        <v>0.25333333333333335</v>
      </c>
      <c r="Y21" s="215">
        <f>'RSI_idade (16)'!AB21/'RSI_idade (16)'!AG21</f>
        <v>0.15</v>
      </c>
      <c r="Z21" s="215">
        <f>'RSI_idade (16)'!AC21/'RSI_idade (16)'!AG21</f>
        <v>9.3333333333333338E-2</v>
      </c>
      <c r="AA21" s="215">
        <f>'RSI_idade (16)'!AD21/'RSI_idade (16)'!AG21</f>
        <v>0.15333333333333332</v>
      </c>
      <c r="AB21" s="215">
        <f>'RSI_idade (16)'!AE21/'RSI_idade (16)'!AG21</f>
        <v>0.21666666666666667</v>
      </c>
      <c r="AC21" s="282">
        <f>'RSI_idade (16)'!AF21/'RSI_idade (16)'!AG21</f>
        <v>0.13333333333333333</v>
      </c>
      <c r="AD21" s="611"/>
      <c r="AE21" s="413">
        <f>'RSI_idade (16)'!AI21/'RSI_idade (16)'!AO21</f>
        <v>0.25479452054794521</v>
      </c>
      <c r="AF21" s="215">
        <f>'RSI_idade (16)'!AJ21/'RSI_idade (16)'!AO21</f>
        <v>0.15616438356164383</v>
      </c>
      <c r="AG21" s="215">
        <f>'RSI_idade (16)'!AK21/'RSI_idade (16)'!AO21</f>
        <v>0.10136986301369863</v>
      </c>
      <c r="AH21" s="215">
        <f>'RSI_idade (16)'!AL21/'RSI_idade (16)'!AO21</f>
        <v>0.14246575342465753</v>
      </c>
      <c r="AI21" s="215">
        <f>'RSI_idade (16)'!AM21/'RSI_idade (16)'!AO21</f>
        <v>0.21095890410958903</v>
      </c>
      <c r="AJ21" s="282">
        <f>'RSI_idade (16)'!AN21/'RSI_idade (16)'!AO21</f>
        <v>0.13424657534246576</v>
      </c>
      <c r="AK21" s="64">
        <v>434</v>
      </c>
      <c r="AL21" s="285"/>
    </row>
    <row r="22" spans="2:38">
      <c r="B22" s="291" t="s">
        <v>79</v>
      </c>
      <c r="C22" s="215">
        <f>'RSI_idade (16)'!C22/'RSI_idade (16)'!I22</f>
        <v>0.32017543859649122</v>
      </c>
      <c r="D22" s="215">
        <f>'RSI_idade (16)'!D22/'RSI_idade (16)'!I22</f>
        <v>0.16374269005847952</v>
      </c>
      <c r="E22" s="215">
        <f>'RSI_idade (16)'!E22/'RSI_idade (16)'!I22</f>
        <v>0.12426900584795321</v>
      </c>
      <c r="F22" s="215">
        <f>'RSI_idade (16)'!F22/'RSI_idade (16)'!I22</f>
        <v>0.14035087719298245</v>
      </c>
      <c r="G22" s="215">
        <f>'RSI_idade (16)'!G22/'RSI_idade (16)'!I22</f>
        <v>0.16959064327485379</v>
      </c>
      <c r="H22" s="115">
        <f>'RSI_idade (16)'!H22/'RSI_idade (16)'!I22</f>
        <v>8.1871345029239762E-2</v>
      </c>
      <c r="I22" s="510"/>
      <c r="J22" s="215">
        <f>'RSI_idade (16)'!K22/'RSI_idade (16)'!Q22</f>
        <v>0.32471264367816094</v>
      </c>
      <c r="K22" s="215">
        <f>'RSI_idade (16)'!L22/'RSI_idade (16)'!Q22</f>
        <v>0.16235632183908047</v>
      </c>
      <c r="L22" s="215">
        <f>'RSI_idade (16)'!M22/'RSI_idade (16)'!Q22</f>
        <v>0.1307471264367816</v>
      </c>
      <c r="M22" s="215">
        <f>'RSI_idade (16)'!N22/'RSI_idade (16)'!Q22</f>
        <v>0.13793103448275862</v>
      </c>
      <c r="N22" s="215">
        <f>'RSI_idade (16)'!O22/'RSI_idade (16)'!Q22</f>
        <v>0.16954022988505746</v>
      </c>
      <c r="O22" s="115">
        <f>'RSI_idade (16)'!P22/'RSI_idade (16)'!Q22</f>
        <v>7.4712643678160925E-2</v>
      </c>
      <c r="P22" s="511"/>
      <c r="Q22" s="413">
        <f>'RSI_idade (16)'!S22/'RSI_idade (16)'!Y22</f>
        <v>0.32821229050279327</v>
      </c>
      <c r="R22" s="215">
        <f>'RSI_idade (16)'!T22/'RSI_idade (16)'!Y22</f>
        <v>0.17039106145251395</v>
      </c>
      <c r="S22" s="215">
        <f>'RSI_idade (16)'!U22/'RSI_idade (16)'!Y22</f>
        <v>0.11312849162011174</v>
      </c>
      <c r="T22" s="215">
        <f>'RSI_idade (16)'!V22/'RSI_idade (16)'!Y22</f>
        <v>0.14525139664804471</v>
      </c>
      <c r="U22" s="215">
        <f>'RSI_idade (16)'!W22/'RSI_idade (16)'!Y22</f>
        <v>0.16899441340782123</v>
      </c>
      <c r="V22" s="282">
        <f>'RSI_idade (16)'!X22/'RSI_idade (16)'!Y22</f>
        <v>7.4022346368715089E-2</v>
      </c>
      <c r="W22" s="512"/>
      <c r="X22" s="413">
        <f>'RSI_idade (16)'!AA22/'RSI_idade (16)'!AG22</f>
        <v>0.33333333333333331</v>
      </c>
      <c r="Y22" s="215">
        <f>'RSI_idade (16)'!AB22/'RSI_idade (16)'!AG22</f>
        <v>0.16320885200553251</v>
      </c>
      <c r="Z22" s="215">
        <f>'RSI_idade (16)'!AC22/'RSI_idade (16)'!AG22</f>
        <v>0.11756569847856155</v>
      </c>
      <c r="AA22" s="215">
        <f>'RSI_idade (16)'!AD22/'RSI_idade (16)'!AG22</f>
        <v>0.14384508990318118</v>
      </c>
      <c r="AB22" s="215">
        <f>'RSI_idade (16)'!AE22/'RSI_idade (16)'!AG22</f>
        <v>0.16597510373443983</v>
      </c>
      <c r="AC22" s="282">
        <f>'RSI_idade (16)'!AF22/'RSI_idade (16)'!AG22</f>
        <v>7.6071922544951584E-2</v>
      </c>
      <c r="AD22" s="611"/>
      <c r="AE22" s="413">
        <f>'RSI_idade (16)'!AI22/'RSI_idade (16)'!AO22</f>
        <v>0.31615120274914088</v>
      </c>
      <c r="AF22" s="215">
        <f>'RSI_idade (16)'!AJ22/'RSI_idade (16)'!AO22</f>
        <v>0.17067583046964491</v>
      </c>
      <c r="AG22" s="215">
        <f>'RSI_idade (16)'!AK22/'RSI_idade (16)'!AO22</f>
        <v>0.12142038946162657</v>
      </c>
      <c r="AH22" s="215">
        <f>'RSI_idade (16)'!AL22/'RSI_idade (16)'!AO22</f>
        <v>0.14318442153493699</v>
      </c>
      <c r="AI22" s="215">
        <f>'RSI_idade (16)'!AM22/'RSI_idade (16)'!AO22</f>
        <v>0.16838487972508592</v>
      </c>
      <c r="AJ22" s="282">
        <f>'RSI_idade (16)'!AN22/'RSI_idade (16)'!AO22</f>
        <v>8.0183276059564726E-2</v>
      </c>
      <c r="AK22" s="64">
        <v>938</v>
      </c>
      <c r="AL22" s="285"/>
    </row>
    <row r="23" spans="2:38">
      <c r="B23" s="291" t="s">
        <v>80</v>
      </c>
      <c r="C23" s="215">
        <f>'RSI_idade (16)'!C23/'RSI_idade (16)'!I23</f>
        <v>0.20253164556962025</v>
      </c>
      <c r="D23" s="215">
        <f>'RSI_idade (16)'!D23/'RSI_idade (16)'!I23</f>
        <v>0.11392405063291139</v>
      </c>
      <c r="E23" s="215">
        <f>'RSI_idade (16)'!E23/'RSI_idade (16)'!I23</f>
        <v>0.12658227848101267</v>
      </c>
      <c r="F23" s="215">
        <f>'RSI_idade (16)'!F23/'RSI_idade (16)'!I23</f>
        <v>0.24050632911392406</v>
      </c>
      <c r="G23" s="215">
        <f>'RSI_idade (16)'!G23/'RSI_idade (16)'!I23</f>
        <v>0.22784810126582278</v>
      </c>
      <c r="H23" s="115">
        <f>'RSI_idade (16)'!H23/'RSI_idade (16)'!I23</f>
        <v>8.8607594936708861E-2</v>
      </c>
      <c r="I23" s="510"/>
      <c r="J23" s="215">
        <f>'RSI_idade (16)'!K23/'RSI_idade (16)'!Q23</f>
        <v>0.20238095238095238</v>
      </c>
      <c r="K23" s="215">
        <f>'RSI_idade (16)'!L23/'RSI_idade (16)'!Q23</f>
        <v>0.10714285714285714</v>
      </c>
      <c r="L23" s="215">
        <f>'RSI_idade (16)'!M23/'RSI_idade (16)'!Q23</f>
        <v>0.16666666666666666</v>
      </c>
      <c r="M23" s="215">
        <f>'RSI_idade (16)'!N23/'RSI_idade (16)'!Q23</f>
        <v>0.23809523809523808</v>
      </c>
      <c r="N23" s="215">
        <f>'RSI_idade (16)'!O23/'RSI_idade (16)'!Q23</f>
        <v>0.19047619047619047</v>
      </c>
      <c r="O23" s="115">
        <f>'RSI_idade (16)'!P23/'RSI_idade (16)'!Q23</f>
        <v>9.5238095238095233E-2</v>
      </c>
      <c r="P23" s="511"/>
      <c r="Q23" s="413">
        <f>'RSI_idade (16)'!S23/'RSI_idade (16)'!Y23</f>
        <v>0.21739130434782608</v>
      </c>
      <c r="R23" s="215">
        <f>'RSI_idade (16)'!T23/'RSI_idade (16)'!Y23</f>
        <v>0.11956521739130435</v>
      </c>
      <c r="S23" s="215">
        <f>'RSI_idade (16)'!U23/'RSI_idade (16)'!Y23</f>
        <v>0.17391304347826086</v>
      </c>
      <c r="T23" s="215">
        <f>'RSI_idade (16)'!V23/'RSI_idade (16)'!Y23</f>
        <v>0.18478260869565216</v>
      </c>
      <c r="U23" s="215">
        <f>'RSI_idade (16)'!W23/'RSI_idade (16)'!Y23</f>
        <v>0.20652173913043478</v>
      </c>
      <c r="V23" s="282">
        <f>'RSI_idade (16)'!X23/'RSI_idade (16)'!Y23</f>
        <v>9.7826086956521743E-2</v>
      </c>
      <c r="W23" s="512"/>
      <c r="X23" s="413">
        <f>'RSI_idade (16)'!AA23/'RSI_idade (16)'!AG23</f>
        <v>0.22340425531914893</v>
      </c>
      <c r="Y23" s="215">
        <f>'RSI_idade (16)'!AB23/'RSI_idade (16)'!AG23</f>
        <v>8.5106382978723402E-2</v>
      </c>
      <c r="Z23" s="215">
        <f>'RSI_idade (16)'!AC23/'RSI_idade (16)'!AG23</f>
        <v>0.19148936170212766</v>
      </c>
      <c r="AA23" s="215">
        <f>'RSI_idade (16)'!AD23/'RSI_idade (16)'!AG23</f>
        <v>0.21276595744680851</v>
      </c>
      <c r="AB23" s="215">
        <f>'RSI_idade (16)'!AE23/'RSI_idade (16)'!AG23</f>
        <v>0.18085106382978725</v>
      </c>
      <c r="AC23" s="282">
        <f>'RSI_idade (16)'!AF23/'RSI_idade (16)'!AG23</f>
        <v>0.10638297872340426</v>
      </c>
      <c r="AD23" s="611"/>
      <c r="AE23" s="413">
        <f>'RSI_idade (16)'!AI23/'RSI_idade (16)'!AO23</f>
        <v>0.21739130434782608</v>
      </c>
      <c r="AF23" s="215">
        <f>'RSI_idade (16)'!AJ23/'RSI_idade (16)'!AO23</f>
        <v>0.12173913043478261</v>
      </c>
      <c r="AG23" s="215">
        <f>'RSI_idade (16)'!AK23/'RSI_idade (16)'!AO23</f>
        <v>0.16521739130434782</v>
      </c>
      <c r="AH23" s="215">
        <f>'RSI_idade (16)'!AL23/'RSI_idade (16)'!AO23</f>
        <v>0.21739130434782608</v>
      </c>
      <c r="AI23" s="215">
        <f>'RSI_idade (16)'!AM23/'RSI_idade (16)'!AO23</f>
        <v>0.17391304347826086</v>
      </c>
      <c r="AJ23" s="282">
        <f>'RSI_idade (16)'!AN23/'RSI_idade (16)'!AO23</f>
        <v>0.10434782608695652</v>
      </c>
      <c r="AK23" s="64">
        <v>106</v>
      </c>
      <c r="AL23" s="285"/>
    </row>
    <row r="24" spans="2:38">
      <c r="B24" s="291" t="s">
        <v>81</v>
      </c>
      <c r="C24" s="215">
        <f>'RSI_idade (16)'!C24/'RSI_idade (16)'!I24</f>
        <v>0.33221476510067116</v>
      </c>
      <c r="D24" s="215">
        <f>'RSI_idade (16)'!D24/'RSI_idade (16)'!I24</f>
        <v>0.15659955257270694</v>
      </c>
      <c r="E24" s="215">
        <f>'RSI_idade (16)'!E24/'RSI_idade (16)'!I24</f>
        <v>0.11409395973154363</v>
      </c>
      <c r="F24" s="215">
        <f>'RSI_idade (16)'!F24/'RSI_idade (16)'!I24</f>
        <v>0.17449664429530201</v>
      </c>
      <c r="G24" s="215">
        <f>'RSI_idade (16)'!G24/'RSI_idade (16)'!I24</f>
        <v>0.13870246085011187</v>
      </c>
      <c r="H24" s="115">
        <f>'RSI_idade (16)'!H24/'RSI_idade (16)'!I24</f>
        <v>8.3892617449664433E-2</v>
      </c>
      <c r="I24" s="510"/>
      <c r="J24" s="215">
        <f>'RSI_idade (16)'!K24/'RSI_idade (16)'!Q24</f>
        <v>0.32090395480225986</v>
      </c>
      <c r="K24" s="215">
        <f>'RSI_idade (16)'!L24/'RSI_idade (16)'!Q24</f>
        <v>0.16384180790960451</v>
      </c>
      <c r="L24" s="215">
        <f>'RSI_idade (16)'!M24/'RSI_idade (16)'!Q24</f>
        <v>0.1096045197740113</v>
      </c>
      <c r="M24" s="215">
        <f>'RSI_idade (16)'!N24/'RSI_idade (16)'!Q24</f>
        <v>0.1751412429378531</v>
      </c>
      <c r="N24" s="215">
        <f>'RSI_idade (16)'!O24/'RSI_idade (16)'!Q24</f>
        <v>0.14237288135593221</v>
      </c>
      <c r="O24" s="115">
        <f>'RSI_idade (16)'!P24/'RSI_idade (16)'!Q24</f>
        <v>8.8135593220338981E-2</v>
      </c>
      <c r="P24" s="511"/>
      <c r="Q24" s="413">
        <f>'RSI_idade (16)'!S24/'RSI_idade (16)'!Y24</f>
        <v>0.32117647058823529</v>
      </c>
      <c r="R24" s="215">
        <f>'RSI_idade (16)'!T24/'RSI_idade (16)'!Y24</f>
        <v>0.15529411764705883</v>
      </c>
      <c r="S24" s="215">
        <f>'RSI_idade (16)'!U24/'RSI_idade (16)'!Y24</f>
        <v>0.11411764705882353</v>
      </c>
      <c r="T24" s="215">
        <f>'RSI_idade (16)'!V24/'RSI_idade (16)'!Y24</f>
        <v>0.17647058823529413</v>
      </c>
      <c r="U24" s="215">
        <f>'RSI_idade (16)'!W24/'RSI_idade (16)'!Y24</f>
        <v>0.1423529411764706</v>
      </c>
      <c r="V24" s="282">
        <f>'RSI_idade (16)'!X24/'RSI_idade (16)'!Y24</f>
        <v>9.058823529411765E-2</v>
      </c>
      <c r="W24" s="512"/>
      <c r="X24" s="413">
        <f>'RSI_idade (16)'!AA24/'RSI_idade (16)'!AG24</f>
        <v>0.31627906976744186</v>
      </c>
      <c r="Y24" s="215">
        <f>'RSI_idade (16)'!AB24/'RSI_idade (16)'!AG24</f>
        <v>0.15348837209302327</v>
      </c>
      <c r="Z24" s="215">
        <f>'RSI_idade (16)'!AC24/'RSI_idade (16)'!AG24</f>
        <v>0.10697674418604651</v>
      </c>
      <c r="AA24" s="215">
        <f>'RSI_idade (16)'!AD24/'RSI_idade (16)'!AG24</f>
        <v>0.17674418604651163</v>
      </c>
      <c r="AB24" s="215">
        <f>'RSI_idade (16)'!AE24/'RSI_idade (16)'!AG24</f>
        <v>0.1558139534883721</v>
      </c>
      <c r="AC24" s="282">
        <f>'RSI_idade (16)'!AF24/'RSI_idade (16)'!AG24</f>
        <v>9.0697674418604657E-2</v>
      </c>
      <c r="AD24" s="611"/>
      <c r="AE24" s="413">
        <f>'RSI_idade (16)'!AI24/'RSI_idade (16)'!AO24</f>
        <v>0.30704225352112674</v>
      </c>
      <c r="AF24" s="215">
        <f>'RSI_idade (16)'!AJ24/'RSI_idade (16)'!AO24</f>
        <v>0.16713615023474179</v>
      </c>
      <c r="AG24" s="215">
        <f>'RSI_idade (16)'!AK24/'RSI_idade (16)'!AO24</f>
        <v>0.107981220657277</v>
      </c>
      <c r="AH24" s="215">
        <f>'RSI_idade (16)'!AL24/'RSI_idade (16)'!AO24</f>
        <v>0.16995305164319249</v>
      </c>
      <c r="AI24" s="215">
        <f>'RSI_idade (16)'!AM24/'RSI_idade (16)'!AO24</f>
        <v>0.15305164319248826</v>
      </c>
      <c r="AJ24" s="282">
        <f>'RSI_idade (16)'!AN24/'RSI_idade (16)'!AO24</f>
        <v>9.4835680751173712E-2</v>
      </c>
      <c r="AK24" s="64">
        <v>1383</v>
      </c>
      <c r="AL24" s="285"/>
    </row>
    <row r="25" spans="2:38">
      <c r="B25" s="291" t="s">
        <v>82</v>
      </c>
      <c r="C25" s="215">
        <f>'RSI_idade (16)'!C25/'RSI_idade (16)'!I25</f>
        <v>0.31315789473684208</v>
      </c>
      <c r="D25" s="215">
        <f>'RSI_idade (16)'!D25/'RSI_idade (16)'!I25</f>
        <v>0.1</v>
      </c>
      <c r="E25" s="215">
        <f>'RSI_idade (16)'!E25/'RSI_idade (16)'!I25</f>
        <v>0.1368421052631579</v>
      </c>
      <c r="F25" s="215">
        <f>'RSI_idade (16)'!F25/'RSI_idade (16)'!I25</f>
        <v>0.15789473684210525</v>
      </c>
      <c r="G25" s="215">
        <f>'RSI_idade (16)'!G25/'RSI_idade (16)'!I25</f>
        <v>0.18157894736842106</v>
      </c>
      <c r="H25" s="115">
        <f>'RSI_idade (16)'!H25/'RSI_idade (16)'!I25</f>
        <v>0.11052631578947368</v>
      </c>
      <c r="I25" s="510"/>
      <c r="J25" s="215">
        <f>'RSI_idade (16)'!K25/'RSI_idade (16)'!Q25</f>
        <v>0.29610389610389609</v>
      </c>
      <c r="K25" s="215">
        <f>'RSI_idade (16)'!L25/'RSI_idade (16)'!Q25</f>
        <v>0.1012987012987013</v>
      </c>
      <c r="L25" s="215">
        <f>'RSI_idade (16)'!M25/'RSI_idade (16)'!Q25</f>
        <v>0.13766233766233765</v>
      </c>
      <c r="M25" s="215">
        <f>'RSI_idade (16)'!N25/'RSI_idade (16)'!Q25</f>
        <v>0.15324675324675324</v>
      </c>
      <c r="N25" s="215">
        <f>'RSI_idade (16)'!O25/'RSI_idade (16)'!Q25</f>
        <v>0.20519480519480521</v>
      </c>
      <c r="O25" s="115">
        <f>'RSI_idade (16)'!P25/'RSI_idade (16)'!Q25</f>
        <v>0.10649350649350649</v>
      </c>
      <c r="P25" s="511"/>
      <c r="Q25" s="413">
        <f>'RSI_idade (16)'!S25/'RSI_idade (16)'!Y25</f>
        <v>0.30140845070422534</v>
      </c>
      <c r="R25" s="215">
        <f>'RSI_idade (16)'!T25/'RSI_idade (16)'!Y25</f>
        <v>9.5774647887323941E-2</v>
      </c>
      <c r="S25" s="215">
        <f>'RSI_idade (16)'!U25/'RSI_idade (16)'!Y25</f>
        <v>0.12394366197183099</v>
      </c>
      <c r="T25" s="215">
        <f>'RSI_idade (16)'!V25/'RSI_idade (16)'!Y25</f>
        <v>0.14366197183098592</v>
      </c>
      <c r="U25" s="215">
        <f>'RSI_idade (16)'!W25/'RSI_idade (16)'!Y25</f>
        <v>0.23098591549295774</v>
      </c>
      <c r="V25" s="282">
        <f>'RSI_idade (16)'!X25/'RSI_idade (16)'!Y25</f>
        <v>0.10422535211267606</v>
      </c>
      <c r="W25" s="512"/>
      <c r="X25" s="413">
        <f>'RSI_idade (16)'!AA25/'RSI_idade (16)'!AG25</f>
        <v>0.31215469613259667</v>
      </c>
      <c r="Y25" s="215">
        <f>'RSI_idade (16)'!AB25/'RSI_idade (16)'!AG25</f>
        <v>8.0110497237569064E-2</v>
      </c>
      <c r="Z25" s="215">
        <f>'RSI_idade (16)'!AC25/'RSI_idade (16)'!AG25</f>
        <v>0.11049723756906077</v>
      </c>
      <c r="AA25" s="215">
        <f>'RSI_idade (16)'!AD25/'RSI_idade (16)'!AG25</f>
        <v>0.15745856353591159</v>
      </c>
      <c r="AB25" s="215">
        <f>'RSI_idade (16)'!AE25/'RSI_idade (16)'!AG25</f>
        <v>0.23204419889502761</v>
      </c>
      <c r="AC25" s="282">
        <f>'RSI_idade (16)'!AF25/'RSI_idade (16)'!AG25</f>
        <v>0.10773480662983426</v>
      </c>
      <c r="AD25" s="611"/>
      <c r="AE25" s="413">
        <f>'RSI_idade (16)'!AI25/'RSI_idade (16)'!AO25</f>
        <v>0.29661016949152541</v>
      </c>
      <c r="AF25" s="215">
        <f>'RSI_idade (16)'!AJ25/'RSI_idade (16)'!AO25</f>
        <v>0.1059322033898305</v>
      </c>
      <c r="AG25" s="215">
        <f>'RSI_idade (16)'!AK25/'RSI_idade (16)'!AO25</f>
        <v>0.125</v>
      </c>
      <c r="AH25" s="215">
        <f>'RSI_idade (16)'!AL25/'RSI_idade (16)'!AO25</f>
        <v>0.15677966101694915</v>
      </c>
      <c r="AI25" s="215">
        <f>'RSI_idade (16)'!AM25/'RSI_idade (16)'!AO25</f>
        <v>0.19915254237288135</v>
      </c>
      <c r="AJ25" s="282">
        <f>'RSI_idade (16)'!AN25/'RSI_idade (16)'!AO25</f>
        <v>0.11652542372881355</v>
      </c>
      <c r="AK25" s="64">
        <v>500</v>
      </c>
      <c r="AL25" s="285"/>
    </row>
    <row r="26" spans="2:38">
      <c r="B26" s="291" t="s">
        <v>83</v>
      </c>
      <c r="C26" s="215">
        <f>'RSI_idade (16)'!C26/'RSI_idade (16)'!I26</f>
        <v>0.19230769230769232</v>
      </c>
      <c r="D26" s="215">
        <f>'RSI_idade (16)'!D26/'RSI_idade (16)'!I26</f>
        <v>0.15769230769230769</v>
      </c>
      <c r="E26" s="215">
        <f>'RSI_idade (16)'!E26/'RSI_idade (16)'!I26</f>
        <v>9.2307692307692313E-2</v>
      </c>
      <c r="F26" s="215">
        <f>'RSI_idade (16)'!F26/'RSI_idade (16)'!I26</f>
        <v>0.2</v>
      </c>
      <c r="G26" s="215">
        <f>'RSI_idade (16)'!G26/'RSI_idade (16)'!I26</f>
        <v>0.25</v>
      </c>
      <c r="H26" s="115">
        <f>'RSI_idade (16)'!H26/'RSI_idade (16)'!I26</f>
        <v>0.1076923076923077</v>
      </c>
      <c r="I26" s="510"/>
      <c r="J26" s="215">
        <f>'RSI_idade (16)'!K26/'RSI_idade (16)'!Q26</f>
        <v>0.20833333333333334</v>
      </c>
      <c r="K26" s="215">
        <f>'RSI_idade (16)'!L26/'RSI_idade (16)'!Q26</f>
        <v>0.125</v>
      </c>
      <c r="L26" s="215">
        <f>'RSI_idade (16)'!M26/'RSI_idade (16)'!Q26</f>
        <v>0.10416666666666667</v>
      </c>
      <c r="M26" s="215">
        <f>'RSI_idade (16)'!N26/'RSI_idade (16)'!Q26</f>
        <v>0.20416666666666666</v>
      </c>
      <c r="N26" s="215">
        <f>'RSI_idade (16)'!O26/'RSI_idade (16)'!Q26</f>
        <v>0.24583333333333332</v>
      </c>
      <c r="O26" s="115">
        <f>'RSI_idade (16)'!P26/'RSI_idade (16)'!Q26</f>
        <v>0.1125</v>
      </c>
      <c r="P26" s="511"/>
      <c r="Q26" s="413">
        <f>'RSI_idade (16)'!S26/'RSI_idade (16)'!Y26</f>
        <v>0.18595041322314049</v>
      </c>
      <c r="R26" s="215">
        <f>'RSI_idade (16)'!T26/'RSI_idade (16)'!Y26</f>
        <v>0.128099173553719</v>
      </c>
      <c r="S26" s="215">
        <f>'RSI_idade (16)'!U26/'RSI_idade (16)'!Y26</f>
        <v>9.9173553719008267E-2</v>
      </c>
      <c r="T26" s="215">
        <f>'RSI_idade (16)'!V26/'RSI_idade (16)'!Y26</f>
        <v>0.21487603305785125</v>
      </c>
      <c r="U26" s="215">
        <f>'RSI_idade (16)'!W26/'RSI_idade (16)'!Y26</f>
        <v>0.256198347107438</v>
      </c>
      <c r="V26" s="282">
        <f>'RSI_idade (16)'!X26/'RSI_idade (16)'!Y26</f>
        <v>0.11570247933884298</v>
      </c>
      <c r="W26" s="512"/>
      <c r="X26" s="413">
        <f>'RSI_idade (16)'!AA26/'RSI_idade (16)'!AG26</f>
        <v>0.20077220077220076</v>
      </c>
      <c r="Y26" s="215">
        <f>'RSI_idade (16)'!AB26/'RSI_idade (16)'!AG26</f>
        <v>0.13127413127413126</v>
      </c>
      <c r="Z26" s="215">
        <f>'RSI_idade (16)'!AC26/'RSI_idade (16)'!AG26</f>
        <v>9.6525096525096526E-2</v>
      </c>
      <c r="AA26" s="215">
        <f>'RSI_idade (16)'!AD26/'RSI_idade (16)'!AG26</f>
        <v>0.21235521235521235</v>
      </c>
      <c r="AB26" s="215">
        <f>'RSI_idade (16)'!AE26/'RSI_idade (16)'!AG26</f>
        <v>0.24324324324324326</v>
      </c>
      <c r="AC26" s="282">
        <f>'RSI_idade (16)'!AF26/'RSI_idade (16)'!AG26</f>
        <v>0.11583011583011583</v>
      </c>
      <c r="AD26" s="611"/>
      <c r="AE26" s="413">
        <f>'RSI_idade (16)'!AI26/'RSI_idade (16)'!AO26</f>
        <v>0.21700879765395895</v>
      </c>
      <c r="AF26" s="215">
        <f>'RSI_idade (16)'!AJ26/'RSI_idade (16)'!AO26</f>
        <v>0.15835777126099707</v>
      </c>
      <c r="AG26" s="215">
        <f>'RSI_idade (16)'!AK26/'RSI_idade (16)'!AO26</f>
        <v>8.797653958944282E-2</v>
      </c>
      <c r="AH26" s="215">
        <f>'RSI_idade (16)'!AL26/'RSI_idade (16)'!AO26</f>
        <v>0.19648093841642228</v>
      </c>
      <c r="AI26" s="215">
        <f>'RSI_idade (16)'!AM26/'RSI_idade (16)'!AO26</f>
        <v>0.23753665689149561</v>
      </c>
      <c r="AJ26" s="282">
        <f>'RSI_idade (16)'!AN26/'RSI_idade (16)'!AO26</f>
        <v>0.10263929618768329</v>
      </c>
      <c r="AK26" s="64">
        <v>408</v>
      </c>
      <c r="AL26" s="285"/>
    </row>
    <row r="27" spans="2:38">
      <c r="B27" s="291" t="s">
        <v>84</v>
      </c>
      <c r="C27" s="215">
        <f>'RSI_idade (16)'!C27/'RSI_idade (16)'!I27</f>
        <v>0.34915773353751917</v>
      </c>
      <c r="D27" s="215">
        <f>'RSI_idade (16)'!D27/'RSI_idade (16)'!I27</f>
        <v>0.17457886676875958</v>
      </c>
      <c r="E27" s="215">
        <f>'RSI_idade (16)'!E27/'RSI_idade (16)'!I27</f>
        <v>0.10872894333843798</v>
      </c>
      <c r="F27" s="215">
        <f>'RSI_idade (16)'!F27/'RSI_idade (16)'!I27</f>
        <v>0.15620214395099541</v>
      </c>
      <c r="G27" s="215">
        <f>'RSI_idade (16)'!G27/'RSI_idade (16)'!I27</f>
        <v>0.14701378254211334</v>
      </c>
      <c r="H27" s="115">
        <f>'RSI_idade (16)'!H27/'RSI_idade (16)'!I27</f>
        <v>6.4318529862174581E-2</v>
      </c>
      <c r="I27" s="510"/>
      <c r="J27" s="215">
        <f>'RSI_idade (16)'!K27/'RSI_idade (16)'!Q27</f>
        <v>0.34728682170542635</v>
      </c>
      <c r="K27" s="215">
        <f>'RSI_idade (16)'!L27/'RSI_idade (16)'!Q27</f>
        <v>0.17829457364341086</v>
      </c>
      <c r="L27" s="215">
        <f>'RSI_idade (16)'!M27/'RSI_idade (16)'!Q27</f>
        <v>0.10542635658914729</v>
      </c>
      <c r="M27" s="215">
        <f>'RSI_idade (16)'!N27/'RSI_idade (16)'!Q27</f>
        <v>0.14883720930232558</v>
      </c>
      <c r="N27" s="215">
        <f>'RSI_idade (16)'!O27/'RSI_idade (16)'!Q27</f>
        <v>0.15193798449612403</v>
      </c>
      <c r="O27" s="115">
        <f>'RSI_idade (16)'!P27/'RSI_idade (16)'!Q27</f>
        <v>6.8217054263565891E-2</v>
      </c>
      <c r="P27" s="511"/>
      <c r="Q27" s="413">
        <f>'RSI_idade (16)'!S27/'RSI_idade (16)'!Y27</f>
        <v>0.3566009104704097</v>
      </c>
      <c r="R27" s="215">
        <f>'RSI_idade (16)'!T27/'RSI_idade (16)'!Y27</f>
        <v>0.17147192716236723</v>
      </c>
      <c r="S27" s="215">
        <f>'RSI_idade (16)'!U27/'RSI_idade (16)'!Y27</f>
        <v>0.11532625189681335</v>
      </c>
      <c r="T27" s="215">
        <f>'RSI_idade (16)'!V27/'RSI_idade (16)'!Y27</f>
        <v>0.14112291350531109</v>
      </c>
      <c r="U27" s="215">
        <f>'RSI_idade (16)'!W27/'RSI_idade (16)'!Y27</f>
        <v>0.1441578148710167</v>
      </c>
      <c r="V27" s="282">
        <f>'RSI_idade (16)'!X27/'RSI_idade (16)'!Y27</f>
        <v>7.1320182094081946E-2</v>
      </c>
      <c r="W27" s="512"/>
      <c r="X27" s="413">
        <f>'RSI_idade (16)'!AA27/'RSI_idade (16)'!AG27</f>
        <v>0.34748427672955973</v>
      </c>
      <c r="Y27" s="215">
        <f>'RSI_idade (16)'!AB27/'RSI_idade (16)'!AG27</f>
        <v>0.17295597484276728</v>
      </c>
      <c r="Z27" s="215">
        <f>'RSI_idade (16)'!AC27/'RSI_idade (16)'!AG27</f>
        <v>0.11006289308176101</v>
      </c>
      <c r="AA27" s="215">
        <f>'RSI_idade (16)'!AD27/'RSI_idade (16)'!AG27</f>
        <v>0.15094339622641509</v>
      </c>
      <c r="AB27" s="215">
        <f>'RSI_idade (16)'!AE27/'RSI_idade (16)'!AG27</f>
        <v>0.14937106918238993</v>
      </c>
      <c r="AC27" s="282">
        <f>'RSI_idade (16)'!AF27/'RSI_idade (16)'!AG27</f>
        <v>6.9182389937106917E-2</v>
      </c>
      <c r="AD27" s="611"/>
      <c r="AE27" s="413">
        <f>'RSI_idade (16)'!AI27/'RSI_idade (16)'!AO27</f>
        <v>0.35354838709677422</v>
      </c>
      <c r="AF27" s="215">
        <f>'RSI_idade (16)'!AJ27/'RSI_idade (16)'!AO27</f>
        <v>0.17419354838709677</v>
      </c>
      <c r="AG27" s="215">
        <f>'RSI_idade (16)'!AK27/'RSI_idade (16)'!AO27</f>
        <v>0.11225806451612903</v>
      </c>
      <c r="AH27" s="215">
        <f>'RSI_idade (16)'!AL27/'RSI_idade (16)'!AO27</f>
        <v>0.14451612903225808</v>
      </c>
      <c r="AI27" s="215">
        <f>'RSI_idade (16)'!AM27/'RSI_idade (16)'!AO27</f>
        <v>0.14064516129032259</v>
      </c>
      <c r="AJ27" s="282">
        <f>'RSI_idade (16)'!AN27/'RSI_idade (16)'!AO27</f>
        <v>7.483870967741936E-2</v>
      </c>
      <c r="AK27" s="64">
        <v>1146</v>
      </c>
      <c r="AL27" s="285"/>
    </row>
    <row r="28" spans="2:38">
      <c r="B28" s="291" t="s">
        <v>85</v>
      </c>
      <c r="C28" s="215">
        <f>'RSI_idade (16)'!C28/'RSI_idade (16)'!I28</f>
        <v>0.19672131147540983</v>
      </c>
      <c r="D28" s="215">
        <f>'RSI_idade (16)'!D28/'RSI_idade (16)'!I28</f>
        <v>0.14754098360655737</v>
      </c>
      <c r="E28" s="215">
        <f>'RSI_idade (16)'!E28/'RSI_idade (16)'!I28</f>
        <v>9.0163934426229511E-2</v>
      </c>
      <c r="F28" s="215">
        <f>'RSI_idade (16)'!F28/'RSI_idade (16)'!I28</f>
        <v>0.20491803278688525</v>
      </c>
      <c r="G28" s="215">
        <f>'RSI_idade (16)'!G28/'RSI_idade (16)'!I28</f>
        <v>0.23770491803278687</v>
      </c>
      <c r="H28" s="115">
        <f>'RSI_idade (16)'!H28/'RSI_idade (16)'!I28</f>
        <v>0.12295081967213115</v>
      </c>
      <c r="I28" s="510"/>
      <c r="J28" s="215">
        <f>'RSI_idade (16)'!K28/'RSI_idade (16)'!Q28</f>
        <v>0.16666666666666666</v>
      </c>
      <c r="K28" s="215">
        <f>'RSI_idade (16)'!L28/'RSI_idade (16)'!Q28</f>
        <v>0.13425925925925927</v>
      </c>
      <c r="L28" s="215">
        <f>'RSI_idade (16)'!M28/'RSI_idade (16)'!Q28</f>
        <v>8.7962962962962965E-2</v>
      </c>
      <c r="M28" s="215">
        <f>'RSI_idade (16)'!N28/'RSI_idade (16)'!Q28</f>
        <v>0.20370370370370369</v>
      </c>
      <c r="N28" s="215">
        <f>'RSI_idade (16)'!O28/'RSI_idade (16)'!Q28</f>
        <v>0.27777777777777779</v>
      </c>
      <c r="O28" s="115">
        <f>'RSI_idade (16)'!P28/'RSI_idade (16)'!Q28</f>
        <v>0.12962962962962962</v>
      </c>
      <c r="P28" s="511"/>
      <c r="Q28" s="413">
        <f>'RSI_idade (16)'!S28/'RSI_idade (16)'!Y28</f>
        <v>0.16190476190476191</v>
      </c>
      <c r="R28" s="215">
        <f>'RSI_idade (16)'!T28/'RSI_idade (16)'!Y28</f>
        <v>0.12857142857142856</v>
      </c>
      <c r="S28" s="215">
        <f>'RSI_idade (16)'!U28/'RSI_idade (16)'!Y28</f>
        <v>9.0476190476190474E-2</v>
      </c>
      <c r="T28" s="215">
        <f>'RSI_idade (16)'!V28/'RSI_idade (16)'!Y28</f>
        <v>0.20952380952380953</v>
      </c>
      <c r="U28" s="215">
        <f>'RSI_idade (16)'!W28/'RSI_idade (16)'!Y28</f>
        <v>0.27619047619047621</v>
      </c>
      <c r="V28" s="282">
        <f>'RSI_idade (16)'!X28/'RSI_idade (16)'!Y28</f>
        <v>0.13333333333333333</v>
      </c>
      <c r="W28" s="512"/>
      <c r="X28" s="413">
        <f>'RSI_idade (16)'!AA28/'RSI_idade (16)'!AG28</f>
        <v>0.16923076923076924</v>
      </c>
      <c r="Y28" s="215">
        <f>'RSI_idade (16)'!AB28/'RSI_idade (16)'!AG28</f>
        <v>0.10256410256410256</v>
      </c>
      <c r="Z28" s="215">
        <f>'RSI_idade (16)'!AC28/'RSI_idade (16)'!AG28</f>
        <v>0.11282051282051282</v>
      </c>
      <c r="AA28" s="215">
        <f>'RSI_idade (16)'!AD28/'RSI_idade (16)'!AG28</f>
        <v>0.20512820512820512</v>
      </c>
      <c r="AB28" s="215">
        <f>'RSI_idade (16)'!AE28/'RSI_idade (16)'!AG28</f>
        <v>0.27179487179487177</v>
      </c>
      <c r="AC28" s="282">
        <f>'RSI_idade (16)'!AF28/'RSI_idade (16)'!AG28</f>
        <v>0.13846153846153847</v>
      </c>
      <c r="AD28" s="611"/>
      <c r="AE28" s="413">
        <f>'RSI_idade (16)'!AI28/'RSI_idade (16)'!AO28</f>
        <v>0.1906474820143885</v>
      </c>
      <c r="AF28" s="215">
        <f>'RSI_idade (16)'!AJ28/'RSI_idade (16)'!AO28</f>
        <v>0.13309352517985612</v>
      </c>
      <c r="AG28" s="215">
        <f>'RSI_idade (16)'!AK28/'RSI_idade (16)'!AO28</f>
        <v>0.11151079136690648</v>
      </c>
      <c r="AH28" s="215">
        <f>'RSI_idade (16)'!AL28/'RSI_idade (16)'!AO28</f>
        <v>0.20143884892086331</v>
      </c>
      <c r="AI28" s="215">
        <f>'RSI_idade (16)'!AM28/'RSI_idade (16)'!AO28</f>
        <v>0.23741007194244604</v>
      </c>
      <c r="AJ28" s="282">
        <f>'RSI_idade (16)'!AN28/'RSI_idade (16)'!AO28</f>
        <v>0.12589928057553956</v>
      </c>
      <c r="AK28" s="64">
        <v>315</v>
      </c>
      <c r="AL28" s="285"/>
    </row>
    <row r="29" spans="2:38">
      <c r="B29" s="291" t="s">
        <v>86</v>
      </c>
      <c r="C29" s="215">
        <f>'RSI_idade (16)'!C29/'RSI_idade (16)'!I29</f>
        <v>0.38287153652392947</v>
      </c>
      <c r="D29" s="215">
        <f>'RSI_idade (16)'!D29/'RSI_idade (16)'!I29</f>
        <v>0.1473551637279597</v>
      </c>
      <c r="E29" s="215">
        <f>'RSI_idade (16)'!E29/'RSI_idade (16)'!I29</f>
        <v>0.14105793450881612</v>
      </c>
      <c r="F29" s="215">
        <f>'RSI_idade (16)'!F29/'RSI_idade (16)'!I29</f>
        <v>0.14231738035264482</v>
      </c>
      <c r="G29" s="215">
        <f>'RSI_idade (16)'!G29/'RSI_idade (16)'!I29</f>
        <v>0.12846347607052896</v>
      </c>
      <c r="H29" s="115">
        <f>'RSI_idade (16)'!H29/'RSI_idade (16)'!I29</f>
        <v>5.793450881612091E-2</v>
      </c>
      <c r="I29" s="510"/>
      <c r="J29" s="215">
        <f>'RSI_idade (16)'!K29/'RSI_idade (16)'!Q29</f>
        <v>0.37939393939393939</v>
      </c>
      <c r="K29" s="215">
        <f>'RSI_idade (16)'!L29/'RSI_idade (16)'!Q29</f>
        <v>0.15515151515151515</v>
      </c>
      <c r="L29" s="215">
        <f>'RSI_idade (16)'!M29/'RSI_idade (16)'!Q29</f>
        <v>0.13575757575757577</v>
      </c>
      <c r="M29" s="215">
        <f>'RSI_idade (16)'!N29/'RSI_idade (16)'!Q29</f>
        <v>0.13575757575757577</v>
      </c>
      <c r="N29" s="215">
        <f>'RSI_idade (16)'!O29/'RSI_idade (16)'!Q29</f>
        <v>0.13454545454545455</v>
      </c>
      <c r="O29" s="115">
        <f>'RSI_idade (16)'!P29/'RSI_idade (16)'!Q29</f>
        <v>5.9393939393939395E-2</v>
      </c>
      <c r="P29" s="511"/>
      <c r="Q29" s="413">
        <f>'RSI_idade (16)'!S29/'RSI_idade (16)'!Y29</f>
        <v>0.38666666666666666</v>
      </c>
      <c r="R29" s="215">
        <f>'RSI_idade (16)'!T29/'RSI_idade (16)'!Y29</f>
        <v>0.15393939393939393</v>
      </c>
      <c r="S29" s="215">
        <f>'RSI_idade (16)'!U29/'RSI_idade (16)'!Y29</f>
        <v>0.13575757575757577</v>
      </c>
      <c r="T29" s="215">
        <f>'RSI_idade (16)'!V29/'RSI_idade (16)'!Y29</f>
        <v>0.12363636363636364</v>
      </c>
      <c r="U29" s="215">
        <f>'RSI_idade (16)'!W29/'RSI_idade (16)'!Y29</f>
        <v>0.1393939393939394</v>
      </c>
      <c r="V29" s="282">
        <f>'RSI_idade (16)'!X29/'RSI_idade (16)'!Y29</f>
        <v>6.0606060606060608E-2</v>
      </c>
      <c r="W29" s="512"/>
      <c r="X29" s="413">
        <f>'RSI_idade (16)'!AA29/'RSI_idade (16)'!AG29</f>
        <v>0.3783783783783784</v>
      </c>
      <c r="Y29" s="215">
        <f>'RSI_idade (16)'!AB29/'RSI_idade (16)'!AG29</f>
        <v>0.15479115479115479</v>
      </c>
      <c r="Z29" s="215">
        <f>'RSI_idade (16)'!AC29/'RSI_idade (16)'!AG29</f>
        <v>0.14127764127764128</v>
      </c>
      <c r="AA29" s="215">
        <f>'RSI_idade (16)'!AD29/'RSI_idade (16)'!AG29</f>
        <v>0.12407862407862408</v>
      </c>
      <c r="AB29" s="215">
        <f>'RSI_idade (16)'!AE29/'RSI_idade (16)'!AG29</f>
        <v>0.14004914004914004</v>
      </c>
      <c r="AC29" s="282">
        <f>'RSI_idade (16)'!AF29/'RSI_idade (16)'!AG29</f>
        <v>6.1425061425061427E-2</v>
      </c>
      <c r="AD29" s="611"/>
      <c r="AE29" s="413">
        <f>'RSI_idade (16)'!AI29/'RSI_idade (16)'!AO29</f>
        <v>0.3733733733733734</v>
      </c>
      <c r="AF29" s="215">
        <f>'RSI_idade (16)'!AJ29/'RSI_idade (16)'!AO29</f>
        <v>0.16016016016016016</v>
      </c>
      <c r="AG29" s="215">
        <f>'RSI_idade (16)'!AK29/'RSI_idade (16)'!AO29</f>
        <v>0.13613613613613615</v>
      </c>
      <c r="AH29" s="215">
        <f>'RSI_idade (16)'!AL29/'RSI_idade (16)'!AO29</f>
        <v>0.12812812812812813</v>
      </c>
      <c r="AI29" s="215">
        <f>'RSI_idade (16)'!AM29/'RSI_idade (16)'!AO29</f>
        <v>0.13913913913913914</v>
      </c>
      <c r="AJ29" s="282">
        <f>'RSI_idade (16)'!AN29/'RSI_idade (16)'!AO29</f>
        <v>6.3063063063063057E-2</v>
      </c>
      <c r="AK29" s="64">
        <v>1082</v>
      </c>
      <c r="AL29" s="285"/>
    </row>
    <row r="30" spans="2:38">
      <c r="B30" s="291" t="s">
        <v>87</v>
      </c>
      <c r="C30" s="215">
        <f>'RSI_idade (16)'!C30/'RSI_idade (16)'!I30</f>
        <v>0.36827328029948525</v>
      </c>
      <c r="D30" s="215">
        <f>'RSI_idade (16)'!D30/'RSI_idade (16)'!I30</f>
        <v>0.14693495554515676</v>
      </c>
      <c r="E30" s="215">
        <f>'RSI_idade (16)'!E30/'RSI_idade (16)'!I30</f>
        <v>0.12634534394010294</v>
      </c>
      <c r="F30" s="215">
        <f>'RSI_idade (16)'!F30/'RSI_idade (16)'!I30</f>
        <v>0.15722976134768366</v>
      </c>
      <c r="G30" s="215">
        <f>'RSI_idade (16)'!G30/'RSI_idade (16)'!I30</f>
        <v>0.14272344408048665</v>
      </c>
      <c r="H30" s="115">
        <f>'RSI_idade (16)'!H30/'RSI_idade (16)'!I30</f>
        <v>5.8493214787084698E-2</v>
      </c>
      <c r="I30" s="510"/>
      <c r="J30" s="215">
        <f>'RSI_idade (16)'!K30/'RSI_idade (16)'!Q30</f>
        <v>0.36286120322122217</v>
      </c>
      <c r="K30" s="215">
        <f>'RSI_idade (16)'!L30/'RSI_idade (16)'!Q30</f>
        <v>0.1487446707721459</v>
      </c>
      <c r="L30" s="215">
        <f>'RSI_idade (16)'!M30/'RSI_idade (16)'!Q30</f>
        <v>0.12695405021316911</v>
      </c>
      <c r="M30" s="215">
        <f>'RSI_idade (16)'!N30/'RSI_idade (16)'!Q30</f>
        <v>0.15253434391283752</v>
      </c>
      <c r="N30" s="215">
        <f>'RSI_idade (16)'!O30/'RSI_idade (16)'!Q30</f>
        <v>0.15111321648507817</v>
      </c>
      <c r="O30" s="115">
        <f>'RSI_idade (16)'!P30/'RSI_idade (16)'!Q30</f>
        <v>5.7792515395547132E-2</v>
      </c>
      <c r="P30" s="511"/>
      <c r="Q30" s="413">
        <f>'RSI_idade (16)'!S30/'RSI_idade (16)'!Y30</f>
        <v>0.36499068901303539</v>
      </c>
      <c r="R30" s="215">
        <f>'RSI_idade (16)'!T30/'RSI_idade (16)'!Y30</f>
        <v>0.15176908752327747</v>
      </c>
      <c r="S30" s="215">
        <f>'RSI_idade (16)'!U30/'RSI_idade (16)'!Y30</f>
        <v>0.12523277467411545</v>
      </c>
      <c r="T30" s="215">
        <f>'RSI_idade (16)'!V30/'RSI_idade (16)'!Y30</f>
        <v>0.15642458100558659</v>
      </c>
      <c r="U30" s="215">
        <f>'RSI_idade (16)'!W30/'RSI_idade (16)'!Y30</f>
        <v>0.14432029795158285</v>
      </c>
      <c r="V30" s="282">
        <f>'RSI_idade (16)'!X30/'RSI_idade (16)'!Y30</f>
        <v>5.7262569832402237E-2</v>
      </c>
      <c r="W30" s="512"/>
      <c r="X30" s="413">
        <f>'RSI_idade (16)'!AA30/'RSI_idade (16)'!AG30</f>
        <v>0.36351039260969975</v>
      </c>
      <c r="Y30" s="215">
        <f>'RSI_idade (16)'!AB30/'RSI_idade (16)'!AG30</f>
        <v>0.15011547344110854</v>
      </c>
      <c r="Z30" s="215">
        <f>'RSI_idade (16)'!AC30/'RSI_idade (16)'!AG30</f>
        <v>0.12424942263279445</v>
      </c>
      <c r="AA30" s="215">
        <f>'RSI_idade (16)'!AD30/'RSI_idade (16)'!AG30</f>
        <v>0.15473441108545036</v>
      </c>
      <c r="AB30" s="215">
        <f>'RSI_idade (16)'!AE30/'RSI_idade (16)'!AG30</f>
        <v>0.14780600461893764</v>
      </c>
      <c r="AC30" s="282">
        <f>'RSI_idade (16)'!AF30/'RSI_idade (16)'!AG30</f>
        <v>5.9584295612009237E-2</v>
      </c>
      <c r="AD30" s="611"/>
      <c r="AE30" s="413">
        <f>'RSI_idade (16)'!AI30/'RSI_idade (16)'!AO30</f>
        <v>0.35415853182350643</v>
      </c>
      <c r="AF30" s="215">
        <f>'RSI_idade (16)'!AJ30/'RSI_idade (16)'!AO30</f>
        <v>0.16087465833658726</v>
      </c>
      <c r="AG30" s="215">
        <f>'RSI_idade (16)'!AK30/'RSI_idade (16)'!AO30</f>
        <v>0.12768449824287387</v>
      </c>
      <c r="AH30" s="215">
        <f>'RSI_idade (16)'!AL30/'RSI_idade (16)'!AO30</f>
        <v>0.15579851620460758</v>
      </c>
      <c r="AI30" s="215">
        <f>'RSI_idade (16)'!AM30/'RSI_idade (16)'!AO30</f>
        <v>0.14135103475204999</v>
      </c>
      <c r="AJ30" s="282">
        <f>'RSI_idade (16)'!AN30/'RSI_idade (16)'!AO30</f>
        <v>6.0132760640374851E-2</v>
      </c>
      <c r="AK30" s="64">
        <v>3086</v>
      </c>
      <c r="AL30" s="285"/>
    </row>
    <row r="31" spans="2:38">
      <c r="B31" s="291" t="s">
        <v>88</v>
      </c>
      <c r="C31" s="215">
        <f>'RSI_idade (16)'!C31/'RSI_idade (16)'!I31</f>
        <v>0.10835913312693499</v>
      </c>
      <c r="D31" s="215">
        <f>'RSI_idade (16)'!D31/'RSI_idade (16)'!I31</f>
        <v>8.3591331269349839E-2</v>
      </c>
      <c r="E31" s="215">
        <f>'RSI_idade (16)'!E31/'RSI_idade (16)'!I31</f>
        <v>0.16718266253869968</v>
      </c>
      <c r="F31" s="215">
        <f>'RSI_idade (16)'!F31/'RSI_idade (16)'!I31</f>
        <v>0.21981424148606812</v>
      </c>
      <c r="G31" s="215">
        <f>'RSI_idade (16)'!G31/'RSI_idade (16)'!I31</f>
        <v>0.28173374613003094</v>
      </c>
      <c r="H31" s="115">
        <f>'RSI_idade (16)'!H31/'RSI_idade (16)'!I31</f>
        <v>0.13931888544891641</v>
      </c>
      <c r="I31" s="510"/>
      <c r="J31" s="215">
        <f>'RSI_idade (16)'!K31/'RSI_idade (16)'!Q31</f>
        <v>9.8684210526315791E-2</v>
      </c>
      <c r="K31" s="215">
        <f>'RSI_idade (16)'!L31/'RSI_idade (16)'!Q31</f>
        <v>7.8947368421052627E-2</v>
      </c>
      <c r="L31" s="215">
        <f>'RSI_idade (16)'!M31/'RSI_idade (16)'!Q31</f>
        <v>0.17763157894736842</v>
      </c>
      <c r="M31" s="215">
        <f>'RSI_idade (16)'!N31/'RSI_idade (16)'!Q31</f>
        <v>0.24013157894736842</v>
      </c>
      <c r="N31" s="215">
        <f>'RSI_idade (16)'!O31/'RSI_idade (16)'!Q31</f>
        <v>0.27302631578947367</v>
      </c>
      <c r="O31" s="115">
        <f>'RSI_idade (16)'!P31/'RSI_idade (16)'!Q31</f>
        <v>0.13157894736842105</v>
      </c>
      <c r="P31" s="511"/>
      <c r="Q31" s="413">
        <f>'RSI_idade (16)'!S31/'RSI_idade (16)'!Y31</f>
        <v>0.11620795107033639</v>
      </c>
      <c r="R31" s="215">
        <f>'RSI_idade (16)'!T31/'RSI_idade (16)'!Y31</f>
        <v>7.3394495412844041E-2</v>
      </c>
      <c r="S31" s="215">
        <f>'RSI_idade (16)'!U31/'RSI_idade (16)'!Y31</f>
        <v>0.17737003058103976</v>
      </c>
      <c r="T31" s="215">
        <f>'RSI_idade (16)'!V31/'RSI_idade (16)'!Y31</f>
        <v>0.24464831804281345</v>
      </c>
      <c r="U31" s="215">
        <f>'RSI_idade (16)'!W31/'RSI_idade (16)'!Y31</f>
        <v>0.26605504587155965</v>
      </c>
      <c r="V31" s="282">
        <f>'RSI_idade (16)'!X31/'RSI_idade (16)'!Y31</f>
        <v>0.12232415902140673</v>
      </c>
      <c r="W31" s="512"/>
      <c r="X31" s="413">
        <f>'RSI_idade (16)'!AA31/'RSI_idade (16)'!AG31</f>
        <v>0.10509554140127389</v>
      </c>
      <c r="Y31" s="215">
        <f>'RSI_idade (16)'!AB31/'RSI_idade (16)'!AG31</f>
        <v>7.9617834394904455E-2</v>
      </c>
      <c r="Z31" s="215">
        <f>'RSI_idade (16)'!AC31/'RSI_idade (16)'!AG31</f>
        <v>0.15605095541401273</v>
      </c>
      <c r="AA31" s="215">
        <f>'RSI_idade (16)'!AD31/'RSI_idade (16)'!AG31</f>
        <v>0.24522292993630573</v>
      </c>
      <c r="AB31" s="215">
        <f>'RSI_idade (16)'!AE31/'RSI_idade (16)'!AG31</f>
        <v>0.27070063694267515</v>
      </c>
      <c r="AC31" s="282">
        <f>'RSI_idade (16)'!AF31/'RSI_idade (16)'!AG31</f>
        <v>0.14331210191082802</v>
      </c>
      <c r="AD31" s="611"/>
      <c r="AE31" s="413">
        <f>'RSI_idade (16)'!AI31/'RSI_idade (16)'!AO31</f>
        <v>0.10436893203883495</v>
      </c>
      <c r="AF31" s="215">
        <f>'RSI_idade (16)'!AJ31/'RSI_idade (16)'!AO31</f>
        <v>8.9805825242718448E-2</v>
      </c>
      <c r="AG31" s="215">
        <f>'RSI_idade (16)'!AK31/'RSI_idade (16)'!AO31</f>
        <v>0.15291262135922329</v>
      </c>
      <c r="AH31" s="215">
        <f>'RSI_idade (16)'!AL31/'RSI_idade (16)'!AO31</f>
        <v>0.25242718446601942</v>
      </c>
      <c r="AI31" s="215">
        <f>'RSI_idade (16)'!AM31/'RSI_idade (16)'!AO31</f>
        <v>0.26213592233009708</v>
      </c>
      <c r="AJ31" s="282">
        <f>'RSI_idade (16)'!AN31/'RSI_idade (16)'!AO31</f>
        <v>0.13834951456310679</v>
      </c>
      <c r="AK31" s="64">
        <v>367</v>
      </c>
      <c r="AL31" s="285"/>
    </row>
    <row r="32" spans="2:38">
      <c r="B32" s="291" t="s">
        <v>89</v>
      </c>
      <c r="C32" s="215">
        <f>'RSI_idade (16)'!C32/'RSI_idade (16)'!I32</f>
        <v>0.37509549274255155</v>
      </c>
      <c r="D32" s="215">
        <f>'RSI_idade (16)'!D32/'RSI_idade (16)'!I32</f>
        <v>0.17341482047364401</v>
      </c>
      <c r="E32" s="215">
        <f>'RSI_idade (16)'!E32/'RSI_idade (16)'!I32</f>
        <v>0.11077158135981666</v>
      </c>
      <c r="F32" s="215">
        <f>'RSI_idade (16)'!F32/'RSI_idade (16)'!I32</f>
        <v>0.15508021390374332</v>
      </c>
      <c r="G32" s="215">
        <f>'RSI_idade (16)'!G32/'RSI_idade (16)'!I32</f>
        <v>0.14285714285714285</v>
      </c>
      <c r="H32" s="115">
        <f>'RSI_idade (16)'!H32/'RSI_idade (16)'!I32</f>
        <v>4.2780748663101602E-2</v>
      </c>
      <c r="I32" s="510"/>
      <c r="J32" s="215">
        <f>'RSI_idade (16)'!K32/'RSI_idade (16)'!Q32</f>
        <v>0.36051159072741806</v>
      </c>
      <c r="K32" s="215">
        <f>'RSI_idade (16)'!L32/'RSI_idade (16)'!Q32</f>
        <v>0.17985611510791366</v>
      </c>
      <c r="L32" s="215">
        <f>'RSI_idade (16)'!M32/'RSI_idade (16)'!Q32</f>
        <v>0.11270983213429256</v>
      </c>
      <c r="M32" s="215">
        <f>'RSI_idade (16)'!N32/'RSI_idade (16)'!Q32</f>
        <v>0.15587529976019185</v>
      </c>
      <c r="N32" s="215">
        <f>'RSI_idade (16)'!O32/'RSI_idade (16)'!Q32</f>
        <v>0.14628297362110312</v>
      </c>
      <c r="O32" s="115">
        <f>'RSI_idade (16)'!P32/'RSI_idade (16)'!Q32</f>
        <v>4.4764188649080737E-2</v>
      </c>
      <c r="P32" s="511"/>
      <c r="Q32" s="413">
        <f>'RSI_idade (16)'!S32/'RSI_idade (16)'!Y32</f>
        <v>0.36521739130434783</v>
      </c>
      <c r="R32" s="215">
        <f>'RSI_idade (16)'!T32/'RSI_idade (16)'!Y32</f>
        <v>0.18102766798418973</v>
      </c>
      <c r="S32" s="215">
        <f>'RSI_idade (16)'!U32/'RSI_idade (16)'!Y32</f>
        <v>0.10909090909090909</v>
      </c>
      <c r="T32" s="215">
        <f>'RSI_idade (16)'!V32/'RSI_idade (16)'!Y32</f>
        <v>0.15256916996047432</v>
      </c>
      <c r="U32" s="215">
        <f>'RSI_idade (16)'!W32/'RSI_idade (16)'!Y32</f>
        <v>0.14861660079051384</v>
      </c>
      <c r="V32" s="282">
        <f>'RSI_idade (16)'!X32/'RSI_idade (16)'!Y32</f>
        <v>4.3478260869565216E-2</v>
      </c>
      <c r="W32" s="512"/>
      <c r="X32" s="413">
        <f>'RSI_idade (16)'!AA32/'RSI_idade (16)'!AG32</f>
        <v>0.36191974822974038</v>
      </c>
      <c r="Y32" s="215">
        <f>'RSI_idade (16)'!AB32/'RSI_idade (16)'!AG32</f>
        <v>0.18646734854445318</v>
      </c>
      <c r="Z32" s="215">
        <f>'RSI_idade (16)'!AC32/'RSI_idade (16)'!AG32</f>
        <v>0.10936270653029111</v>
      </c>
      <c r="AA32" s="215">
        <f>'RSI_idade (16)'!AD32/'RSI_idade (16)'!AG32</f>
        <v>0.14791502753737215</v>
      </c>
      <c r="AB32" s="215">
        <f>'RSI_idade (16)'!AE32/'RSI_idade (16)'!AG32</f>
        <v>0.15499606608969316</v>
      </c>
      <c r="AC32" s="282">
        <f>'RSI_idade (16)'!AF32/'RSI_idade (16)'!AG32</f>
        <v>3.9339103068450038E-2</v>
      </c>
      <c r="AD32" s="611"/>
      <c r="AE32" s="413">
        <f>'RSI_idade (16)'!AI32/'RSI_idade (16)'!AO32</f>
        <v>0.34669338677354711</v>
      </c>
      <c r="AF32" s="215">
        <f>'RSI_idade (16)'!AJ32/'RSI_idade (16)'!AO32</f>
        <v>0.19305277221108885</v>
      </c>
      <c r="AG32" s="215">
        <f>'RSI_idade (16)'!AK32/'RSI_idade (16)'!AO32</f>
        <v>0.10754843019372078</v>
      </c>
      <c r="AH32" s="215">
        <f>'RSI_idade (16)'!AL32/'RSI_idade (16)'!AO32</f>
        <v>0.15230460921843689</v>
      </c>
      <c r="AI32" s="215">
        <f>'RSI_idade (16)'!AM32/'RSI_idade (16)'!AO32</f>
        <v>0.15430861723446893</v>
      </c>
      <c r="AJ32" s="282">
        <f>'RSI_idade (16)'!AN32/'RSI_idade (16)'!AO32</f>
        <v>4.6092184368737472E-2</v>
      </c>
      <c r="AK32" s="64">
        <v>1846</v>
      </c>
      <c r="AL32" s="285"/>
    </row>
    <row r="33" spans="2:38">
      <c r="B33" s="291" t="s">
        <v>68</v>
      </c>
      <c r="C33" s="215">
        <f>'RSI_idade (16)'!C33/'RSI_idade (16)'!I33</f>
        <v>0.32228915662650603</v>
      </c>
      <c r="D33" s="215">
        <f>'RSI_idade (16)'!D33/'RSI_idade (16)'!I33</f>
        <v>0.15963855421686746</v>
      </c>
      <c r="E33" s="215">
        <f>'RSI_idade (16)'!E33/'RSI_idade (16)'!I33</f>
        <v>0.15060240963855423</v>
      </c>
      <c r="F33" s="215">
        <f>'RSI_idade (16)'!F33/'RSI_idade (16)'!I33</f>
        <v>0.12951807228915663</v>
      </c>
      <c r="G33" s="215">
        <f>'RSI_idade (16)'!G33/'RSI_idade (16)'!I33</f>
        <v>0.18072289156626506</v>
      </c>
      <c r="H33" s="115">
        <f>'RSI_idade (16)'!H33/'RSI_idade (16)'!I33</f>
        <v>5.7228915662650599E-2</v>
      </c>
      <c r="I33" s="510"/>
      <c r="J33" s="215">
        <f>'RSI_idade (16)'!K33/'RSI_idade (16)'!Q33</f>
        <v>0.32919254658385094</v>
      </c>
      <c r="K33" s="215">
        <f>'RSI_idade (16)'!L33/'RSI_idade (16)'!Q33</f>
        <v>0.13975155279503104</v>
      </c>
      <c r="L33" s="215">
        <f>'RSI_idade (16)'!M33/'RSI_idade (16)'!Q33</f>
        <v>0.14285714285714285</v>
      </c>
      <c r="M33" s="215">
        <f>'RSI_idade (16)'!N33/'RSI_idade (16)'!Q33</f>
        <v>0.13975155279503104</v>
      </c>
      <c r="N33" s="215">
        <f>'RSI_idade (16)'!O33/'RSI_idade (16)'!Q33</f>
        <v>0.18012422360248448</v>
      </c>
      <c r="O33" s="115">
        <f>'RSI_idade (16)'!P33/'RSI_idade (16)'!Q33</f>
        <v>6.8322981366459631E-2</v>
      </c>
      <c r="P33" s="511"/>
      <c r="Q33" s="413">
        <f>'RSI_idade (16)'!S33/'RSI_idade (16)'!Y33</f>
        <v>0.33527696793002915</v>
      </c>
      <c r="R33" s="215">
        <f>'RSI_idade (16)'!T33/'RSI_idade (16)'!Y33</f>
        <v>0.13994169096209913</v>
      </c>
      <c r="S33" s="215">
        <f>'RSI_idade (16)'!U33/'RSI_idade (16)'!Y33</f>
        <v>0.13702623906705538</v>
      </c>
      <c r="T33" s="215">
        <f>'RSI_idade (16)'!V33/'RSI_idade (16)'!Y33</f>
        <v>0.14285714285714285</v>
      </c>
      <c r="U33" s="215">
        <f>'RSI_idade (16)'!W33/'RSI_idade (16)'!Y33</f>
        <v>0.18658892128279883</v>
      </c>
      <c r="V33" s="282">
        <f>'RSI_idade (16)'!X33/'RSI_idade (16)'!Y33</f>
        <v>5.8309037900874633E-2</v>
      </c>
      <c r="W33" s="512"/>
      <c r="X33" s="413">
        <f>'RSI_idade (16)'!AA33/'RSI_idade (16)'!AG33</f>
        <v>0.34302325581395349</v>
      </c>
      <c r="Y33" s="215">
        <f>'RSI_idade (16)'!AB33/'RSI_idade (16)'!AG33</f>
        <v>0.14244186046511628</v>
      </c>
      <c r="Z33" s="215">
        <f>'RSI_idade (16)'!AC33/'RSI_idade (16)'!AG33</f>
        <v>0.14825581395348839</v>
      </c>
      <c r="AA33" s="215">
        <f>'RSI_idade (16)'!AD33/'RSI_idade (16)'!AG33</f>
        <v>0.13372093023255813</v>
      </c>
      <c r="AB33" s="215">
        <f>'RSI_idade (16)'!AE33/'RSI_idade (16)'!AG33</f>
        <v>0.17732558139534885</v>
      </c>
      <c r="AC33" s="282">
        <f>'RSI_idade (16)'!AF33/'RSI_idade (16)'!AG33</f>
        <v>5.5232558139534885E-2</v>
      </c>
      <c r="AD33" s="611"/>
      <c r="AE33" s="413">
        <f>'RSI_idade (16)'!AI33/'RSI_idade (16)'!AO33</f>
        <v>0.31784841075794623</v>
      </c>
      <c r="AF33" s="215">
        <f>'RSI_idade (16)'!AJ33/'RSI_idade (16)'!AO33</f>
        <v>0.16136919315403422</v>
      </c>
      <c r="AG33" s="215">
        <f>'RSI_idade (16)'!AK33/'RSI_idade (16)'!AO33</f>
        <v>0.14425427872860636</v>
      </c>
      <c r="AH33" s="215">
        <f>'RSI_idade (16)'!AL33/'RSI_idade (16)'!AO33</f>
        <v>0.13447432762836187</v>
      </c>
      <c r="AI33" s="215">
        <f>'RSI_idade (16)'!AM33/'RSI_idade (16)'!AO33</f>
        <v>0.1687041564792176</v>
      </c>
      <c r="AJ33" s="282">
        <f>'RSI_idade (16)'!AN33/'RSI_idade (16)'!AO33</f>
        <v>7.3349633251833746E-2</v>
      </c>
      <c r="AK33" s="64">
        <v>295</v>
      </c>
      <c r="AL33" s="285"/>
    </row>
    <row r="34" spans="2:38">
      <c r="B34" s="291" t="s">
        <v>90</v>
      </c>
      <c r="C34" s="215">
        <f>'RSI_idade (16)'!C34/'RSI_idade (16)'!I34</f>
        <v>0.29339853300733498</v>
      </c>
      <c r="D34" s="215">
        <f>'RSI_idade (16)'!D34/'RSI_idade (16)'!I34</f>
        <v>0.10268948655256724</v>
      </c>
      <c r="E34" s="215">
        <f>'RSI_idade (16)'!E34/'RSI_idade (16)'!I34</f>
        <v>0.15647921760391198</v>
      </c>
      <c r="F34" s="215">
        <f>'RSI_idade (16)'!F34/'RSI_idade (16)'!I34</f>
        <v>0.19193154034229828</v>
      </c>
      <c r="G34" s="215">
        <f>'RSI_idade (16)'!G34/'RSI_idade (16)'!I34</f>
        <v>0.1687041564792176</v>
      </c>
      <c r="H34" s="115">
        <f>'RSI_idade (16)'!H34/'RSI_idade (16)'!I34</f>
        <v>8.6797066014669924E-2</v>
      </c>
      <c r="I34" s="510"/>
      <c r="J34" s="215">
        <f>'RSI_idade (16)'!K34/'RSI_idade (16)'!Q34</f>
        <v>0.2967032967032967</v>
      </c>
      <c r="K34" s="215">
        <f>'RSI_idade (16)'!L34/'RSI_idade (16)'!Q34</f>
        <v>0.10134310134310134</v>
      </c>
      <c r="L34" s="215">
        <f>'RSI_idade (16)'!M34/'RSI_idade (16)'!Q34</f>
        <v>0.15384615384615385</v>
      </c>
      <c r="M34" s="215">
        <f>'RSI_idade (16)'!N34/'RSI_idade (16)'!Q34</f>
        <v>0.19413919413919414</v>
      </c>
      <c r="N34" s="215">
        <f>'RSI_idade (16)'!O34/'RSI_idade (16)'!Q34</f>
        <v>0.1623931623931624</v>
      </c>
      <c r="O34" s="115">
        <f>'RSI_idade (16)'!P34/'RSI_idade (16)'!Q34</f>
        <v>9.1575091575091569E-2</v>
      </c>
      <c r="P34" s="511"/>
      <c r="Q34" s="413">
        <f>'RSI_idade (16)'!S34/'RSI_idade (16)'!Y34</f>
        <v>0.29254079254079252</v>
      </c>
      <c r="R34" s="215">
        <f>'RSI_idade (16)'!T34/'RSI_idade (16)'!Y34</f>
        <v>0.10256410256410256</v>
      </c>
      <c r="S34" s="215">
        <f>'RSI_idade (16)'!U34/'RSI_idade (16)'!Y34</f>
        <v>0.15384615384615385</v>
      </c>
      <c r="T34" s="215">
        <f>'RSI_idade (16)'!V34/'RSI_idade (16)'!Y34</f>
        <v>0.18531468531468531</v>
      </c>
      <c r="U34" s="215">
        <f>'RSI_idade (16)'!W34/'RSI_idade (16)'!Y34</f>
        <v>0.16317016317016317</v>
      </c>
      <c r="V34" s="282">
        <f>'RSI_idade (16)'!X34/'RSI_idade (16)'!Y34</f>
        <v>0.10256410256410256</v>
      </c>
      <c r="W34" s="512"/>
      <c r="X34" s="413">
        <f>'RSI_idade (16)'!AA34/'RSI_idade (16)'!AG34</f>
        <v>0.28352941176470586</v>
      </c>
      <c r="Y34" s="215">
        <f>'RSI_idade (16)'!AB34/'RSI_idade (16)'!AG34</f>
        <v>0.10705882352941176</v>
      </c>
      <c r="Z34" s="215">
        <f>'RSI_idade (16)'!AC34/'RSI_idade (16)'!AG34</f>
        <v>0.14823529411764705</v>
      </c>
      <c r="AA34" s="215">
        <f>'RSI_idade (16)'!AD34/'RSI_idade (16)'!AG34</f>
        <v>0.18705882352941178</v>
      </c>
      <c r="AB34" s="215">
        <f>'RSI_idade (16)'!AE34/'RSI_idade (16)'!AG34</f>
        <v>0.16941176470588235</v>
      </c>
      <c r="AC34" s="282">
        <f>'RSI_idade (16)'!AF34/'RSI_idade (16)'!AG34</f>
        <v>0.10470588235294118</v>
      </c>
      <c r="AD34" s="611"/>
      <c r="AE34" s="413">
        <f>'RSI_idade (16)'!AI34/'RSI_idade (16)'!AO34</f>
        <v>0.2814601344860711</v>
      </c>
      <c r="AF34" s="215">
        <f>'RSI_idade (16)'!AJ34/'RSI_idade (16)'!AO34</f>
        <v>0.12103746397694524</v>
      </c>
      <c r="AG34" s="215">
        <f>'RSI_idade (16)'!AK34/'RSI_idade (16)'!AO34</f>
        <v>0.15081652257444764</v>
      </c>
      <c r="AH34" s="215">
        <f>'RSI_idade (16)'!AL34/'RSI_idade (16)'!AO34</f>
        <v>0.18539865513928913</v>
      </c>
      <c r="AI34" s="215">
        <f>'RSI_idade (16)'!AM34/'RSI_idade (16)'!AO34</f>
        <v>0.15561959654178675</v>
      </c>
      <c r="AJ34" s="282">
        <f>'RSI_idade (16)'!AN34/'RSI_idade (16)'!AO34</f>
        <v>0.10566762728146013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(16)'!C35/'RSI_idade (16)'!I35</f>
        <v>0.4226588628762542</v>
      </c>
      <c r="D35" s="215">
        <f>'RSI_idade (16)'!D35/'RSI_idade (16)'!I35</f>
        <v>0.1705685618729097</v>
      </c>
      <c r="E35" s="215">
        <f>'RSI_idade (16)'!E35/'RSI_idade (16)'!I35</f>
        <v>0.13921404682274247</v>
      </c>
      <c r="F35" s="215">
        <f>'RSI_idade (16)'!F35/'RSI_idade (16)'!I35</f>
        <v>0.13210702341137123</v>
      </c>
      <c r="G35" s="215">
        <f>'RSI_idade (16)'!G35/'RSI_idade (16)'!I35</f>
        <v>9.6989966555183951E-2</v>
      </c>
      <c r="H35" s="115">
        <f>'RSI_idade (16)'!H35/'RSI_idade (16)'!I35</f>
        <v>3.8461538461538464E-2</v>
      </c>
      <c r="I35" s="510"/>
      <c r="J35" s="215">
        <f>'RSI_idade (16)'!K35/'RSI_idade (16)'!Q35</f>
        <v>0.42488555971702041</v>
      </c>
      <c r="K35" s="215">
        <f>'RSI_idade (16)'!L35/'RSI_idade (16)'!Q35</f>
        <v>0.17062005826050769</v>
      </c>
      <c r="L35" s="215">
        <f>'RSI_idade (16)'!M35/'RSI_idade (16)'!Q35</f>
        <v>0.13732833957553059</v>
      </c>
      <c r="M35" s="215">
        <f>'RSI_idade (16)'!N35/'RSI_idade (16)'!Q35</f>
        <v>0.13316687473990846</v>
      </c>
      <c r="N35" s="215">
        <f>'RSI_idade (16)'!O35/'RSI_idade (16)'!Q35</f>
        <v>9.612983770287141E-2</v>
      </c>
      <c r="O35" s="115">
        <f>'RSI_idade (16)'!P35/'RSI_idade (16)'!Q35</f>
        <v>3.7869330004161462E-2</v>
      </c>
      <c r="P35" s="511"/>
      <c r="Q35" s="413">
        <f>'RSI_idade (16)'!S35/'RSI_idade (16)'!Y35</f>
        <v>0.42465753424657532</v>
      </c>
      <c r="R35" s="215">
        <f>'RSI_idade (16)'!T35/'RSI_idade (16)'!Y35</f>
        <v>0.17324738114423852</v>
      </c>
      <c r="S35" s="215">
        <f>'RSI_idade (16)'!U35/'RSI_idade (16)'!Y35</f>
        <v>0.1361804995970991</v>
      </c>
      <c r="T35" s="215">
        <f>'RSI_idade (16)'!V35/'RSI_idade (16)'!Y35</f>
        <v>0.12933118452860595</v>
      </c>
      <c r="U35" s="215">
        <f>'RSI_idade (16)'!W35/'RSI_idade (16)'!Y35</f>
        <v>9.7904915390813863E-2</v>
      </c>
      <c r="V35" s="282">
        <f>'RSI_idade (16)'!X35/'RSI_idade (16)'!Y35</f>
        <v>3.8678485092667206E-2</v>
      </c>
      <c r="W35" s="512"/>
      <c r="X35" s="413">
        <f>'RSI_idade (16)'!AA35/'RSI_idade (16)'!AG35</f>
        <v>0.42334905660377359</v>
      </c>
      <c r="Y35" s="215">
        <f>'RSI_idade (16)'!AB35/'RSI_idade (16)'!AG35</f>
        <v>0.17374213836477986</v>
      </c>
      <c r="Z35" s="215">
        <f>'RSI_idade (16)'!AC35/'RSI_idade (16)'!AG35</f>
        <v>0.13522012578616352</v>
      </c>
      <c r="AA35" s="215">
        <f>'RSI_idade (16)'!AD35/'RSI_idade (16)'!AG35</f>
        <v>0.12814465408805031</v>
      </c>
      <c r="AB35" s="215">
        <f>'RSI_idade (16)'!AE35/'RSI_idade (16)'!AG35</f>
        <v>9.9056603773584911E-2</v>
      </c>
      <c r="AC35" s="282">
        <f>'RSI_idade (16)'!AF35/'RSI_idade (16)'!AG35</f>
        <v>4.0487421383647797E-2</v>
      </c>
      <c r="AD35" s="611"/>
      <c r="AE35" s="413">
        <f>'RSI_idade (16)'!AI35/'RSI_idade (16)'!AO35</f>
        <v>0.40965948575399586</v>
      </c>
      <c r="AF35" s="215">
        <f>'RSI_idade (16)'!AJ35/'RSI_idade (16)'!AO35</f>
        <v>0.18102849200833912</v>
      </c>
      <c r="AG35" s="215">
        <f>'RSI_idade (16)'!AK35/'RSI_idade (16)'!AO35</f>
        <v>0.13516330785267547</v>
      </c>
      <c r="AH35" s="215">
        <f>'RSI_idade (16)'!AL35/'RSI_idade (16)'!AO35</f>
        <v>0.13029881862404447</v>
      </c>
      <c r="AI35" s="215">
        <f>'RSI_idade (16)'!AM35/'RSI_idade (16)'!AO35</f>
        <v>9.9374565670604584E-2</v>
      </c>
      <c r="AJ35" s="282">
        <f>'RSI_idade (16)'!AN35/'RSI_idade (16)'!AO35</f>
        <v>4.4475330090340513E-2</v>
      </c>
      <c r="AK35" s="64">
        <v>2966</v>
      </c>
      <c r="AL35" s="285"/>
    </row>
    <row r="36" spans="2:38">
      <c r="B36" s="291" t="s">
        <v>92</v>
      </c>
      <c r="C36" s="215">
        <f>'RSI_idade (16)'!C36/'RSI_idade (16)'!I36</f>
        <v>0.15714285714285714</v>
      </c>
      <c r="D36" s="215">
        <f>'RSI_idade (16)'!D36/'RSI_idade (16)'!I36</f>
        <v>7.6190476190476197E-2</v>
      </c>
      <c r="E36" s="215">
        <f>'RSI_idade (16)'!E36/'RSI_idade (16)'!I36</f>
        <v>0.11428571428571428</v>
      </c>
      <c r="F36" s="215">
        <f>'RSI_idade (16)'!F36/'RSI_idade (16)'!I36</f>
        <v>0.19047619047619047</v>
      </c>
      <c r="G36" s="215">
        <f>'RSI_idade (16)'!G36/'RSI_idade (16)'!I36</f>
        <v>0.33095238095238094</v>
      </c>
      <c r="H36" s="115">
        <f>'RSI_idade (16)'!H36/'RSI_idade (16)'!I36</f>
        <v>0.13095238095238096</v>
      </c>
      <c r="I36" s="510"/>
      <c r="J36" s="215">
        <f>'RSI_idade (16)'!K36/'RSI_idade (16)'!Q36</f>
        <v>0.14910025706940874</v>
      </c>
      <c r="K36" s="215">
        <f>'RSI_idade (16)'!L36/'RSI_idade (16)'!Q36</f>
        <v>6.1696658097686374E-2</v>
      </c>
      <c r="L36" s="215">
        <f>'RSI_idade (16)'!M36/'RSI_idade (16)'!Q36</f>
        <v>0.12596401028277635</v>
      </c>
      <c r="M36" s="215">
        <f>'RSI_idade (16)'!N36/'RSI_idade (16)'!Q36</f>
        <v>0.18508997429305912</v>
      </c>
      <c r="N36" s="215">
        <f>'RSI_idade (16)'!O36/'RSI_idade (16)'!Q36</f>
        <v>0.34704370179948585</v>
      </c>
      <c r="O36" s="115">
        <f>'RSI_idade (16)'!P36/'RSI_idade (16)'!Q36</f>
        <v>0.13110539845758354</v>
      </c>
      <c r="P36" s="511"/>
      <c r="Q36" s="413">
        <f>'RSI_idade (16)'!S36/'RSI_idade (16)'!Y36</f>
        <v>0.1566579634464752</v>
      </c>
      <c r="R36" s="215">
        <f>'RSI_idade (16)'!T36/'RSI_idade (16)'!Y36</f>
        <v>6.7885117493472591E-2</v>
      </c>
      <c r="S36" s="215">
        <f>'RSI_idade (16)'!U36/'RSI_idade (16)'!Y36</f>
        <v>0.10966057441253264</v>
      </c>
      <c r="T36" s="215">
        <f>'RSI_idade (16)'!V36/'RSI_idade (16)'!Y36</f>
        <v>0.19321148825065274</v>
      </c>
      <c r="U36" s="215">
        <f>'RSI_idade (16)'!W36/'RSI_idade (16)'!Y36</f>
        <v>0.3472584856396867</v>
      </c>
      <c r="V36" s="282">
        <f>'RSI_idade (16)'!X36/'RSI_idade (16)'!Y36</f>
        <v>0.12532637075718014</v>
      </c>
      <c r="W36" s="560"/>
      <c r="X36" s="413">
        <f>'RSI_idade (16)'!AA36/'RSI_idade (16)'!AG36</f>
        <v>0.17223650385604114</v>
      </c>
      <c r="Y36" s="215">
        <f>'RSI_idade (16)'!AB36/'RSI_idade (16)'!AG36</f>
        <v>6.1696658097686374E-2</v>
      </c>
      <c r="Z36" s="215">
        <f>'RSI_idade (16)'!AC36/'RSI_idade (16)'!AG36</f>
        <v>0.11053984575835475</v>
      </c>
      <c r="AA36" s="215">
        <f>'RSI_idade (16)'!AD36/'RSI_idade (16)'!AG36</f>
        <v>0.18508997429305912</v>
      </c>
      <c r="AB36" s="215">
        <f>'RSI_idade (16)'!AE36/'RSI_idade (16)'!AG36</f>
        <v>0.34704370179948585</v>
      </c>
      <c r="AC36" s="282">
        <f>'RSI_idade (16)'!AF36/'RSI_idade (16)'!AG36</f>
        <v>0.12339331619537275</v>
      </c>
      <c r="AD36" s="611"/>
      <c r="AE36" s="413">
        <f>'RSI_idade (16)'!AI36/'RSI_idade (16)'!AO36</f>
        <v>0.17399999999999999</v>
      </c>
      <c r="AF36" s="215">
        <f>'RSI_idade (16)'!AJ36/'RSI_idade (16)'!AO36</f>
        <v>0.08</v>
      </c>
      <c r="AG36" s="215">
        <f>'RSI_idade (16)'!AK36/'RSI_idade (16)'!AO36</f>
        <v>0.11</v>
      </c>
      <c r="AH36" s="215">
        <f>'RSI_idade (16)'!AL36/'RSI_idade (16)'!AO36</f>
        <v>0.2</v>
      </c>
      <c r="AI36" s="215">
        <f>'RSI_idade (16)'!AM36/'RSI_idade (16)'!AO36</f>
        <v>0.314</v>
      </c>
      <c r="AJ36" s="282">
        <f>'RSI_idade (16)'!AN36/'RSI_idade (16)'!AO36</f>
        <v>0.122</v>
      </c>
      <c r="AK36" s="281">
        <v>795</v>
      </c>
      <c r="AL36" s="285"/>
    </row>
    <row r="37" spans="2:38">
      <c r="B37" s="291" t="s">
        <v>93</v>
      </c>
      <c r="C37" s="215">
        <f>'RSI_idade (16)'!C37/'RSI_idade (16)'!I37</f>
        <v>0.12790697674418605</v>
      </c>
      <c r="D37" s="215">
        <f>'RSI_idade (16)'!D37/'RSI_idade (16)'!I37</f>
        <v>0.11627906976744186</v>
      </c>
      <c r="E37" s="215">
        <f>'RSI_idade (16)'!E37/'RSI_idade (16)'!I37</f>
        <v>0.12209302325581395</v>
      </c>
      <c r="F37" s="215">
        <f>'RSI_idade (16)'!F37/'RSI_idade (16)'!I37</f>
        <v>0.19186046511627908</v>
      </c>
      <c r="G37" s="215">
        <f>'RSI_idade (16)'!G37/'RSI_idade (16)'!I37</f>
        <v>0.28488372093023256</v>
      </c>
      <c r="H37" s="115">
        <f>'RSI_idade (16)'!H37/'RSI_idade (16)'!I37</f>
        <v>0.15697674418604651</v>
      </c>
      <c r="I37" s="510"/>
      <c r="J37" s="215">
        <f>'RSI_idade (16)'!K37/'RSI_idade (16)'!Q37</f>
        <v>0.1388888888888889</v>
      </c>
      <c r="K37" s="215">
        <f>'RSI_idade (16)'!L37/'RSI_idade (16)'!Q37</f>
        <v>0.1</v>
      </c>
      <c r="L37" s="215">
        <f>'RSI_idade (16)'!M37/'RSI_idade (16)'!Q37</f>
        <v>0.10555555555555556</v>
      </c>
      <c r="M37" s="215">
        <f>'RSI_idade (16)'!N37/'RSI_idade (16)'!Q37</f>
        <v>0.18333333333333332</v>
      </c>
      <c r="N37" s="215">
        <f>'RSI_idade (16)'!O37/'RSI_idade (16)'!Q37</f>
        <v>0.31666666666666665</v>
      </c>
      <c r="O37" s="115">
        <f>'RSI_idade (16)'!P37/'RSI_idade (16)'!Q37</f>
        <v>0.15555555555555556</v>
      </c>
      <c r="P37" s="511"/>
      <c r="Q37" s="413">
        <f>'RSI_idade (16)'!S37/'RSI_idade (16)'!Y37</f>
        <v>0.14201183431952663</v>
      </c>
      <c r="R37" s="215">
        <f>'RSI_idade (16)'!T37/'RSI_idade (16)'!Y37</f>
        <v>0.10650887573964497</v>
      </c>
      <c r="S37" s="215">
        <f>'RSI_idade (16)'!U37/'RSI_idade (16)'!Y37</f>
        <v>8.8757396449704137E-2</v>
      </c>
      <c r="T37" s="215">
        <f>'RSI_idade (16)'!V37/'RSI_idade (16)'!Y37</f>
        <v>0.14792899408284024</v>
      </c>
      <c r="U37" s="215">
        <f>'RSI_idade (16)'!W37/'RSI_idade (16)'!Y37</f>
        <v>0.33136094674556216</v>
      </c>
      <c r="V37" s="282">
        <f>'RSI_idade (16)'!X37/'RSI_idade (16)'!Y37</f>
        <v>0.18343195266272189</v>
      </c>
      <c r="W37" s="512"/>
      <c r="X37" s="413">
        <f>'RSI_idade (16)'!AA37/'RSI_idade (16)'!AG37</f>
        <v>0.13372093023255813</v>
      </c>
      <c r="Y37" s="215">
        <f>'RSI_idade (16)'!AB37/'RSI_idade (16)'!AG37</f>
        <v>9.8837209302325577E-2</v>
      </c>
      <c r="Z37" s="215">
        <f>'RSI_idade (16)'!AC37/'RSI_idade (16)'!AG37</f>
        <v>9.8837209302325577E-2</v>
      </c>
      <c r="AA37" s="215">
        <f>'RSI_idade (16)'!AD37/'RSI_idade (16)'!AG37</f>
        <v>0.15116279069767441</v>
      </c>
      <c r="AB37" s="215">
        <f>'RSI_idade (16)'!AE37/'RSI_idade (16)'!AG37</f>
        <v>0.31976744186046513</v>
      </c>
      <c r="AC37" s="282">
        <f>'RSI_idade (16)'!AF37/'RSI_idade (16)'!AG37</f>
        <v>0.19767441860465115</v>
      </c>
      <c r="AD37" s="611"/>
      <c r="AE37" s="413">
        <f>'RSI_idade (16)'!AI37/'RSI_idade (16)'!AO37</f>
        <v>0.13333333333333333</v>
      </c>
      <c r="AF37" s="215">
        <f>'RSI_idade (16)'!AJ37/'RSI_idade (16)'!AO37</f>
        <v>0.10952380952380952</v>
      </c>
      <c r="AG37" s="215">
        <f>'RSI_idade (16)'!AK37/'RSI_idade (16)'!AO37</f>
        <v>0.11428571428571428</v>
      </c>
      <c r="AH37" s="215">
        <f>'RSI_idade (16)'!AL37/'RSI_idade (16)'!AO37</f>
        <v>0.16190476190476191</v>
      </c>
      <c r="AI37" s="215">
        <f>'RSI_idade (16)'!AM37/'RSI_idade (16)'!AO37</f>
        <v>0.30952380952380953</v>
      </c>
      <c r="AJ37" s="282">
        <f>'RSI_idade (16)'!AN37/'RSI_idade (16)'!AO37</f>
        <v>0.17142857142857143</v>
      </c>
      <c r="AK37" s="64">
        <v>272</v>
      </c>
      <c r="AL37" s="285"/>
    </row>
    <row r="38" spans="2:38">
      <c r="B38" s="291" t="s">
        <v>94</v>
      </c>
      <c r="C38" s="215">
        <f>'RSI_idade (16)'!C38/'RSI_idade (16)'!I38</f>
        <v>0.2139917695473251</v>
      </c>
      <c r="D38" s="215">
        <f>'RSI_idade (16)'!D38/'RSI_idade (16)'!I38</f>
        <v>9.8765432098765427E-2</v>
      </c>
      <c r="E38" s="215">
        <f>'RSI_idade (16)'!E38/'RSI_idade (16)'!I38</f>
        <v>0.15637860082304528</v>
      </c>
      <c r="F38" s="215">
        <f>'RSI_idade (16)'!F38/'RSI_idade (16)'!I38</f>
        <v>0.23045267489711935</v>
      </c>
      <c r="G38" s="215">
        <f>'RSI_idade (16)'!G38/'RSI_idade (16)'!I38</f>
        <v>0.16872427983539096</v>
      </c>
      <c r="H38" s="115">
        <f>'RSI_idade (16)'!H38/'RSI_idade (16)'!I38</f>
        <v>0.13168724279835392</v>
      </c>
      <c r="I38" s="510"/>
      <c r="J38" s="215">
        <f>'RSI_idade (16)'!K38/'RSI_idade (16)'!Q38</f>
        <v>0.21285140562248997</v>
      </c>
      <c r="K38" s="215">
        <f>'RSI_idade (16)'!L38/'RSI_idade (16)'!Q38</f>
        <v>0.10843373493975904</v>
      </c>
      <c r="L38" s="215">
        <f>'RSI_idade (16)'!M38/'RSI_idade (16)'!Q38</f>
        <v>0.15261044176706828</v>
      </c>
      <c r="M38" s="215">
        <f>'RSI_idade (16)'!N38/'RSI_idade (16)'!Q38</f>
        <v>0.21285140562248997</v>
      </c>
      <c r="N38" s="215">
        <f>'RSI_idade (16)'!O38/'RSI_idade (16)'!Q38</f>
        <v>0.18875502008032127</v>
      </c>
      <c r="O38" s="115">
        <f>'RSI_idade (16)'!P38/'RSI_idade (16)'!Q38</f>
        <v>0.12449799196787148</v>
      </c>
      <c r="P38" s="511"/>
      <c r="Q38" s="413">
        <f>'RSI_idade (16)'!S38/'RSI_idade (16)'!Y38</f>
        <v>0.2145748987854251</v>
      </c>
      <c r="R38" s="215">
        <f>'RSI_idade (16)'!T38/'RSI_idade (16)'!Y38</f>
        <v>0.10526315789473684</v>
      </c>
      <c r="S38" s="215">
        <f>'RSI_idade (16)'!U38/'RSI_idade (16)'!Y38</f>
        <v>0.1417004048582996</v>
      </c>
      <c r="T38" s="215">
        <f>'RSI_idade (16)'!V38/'RSI_idade (16)'!Y38</f>
        <v>0.19433198380566802</v>
      </c>
      <c r="U38" s="215">
        <f>'RSI_idade (16)'!W38/'RSI_idade (16)'!Y38</f>
        <v>0.20647773279352227</v>
      </c>
      <c r="V38" s="282">
        <f>'RSI_idade (16)'!X38/'RSI_idade (16)'!Y38</f>
        <v>0.13765182186234817</v>
      </c>
      <c r="W38" s="512"/>
      <c r="X38" s="413">
        <f>'RSI_idade (16)'!AA38/'RSI_idade (16)'!AG38</f>
        <v>0.21610169491525424</v>
      </c>
      <c r="Y38" s="215">
        <f>'RSI_idade (16)'!AB38/'RSI_idade (16)'!AG38</f>
        <v>0.11016949152542373</v>
      </c>
      <c r="Z38" s="215">
        <f>'RSI_idade (16)'!AC38/'RSI_idade (16)'!AG38</f>
        <v>0.13559322033898305</v>
      </c>
      <c r="AA38" s="215">
        <f>'RSI_idade (16)'!AD38/'RSI_idade (16)'!AG38</f>
        <v>0.16949152542372881</v>
      </c>
      <c r="AB38" s="215">
        <f>'RSI_idade (16)'!AE38/'RSI_idade (16)'!AG38</f>
        <v>0.22457627118644069</v>
      </c>
      <c r="AC38" s="282">
        <f>'RSI_idade (16)'!AF38/'RSI_idade (16)'!AG38</f>
        <v>0.1440677966101695</v>
      </c>
      <c r="AD38" s="611"/>
      <c r="AE38" s="413">
        <f>'RSI_idade (16)'!AI38/'RSI_idade (16)'!AO38</f>
        <v>0.2062937062937063</v>
      </c>
      <c r="AF38" s="215">
        <f>'RSI_idade (16)'!AJ38/'RSI_idade (16)'!AO38</f>
        <v>0.11538461538461539</v>
      </c>
      <c r="AG38" s="215">
        <f>'RSI_idade (16)'!AK38/'RSI_idade (16)'!AO38</f>
        <v>0.14685314685314685</v>
      </c>
      <c r="AH38" s="215">
        <f>'RSI_idade (16)'!AL38/'RSI_idade (16)'!AO38</f>
        <v>0.1888111888111888</v>
      </c>
      <c r="AI38" s="215">
        <f>'RSI_idade (16)'!AM38/'RSI_idade (16)'!AO38</f>
        <v>0.20279720279720279</v>
      </c>
      <c r="AJ38" s="282">
        <f>'RSI_idade (16)'!AN38/'RSI_idade (16)'!AO38</f>
        <v>0.13986013986013987</v>
      </c>
      <c r="AK38" s="64">
        <v>319</v>
      </c>
      <c r="AL38" s="285"/>
    </row>
    <row r="39" spans="2:38">
      <c r="B39" s="291" t="s">
        <v>95</v>
      </c>
      <c r="C39" s="280">
        <f>'RSI_idade (16)'!C39/'RSI_idade (16)'!I39</f>
        <v>0.2805755395683453</v>
      </c>
      <c r="D39" s="280">
        <f>'RSI_idade (16)'!D39/'RSI_idade (16)'!I39</f>
        <v>9.8321342925659472E-2</v>
      </c>
      <c r="E39" s="280">
        <f>'RSI_idade (16)'!E39/'RSI_idade (16)'!I39</f>
        <v>0.1223021582733813</v>
      </c>
      <c r="F39" s="280">
        <f>'RSI_idade (16)'!F39/'RSI_idade (16)'!I39</f>
        <v>0.18465227817745802</v>
      </c>
      <c r="G39" s="280">
        <f>'RSI_idade (16)'!G39/'RSI_idade (16)'!I39</f>
        <v>0.23980815347721823</v>
      </c>
      <c r="H39" s="286">
        <f>'RSI_idade (16)'!H39/'RSI_idade (16)'!I39</f>
        <v>7.4340527577937646E-2</v>
      </c>
      <c r="I39" s="510"/>
      <c r="J39" s="280">
        <f>'RSI_idade (16)'!K39/'RSI_idade (16)'!Q39</f>
        <v>0.26894865525672373</v>
      </c>
      <c r="K39" s="280">
        <f>'RSI_idade (16)'!L39/'RSI_idade (16)'!Q39</f>
        <v>9.5354523227383858E-2</v>
      </c>
      <c r="L39" s="280">
        <f>'RSI_idade (16)'!M39/'RSI_idade (16)'!Q39</f>
        <v>0.11491442542787286</v>
      </c>
      <c r="M39" s="280">
        <f>'RSI_idade (16)'!N39/'RSI_idade (16)'!Q39</f>
        <v>0.19559902200488999</v>
      </c>
      <c r="N39" s="280">
        <f>'RSI_idade (16)'!O39/'RSI_idade (16)'!Q39</f>
        <v>0.24449877750611246</v>
      </c>
      <c r="O39" s="286">
        <f>'RSI_idade (16)'!P39/'RSI_idade (16)'!Q39</f>
        <v>8.0684596577017112E-2</v>
      </c>
      <c r="P39" s="513"/>
      <c r="Q39" s="414">
        <f>'RSI_idade (16)'!S39/'RSI_idade (16)'!Y39</f>
        <v>0.26683291770573564</v>
      </c>
      <c r="R39" s="280">
        <f>'RSI_idade (16)'!T39/'RSI_idade (16)'!Y39</f>
        <v>0.10972568578553615</v>
      </c>
      <c r="S39" s="280">
        <f>'RSI_idade (16)'!U39/'RSI_idade (16)'!Y39</f>
        <v>0.12219451371571072</v>
      </c>
      <c r="T39" s="280">
        <f>'RSI_idade (16)'!V39/'RSI_idade (16)'!Y39</f>
        <v>0.18703241895261846</v>
      </c>
      <c r="U39" s="280">
        <f>'RSI_idade (16)'!W39/'RSI_idade (16)'!Y39</f>
        <v>0.22693266832917705</v>
      </c>
      <c r="V39" s="283">
        <f>'RSI_idade (16)'!X39/'RSI_idade (16)'!Y39</f>
        <v>8.7281795511221949E-2</v>
      </c>
      <c r="W39" s="514"/>
      <c r="X39" s="414">
        <f>'RSI_idade (16)'!AA39/'RSI_idade (16)'!AG39</f>
        <v>0.26817042606516289</v>
      </c>
      <c r="Y39" s="280">
        <f>'RSI_idade (16)'!AB39/'RSI_idade (16)'!AG39</f>
        <v>0.11278195488721804</v>
      </c>
      <c r="Z39" s="280">
        <f>'RSI_idade (16)'!AC39/'RSI_idade (16)'!AG39</f>
        <v>0.11278195488721804</v>
      </c>
      <c r="AA39" s="280">
        <f>'RSI_idade (16)'!AD39/'RSI_idade (16)'!AG39</f>
        <v>0.17794486215538846</v>
      </c>
      <c r="AB39" s="280">
        <f>'RSI_idade (16)'!AE39/'RSI_idade (16)'!AG39</f>
        <v>0.22807017543859648</v>
      </c>
      <c r="AC39" s="283">
        <f>'RSI_idade (16)'!AF39/'RSI_idade (16)'!AG39</f>
        <v>0.10025062656641603</v>
      </c>
      <c r="AD39" s="611"/>
      <c r="AE39" s="414">
        <f>'RSI_idade (16)'!AI39/'RSI_idade (16)'!AO39</f>
        <v>0.27865612648221344</v>
      </c>
      <c r="AF39" s="280">
        <f>'RSI_idade (16)'!AJ39/'RSI_idade (16)'!AO39</f>
        <v>0.11857707509881422</v>
      </c>
      <c r="AG39" s="280">
        <f>'RSI_idade (16)'!AK39/'RSI_idade (16)'!AO39</f>
        <v>0.12055335968379446</v>
      </c>
      <c r="AH39" s="280">
        <f>'RSI_idade (16)'!AL39/'RSI_idade (16)'!AO39</f>
        <v>0.17786561264822134</v>
      </c>
      <c r="AI39" s="280">
        <f>'RSI_idade (16)'!AM39/'RSI_idade (16)'!AO39</f>
        <v>0.2134387351778656</v>
      </c>
      <c r="AJ39" s="283">
        <f>'RSI_idade (16)'!AN39/'RSI_idade (16)'!AO39</f>
        <v>9.0909090909090912E-2</v>
      </c>
      <c r="AK39" s="221">
        <v>596</v>
      </c>
      <c r="AL39" s="285"/>
    </row>
    <row r="40" spans="2:38">
      <c r="B40" s="35"/>
      <c r="C40" s="687"/>
      <c r="D40" s="688"/>
      <c r="E40" s="688"/>
      <c r="F40" s="688"/>
      <c r="G40" s="688"/>
      <c r="H40" s="688"/>
      <c r="I40" s="687"/>
      <c r="J40" s="688"/>
      <c r="K40" s="688"/>
      <c r="L40" s="688"/>
      <c r="M40" s="444"/>
      <c r="N40" s="444"/>
      <c r="P40" s="690"/>
      <c r="Q40" s="690"/>
      <c r="R40" s="445"/>
      <c r="S40" s="44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116" priority="2" operator="between">
      <formula>1</formula>
      <formula>2</formula>
    </cfRule>
  </conditionalFormatting>
  <conditionalFormatting sqref="AK15 AK36">
    <cfRule type="cellIs" dxfId="11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topLeftCell="A3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327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343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(16)'!AA12-'RSI_idade (16)'!C12</f>
        <v>2270</v>
      </c>
      <c r="D11" s="150">
        <f>'RSI_idade (16)'!AB12-'RSI_idade (16)'!D12</f>
        <v>620</v>
      </c>
      <c r="E11" s="150">
        <f>'RSI_idade (16)'!U12-'RSI_idade (16)'!E12</f>
        <v>268</v>
      </c>
      <c r="F11" s="150">
        <f>'RSI_idade (16)'!AD12-'RSI_idade (16)'!F12</f>
        <v>698</v>
      </c>
      <c r="G11" s="150">
        <f>'RSI_idade (16)'!AE12-'RSI_idade (16)'!G12</f>
        <v>2365</v>
      </c>
      <c r="H11" s="151">
        <f>'RSI_idade (16)'!AF12-'RSI_idade (16)'!H12</f>
        <v>1741</v>
      </c>
      <c r="J11" s="74"/>
    </row>
    <row r="12" spans="1:10">
      <c r="B12" s="403" t="s">
        <v>267</v>
      </c>
      <c r="C12" s="152">
        <f>'RSI_idade (16)'!AA13-'RSI_idade (16)'!C13</f>
        <v>378</v>
      </c>
      <c r="D12" s="153">
        <f>'RSI_idade (16)'!AB13-'RSI_idade (16)'!D13</f>
        <v>46</v>
      </c>
      <c r="E12" s="153">
        <f>'RSI_idade (16)'!U13-'RSI_idade (16)'!E13</f>
        <v>-50</v>
      </c>
      <c r="F12" s="153">
        <f>'RSI_idade (16)'!AD13-'RSI_idade (16)'!F13</f>
        <v>-105</v>
      </c>
      <c r="G12" s="153">
        <f>'RSI_idade (16)'!AE13-'RSI_idade (16)'!G13</f>
        <v>220</v>
      </c>
      <c r="H12" s="154">
        <f>'RSI_idade (16)'!AF13-'RSI_idade (16)'!H13</f>
        <v>301</v>
      </c>
    </row>
    <row r="13" spans="1:10">
      <c r="B13" s="403" t="s">
        <v>52</v>
      </c>
      <c r="C13" s="152">
        <f>'RSI_idade (16)'!AA14-'RSI_idade (16)'!C14</f>
        <v>80</v>
      </c>
      <c r="D13" s="153">
        <f>'RSI_idade (16)'!AB14-'RSI_idade (16)'!D14</f>
        <v>-69</v>
      </c>
      <c r="E13" s="153">
        <f>'RSI_idade (16)'!U14-'RSI_idade (16)'!E14</f>
        <v>-99</v>
      </c>
      <c r="F13" s="153">
        <f>'RSI_idade (16)'!AD14-'RSI_idade (16)'!F14</f>
        <v>-147</v>
      </c>
      <c r="G13" s="153">
        <f>'RSI_idade (16)'!AE14-'RSI_idade (16)'!G14</f>
        <v>96</v>
      </c>
      <c r="H13" s="154">
        <f>'RSI_idade (16)'!AF14-'RSI_idade (16)'!H14</f>
        <v>177</v>
      </c>
    </row>
    <row r="14" spans="1:10">
      <c r="B14" s="403" t="s">
        <v>1</v>
      </c>
      <c r="C14" s="267">
        <f>'RSI_idade (16)'!AA15-'RSI_idade (16)'!C15</f>
        <v>2</v>
      </c>
      <c r="D14" s="268">
        <f>'RSI_idade (16)'!AB15-'RSI_idade (16)'!D15</f>
        <v>19</v>
      </c>
      <c r="E14" s="268">
        <f>'RSI_idade (16)'!U15-'RSI_idade (16)'!E15</f>
        <v>-45</v>
      </c>
      <c r="F14" s="268">
        <f>'RSI_idade (16)'!AD15-'RSI_idade (16)'!F15</f>
        <v>-88</v>
      </c>
      <c r="G14" s="268">
        <f>'RSI_idade (16)'!AE15-'RSI_idade (16)'!G15</f>
        <v>81</v>
      </c>
      <c r="H14" s="269">
        <f>'RSI_idade (16)'!AF15-'RSI_idade (16)'!H15</f>
        <v>66</v>
      </c>
    </row>
    <row r="15" spans="1:10">
      <c r="B15" s="32" t="s">
        <v>73</v>
      </c>
      <c r="C15" s="149">
        <f>'RSI_idade (16)'!AA16-'RSI_idade (16)'!C16</f>
        <v>10</v>
      </c>
      <c r="D15" s="150">
        <f>'RSI_idade (16)'!AB16-'RSI_idade (16)'!D16</f>
        <v>10</v>
      </c>
      <c r="E15" s="150">
        <f>'RSI_idade (16)'!U16-'RSI_idade (16)'!E16</f>
        <v>-4</v>
      </c>
      <c r="F15" s="150">
        <f>'RSI_idade (16)'!AD16-'RSI_idade (16)'!F16</f>
        <v>7</v>
      </c>
      <c r="G15" s="150">
        <f>'RSI_idade (16)'!AE16-'RSI_idade (16)'!G16</f>
        <v>4</v>
      </c>
      <c r="H15" s="151">
        <f>'RSI_idade (16)'!AF16-'RSI_idade (16)'!H16</f>
        <v>8</v>
      </c>
    </row>
    <row r="16" spans="1:10">
      <c r="B16" s="32" t="s">
        <v>74</v>
      </c>
      <c r="C16" s="152">
        <f>'RSI_idade (16)'!AA17-'RSI_idade (16)'!C17</f>
        <v>5</v>
      </c>
      <c r="D16" s="153">
        <f>'RSI_idade (16)'!AB17-'RSI_idade (16)'!D17</f>
        <v>10</v>
      </c>
      <c r="E16" s="153">
        <f>'RSI_idade (16)'!U17-'RSI_idade (16)'!E17</f>
        <v>1</v>
      </c>
      <c r="F16" s="153">
        <f>'RSI_idade (16)'!AD17-'RSI_idade (16)'!F17</f>
        <v>-11</v>
      </c>
      <c r="G16" s="153">
        <f>'RSI_idade (16)'!AE17-'RSI_idade (16)'!G17</f>
        <v>-8</v>
      </c>
      <c r="H16" s="154">
        <f>'RSI_idade (16)'!AF17-'RSI_idade (16)'!H17</f>
        <v>3</v>
      </c>
    </row>
    <row r="17" spans="2:8">
      <c r="B17" s="32" t="s">
        <v>75</v>
      </c>
      <c r="C17" s="152">
        <f>'RSI_idade (16)'!AA18-'RSI_idade (16)'!C18</f>
        <v>-6</v>
      </c>
      <c r="D17" s="153">
        <f>'RSI_idade (16)'!AB18-'RSI_idade (16)'!D18</f>
        <v>-15</v>
      </c>
      <c r="E17" s="153">
        <f>'RSI_idade (16)'!U18-'RSI_idade (16)'!E18</f>
        <v>2</v>
      </c>
      <c r="F17" s="153">
        <f>'RSI_idade (16)'!AD18-'RSI_idade (16)'!F18</f>
        <v>-10</v>
      </c>
      <c r="G17" s="153">
        <f>'RSI_idade (16)'!AE18-'RSI_idade (16)'!G18</f>
        <v>17</v>
      </c>
      <c r="H17" s="154">
        <f>'RSI_idade (16)'!AF18-'RSI_idade (16)'!H18</f>
        <v>0</v>
      </c>
    </row>
    <row r="18" spans="2:8">
      <c r="B18" s="32" t="s">
        <v>76</v>
      </c>
      <c r="C18" s="152">
        <f>'RSI_idade (16)'!AA19-'RSI_idade (16)'!C19</f>
        <v>-11</v>
      </c>
      <c r="D18" s="153">
        <f>'RSI_idade (16)'!AB19-'RSI_idade (16)'!D19</f>
        <v>-2</v>
      </c>
      <c r="E18" s="153">
        <f>'RSI_idade (16)'!U19-'RSI_idade (16)'!E19</f>
        <v>1</v>
      </c>
      <c r="F18" s="153">
        <f>'RSI_idade (16)'!AD19-'RSI_idade (16)'!F19</f>
        <v>-4</v>
      </c>
      <c r="G18" s="153">
        <f>'RSI_idade (16)'!AE19-'RSI_idade (16)'!G19</f>
        <v>2</v>
      </c>
      <c r="H18" s="154">
        <f>'RSI_idade (16)'!AF19-'RSI_idade (16)'!H19</f>
        <v>3</v>
      </c>
    </row>
    <row r="19" spans="2:8">
      <c r="B19" s="32" t="s">
        <v>77</v>
      </c>
      <c r="C19" s="152">
        <f>'RSI_idade (16)'!AA20-'RSI_idade (16)'!C20</f>
        <v>-5</v>
      </c>
      <c r="D19" s="153">
        <f>'RSI_idade (16)'!AB20-'RSI_idade (16)'!D20</f>
        <v>-9</v>
      </c>
      <c r="E19" s="153">
        <f>'RSI_idade (16)'!U20-'RSI_idade (16)'!E20</f>
        <v>-11</v>
      </c>
      <c r="F19" s="153">
        <f>'RSI_idade (16)'!AD20-'RSI_idade (16)'!F20</f>
        <v>-19</v>
      </c>
      <c r="G19" s="153">
        <f>'RSI_idade (16)'!AE20-'RSI_idade (16)'!G20</f>
        <v>-13</v>
      </c>
      <c r="H19" s="154">
        <f>'RSI_idade (16)'!AF20-'RSI_idade (16)'!H20</f>
        <v>5</v>
      </c>
    </row>
    <row r="20" spans="2:8">
      <c r="B20" s="32" t="s">
        <v>78</v>
      </c>
      <c r="C20" s="152">
        <f>'RSI_idade (16)'!AA21-'RSI_idade (16)'!C21</f>
        <v>-9</v>
      </c>
      <c r="D20" s="153">
        <f>'RSI_idade (16)'!AB21-'RSI_idade (16)'!D21</f>
        <v>4</v>
      </c>
      <c r="E20" s="153">
        <f>'RSI_idade (16)'!U21-'RSI_idade (16)'!E21</f>
        <v>-10</v>
      </c>
      <c r="F20" s="153">
        <f>'RSI_idade (16)'!AD21-'RSI_idade (16)'!F21</f>
        <v>4</v>
      </c>
      <c r="G20" s="153">
        <f>'RSI_idade (16)'!AE21-'RSI_idade (16)'!G21</f>
        <v>-4</v>
      </c>
      <c r="H20" s="154">
        <f>'RSI_idade (16)'!AF21-'RSI_idade (16)'!H21</f>
        <v>1</v>
      </c>
    </row>
    <row r="21" spans="2:8">
      <c r="B21" s="32" t="s">
        <v>79</v>
      </c>
      <c r="C21" s="152">
        <f>'RSI_idade (16)'!AA22-'RSI_idade (16)'!C22</f>
        <v>22</v>
      </c>
      <c r="D21" s="153">
        <f>'RSI_idade (16)'!AB22-'RSI_idade (16)'!D22</f>
        <v>6</v>
      </c>
      <c r="E21" s="153">
        <f>'RSI_idade (16)'!U22-'RSI_idade (16)'!E22</f>
        <v>-4</v>
      </c>
      <c r="F21" s="153">
        <f>'RSI_idade (16)'!AD22-'RSI_idade (16)'!F22</f>
        <v>8</v>
      </c>
      <c r="G21" s="153">
        <f>'RSI_idade (16)'!AE22-'RSI_idade (16)'!G22</f>
        <v>4</v>
      </c>
      <c r="H21" s="154">
        <f>'RSI_idade (16)'!AF22-'RSI_idade (16)'!H22</f>
        <v>-1</v>
      </c>
    </row>
    <row r="22" spans="2:8">
      <c r="B22" s="32" t="s">
        <v>80</v>
      </c>
      <c r="C22" s="152">
        <f>'RSI_idade (16)'!AA23-'RSI_idade (16)'!C23</f>
        <v>5</v>
      </c>
      <c r="D22" s="153">
        <f>'RSI_idade (16)'!AB23-'RSI_idade (16)'!D23</f>
        <v>-1</v>
      </c>
      <c r="E22" s="153">
        <f>'RSI_idade (16)'!U23-'RSI_idade (16)'!E23</f>
        <v>6</v>
      </c>
      <c r="F22" s="153">
        <f>'RSI_idade (16)'!AD23-'RSI_idade (16)'!F23</f>
        <v>1</v>
      </c>
      <c r="G22" s="153">
        <f>'RSI_idade (16)'!AE23-'RSI_idade (16)'!G23</f>
        <v>-1</v>
      </c>
      <c r="H22" s="154">
        <f>'RSI_idade (16)'!AF23-'RSI_idade (16)'!H23</f>
        <v>3</v>
      </c>
    </row>
    <row r="23" spans="2:8">
      <c r="B23" s="32" t="s">
        <v>81</v>
      </c>
      <c r="C23" s="152">
        <f>'RSI_idade (16)'!AA24-'RSI_idade (16)'!C24</f>
        <v>-25</v>
      </c>
      <c r="D23" s="153">
        <f>'RSI_idade (16)'!AB24-'RSI_idade (16)'!D24</f>
        <v>-8</v>
      </c>
      <c r="E23" s="153">
        <f>'RSI_idade (16)'!U24-'RSI_idade (16)'!E24</f>
        <v>-5</v>
      </c>
      <c r="F23" s="153">
        <f>'RSI_idade (16)'!AD24-'RSI_idade (16)'!F24</f>
        <v>-4</v>
      </c>
      <c r="G23" s="153">
        <f>'RSI_idade (16)'!AE24-'RSI_idade (16)'!G24</f>
        <v>10</v>
      </c>
      <c r="H23" s="154">
        <f>'RSI_idade (16)'!AF24-'RSI_idade (16)'!H24</f>
        <v>3</v>
      </c>
    </row>
    <row r="24" spans="2:8">
      <c r="B24" s="32" t="s">
        <v>82</v>
      </c>
      <c r="C24" s="152">
        <f>'RSI_idade (16)'!AA25-'RSI_idade (16)'!C25</f>
        <v>-6</v>
      </c>
      <c r="D24" s="153">
        <f>'RSI_idade (16)'!AB25-'RSI_idade (16)'!D25</f>
        <v>-9</v>
      </c>
      <c r="E24" s="153">
        <f>'RSI_idade (16)'!U25-'RSI_idade (16)'!E25</f>
        <v>-8</v>
      </c>
      <c r="F24" s="153">
        <f>'RSI_idade (16)'!AD25-'RSI_idade (16)'!F25</f>
        <v>-3</v>
      </c>
      <c r="G24" s="153">
        <f>'RSI_idade (16)'!AE25-'RSI_idade (16)'!G25</f>
        <v>15</v>
      </c>
      <c r="H24" s="154">
        <f>'RSI_idade (16)'!AF25-'RSI_idade (16)'!H25</f>
        <v>-3</v>
      </c>
    </row>
    <row r="25" spans="2:8">
      <c r="B25" s="32" t="s">
        <v>83</v>
      </c>
      <c r="C25" s="152">
        <f>'RSI_idade (16)'!AA26-'RSI_idade (16)'!C26</f>
        <v>2</v>
      </c>
      <c r="D25" s="153">
        <f>'RSI_idade (16)'!AB26-'RSI_idade (16)'!D26</f>
        <v>-7</v>
      </c>
      <c r="E25" s="153">
        <f>'RSI_idade (16)'!U26-'RSI_idade (16)'!E26</f>
        <v>0</v>
      </c>
      <c r="F25" s="153">
        <f>'RSI_idade (16)'!AD26-'RSI_idade (16)'!F26</f>
        <v>3</v>
      </c>
      <c r="G25" s="153">
        <f>'RSI_idade (16)'!AE26-'RSI_idade (16)'!G26</f>
        <v>-2</v>
      </c>
      <c r="H25" s="154">
        <f>'RSI_idade (16)'!AF26-'RSI_idade (16)'!H26</f>
        <v>2</v>
      </c>
    </row>
    <row r="26" spans="2:8">
      <c r="B26" s="32" t="s">
        <v>84</v>
      </c>
      <c r="C26" s="152">
        <f>'RSI_idade (16)'!AA27-'RSI_idade (16)'!C27</f>
        <v>-7</v>
      </c>
      <c r="D26" s="153">
        <f>'RSI_idade (16)'!AB27-'RSI_idade (16)'!D27</f>
        <v>-4</v>
      </c>
      <c r="E26" s="153">
        <f>'RSI_idade (16)'!U27-'RSI_idade (16)'!E27</f>
        <v>5</v>
      </c>
      <c r="F26" s="153">
        <f>'RSI_idade (16)'!AD27-'RSI_idade (16)'!F27</f>
        <v>-6</v>
      </c>
      <c r="G26" s="153">
        <f>'RSI_idade (16)'!AE27-'RSI_idade (16)'!G27</f>
        <v>-1</v>
      </c>
      <c r="H26" s="154">
        <f>'RSI_idade (16)'!AF27-'RSI_idade (16)'!H27</f>
        <v>2</v>
      </c>
    </row>
    <row r="27" spans="2:8">
      <c r="B27" s="32" t="s">
        <v>85</v>
      </c>
      <c r="C27" s="152">
        <f>'RSI_idade (16)'!AA28-'RSI_idade (16)'!C28</f>
        <v>-15</v>
      </c>
      <c r="D27" s="153">
        <f>'RSI_idade (16)'!AB28-'RSI_idade (16)'!D28</f>
        <v>-16</v>
      </c>
      <c r="E27" s="153">
        <f>'RSI_idade (16)'!U28-'RSI_idade (16)'!E28</f>
        <v>-3</v>
      </c>
      <c r="F27" s="153">
        <f>'RSI_idade (16)'!AD28-'RSI_idade (16)'!F28</f>
        <v>-10</v>
      </c>
      <c r="G27" s="153">
        <f>'RSI_idade (16)'!AE28-'RSI_idade (16)'!G28</f>
        <v>-5</v>
      </c>
      <c r="H27" s="154">
        <f>'RSI_idade (16)'!AF28-'RSI_idade (16)'!H28</f>
        <v>-3</v>
      </c>
    </row>
    <row r="28" spans="2:8">
      <c r="B28" s="32" t="s">
        <v>86</v>
      </c>
      <c r="C28" s="152">
        <f>'RSI_idade (16)'!AA29-'RSI_idade (16)'!C29</f>
        <v>4</v>
      </c>
      <c r="D28" s="153">
        <f>'RSI_idade (16)'!AB29-'RSI_idade (16)'!D29</f>
        <v>9</v>
      </c>
      <c r="E28" s="153">
        <f>'RSI_idade (16)'!U29-'RSI_idade (16)'!E29</f>
        <v>0</v>
      </c>
      <c r="F28" s="153">
        <f>'RSI_idade (16)'!AD29-'RSI_idade (16)'!F29</f>
        <v>-12</v>
      </c>
      <c r="G28" s="153">
        <f>'RSI_idade (16)'!AE29-'RSI_idade (16)'!G29</f>
        <v>12</v>
      </c>
      <c r="H28" s="154">
        <f>'RSI_idade (16)'!AF29-'RSI_idade (16)'!H29</f>
        <v>4</v>
      </c>
    </row>
    <row r="29" spans="2:8">
      <c r="B29" s="32" t="s">
        <v>87</v>
      </c>
      <c r="C29" s="152">
        <f>'RSI_idade (16)'!AA30-'RSI_idade (16)'!C30</f>
        <v>0</v>
      </c>
      <c r="D29" s="153">
        <f>'RSI_idade (16)'!AB30-'RSI_idade (16)'!D30</f>
        <v>11</v>
      </c>
      <c r="E29" s="153">
        <f>'RSI_idade (16)'!U30-'RSI_idade (16)'!E30</f>
        <v>-1</v>
      </c>
      <c r="F29" s="153">
        <f>'RSI_idade (16)'!AD30-'RSI_idade (16)'!F30</f>
        <v>-1</v>
      </c>
      <c r="G29" s="153">
        <f>'RSI_idade (16)'!AE30-'RSI_idade (16)'!G30</f>
        <v>15</v>
      </c>
      <c r="H29" s="154">
        <f>'RSI_idade (16)'!AF30-'RSI_idade (16)'!H30</f>
        <v>4</v>
      </c>
    </row>
    <row r="30" spans="2:8">
      <c r="B30" s="32" t="s">
        <v>88</v>
      </c>
      <c r="C30" s="152">
        <f>'RSI_idade (16)'!AA31-'RSI_idade (16)'!C31</f>
        <v>-2</v>
      </c>
      <c r="D30" s="153">
        <f>'RSI_idade (16)'!AB31-'RSI_idade (16)'!D31</f>
        <v>-2</v>
      </c>
      <c r="E30" s="153">
        <f>'RSI_idade (16)'!U31-'RSI_idade (16)'!E31</f>
        <v>4</v>
      </c>
      <c r="F30" s="153">
        <f>'RSI_idade (16)'!AD31-'RSI_idade (16)'!F31</f>
        <v>6</v>
      </c>
      <c r="G30" s="153">
        <f>'RSI_idade (16)'!AE31-'RSI_idade (16)'!G31</f>
        <v>-6</v>
      </c>
      <c r="H30" s="154">
        <f>'RSI_idade (16)'!AF31-'RSI_idade (16)'!H31</f>
        <v>0</v>
      </c>
    </row>
    <row r="31" spans="2:8">
      <c r="B31" s="32" t="s">
        <v>89</v>
      </c>
      <c r="C31" s="152">
        <f>'RSI_idade (16)'!AA32-'RSI_idade (16)'!C32</f>
        <v>-31</v>
      </c>
      <c r="D31" s="153">
        <f>'RSI_idade (16)'!AB32-'RSI_idade (16)'!D32</f>
        <v>10</v>
      </c>
      <c r="E31" s="153">
        <f>'RSI_idade (16)'!U32-'RSI_idade (16)'!E32</f>
        <v>-7</v>
      </c>
      <c r="F31" s="153">
        <f>'RSI_idade (16)'!AD32-'RSI_idade (16)'!F32</f>
        <v>-15</v>
      </c>
      <c r="G31" s="153">
        <f>'RSI_idade (16)'!AE32-'RSI_idade (16)'!G32</f>
        <v>10</v>
      </c>
      <c r="H31" s="154">
        <f>'RSI_idade (16)'!AF32-'RSI_idade (16)'!H32</f>
        <v>-6</v>
      </c>
    </row>
    <row r="32" spans="2:8">
      <c r="B32" s="32" t="s">
        <v>68</v>
      </c>
      <c r="C32" s="152">
        <f>'RSI_idade (16)'!AA33-'RSI_idade (16)'!C33</f>
        <v>11</v>
      </c>
      <c r="D32" s="153">
        <f>'RSI_idade (16)'!AB33-'RSI_idade (16)'!D33</f>
        <v>-4</v>
      </c>
      <c r="E32" s="153">
        <f>'RSI_idade (16)'!U33-'RSI_idade (16)'!E33</f>
        <v>-3</v>
      </c>
      <c r="F32" s="153">
        <f>'RSI_idade (16)'!AD33-'RSI_idade (16)'!F33</f>
        <v>3</v>
      </c>
      <c r="G32" s="153">
        <f>'RSI_idade (16)'!AE33-'RSI_idade (16)'!G33</f>
        <v>1</v>
      </c>
      <c r="H32" s="154">
        <f>'RSI_idade (16)'!AF33-'RSI_idade (16)'!H33</f>
        <v>0</v>
      </c>
    </row>
    <row r="33" spans="2:8">
      <c r="B33" s="32" t="s">
        <v>90</v>
      </c>
      <c r="C33" s="152">
        <f>'RSI_idade (16)'!AA34-'RSI_idade (16)'!C34</f>
        <v>1</v>
      </c>
      <c r="D33" s="153">
        <f>'RSI_idade (16)'!AB34-'RSI_idade (16)'!D34</f>
        <v>7</v>
      </c>
      <c r="E33" s="153">
        <f>'RSI_idade (16)'!U34-'RSI_idade (16)'!E34</f>
        <v>4</v>
      </c>
      <c r="F33" s="153">
        <f>'RSI_idade (16)'!AD34-'RSI_idade (16)'!F34</f>
        <v>2</v>
      </c>
      <c r="G33" s="153">
        <f>'RSI_idade (16)'!AE34-'RSI_idade (16)'!G34</f>
        <v>6</v>
      </c>
      <c r="H33" s="154">
        <f>'RSI_idade (16)'!AF34-'RSI_idade (16)'!H34</f>
        <v>18</v>
      </c>
    </row>
    <row r="34" spans="2:8" ht="12.75" customHeight="1">
      <c r="B34" s="32" t="s">
        <v>91</v>
      </c>
      <c r="C34" s="152">
        <f>'RSI_idade (16)'!AA35-'RSI_idade (16)'!C35</f>
        <v>66</v>
      </c>
      <c r="D34" s="153">
        <f>'RSI_idade (16)'!AB35-'RSI_idade (16)'!D35</f>
        <v>34</v>
      </c>
      <c r="E34" s="153">
        <f>'RSI_idade (16)'!U35-'RSI_idade (16)'!E35</f>
        <v>5</v>
      </c>
      <c r="F34" s="153">
        <f>'RSI_idade (16)'!AD35-'RSI_idade (16)'!F35</f>
        <v>10</v>
      </c>
      <c r="G34" s="153">
        <f>'RSI_idade (16)'!AE35-'RSI_idade (16)'!G35</f>
        <v>20</v>
      </c>
      <c r="H34" s="154">
        <f>'RSI_idade (16)'!AF35-'RSI_idade (16)'!H35</f>
        <v>11</v>
      </c>
    </row>
    <row r="35" spans="2:8">
      <c r="B35" s="32" t="s">
        <v>92</v>
      </c>
      <c r="C35" s="152">
        <f>'RSI_idade (16)'!AA36-'RSI_idade (16)'!C36</f>
        <v>1</v>
      </c>
      <c r="D35" s="153">
        <f>'RSI_idade (16)'!AB36-'RSI_idade (16)'!D36</f>
        <v>-8</v>
      </c>
      <c r="E35" s="153">
        <f>'RSI_idade (16)'!U36-'RSI_idade (16)'!E36</f>
        <v>-6</v>
      </c>
      <c r="F35" s="153">
        <f>'RSI_idade (16)'!AD36-'RSI_idade (16)'!F36</f>
        <v>-8</v>
      </c>
      <c r="G35" s="153">
        <f>'RSI_idade (16)'!AE36-'RSI_idade (16)'!G36</f>
        <v>-4</v>
      </c>
      <c r="H35" s="154">
        <f>'RSI_idade (16)'!AF36-'RSI_idade (16)'!H36</f>
        <v>-7</v>
      </c>
    </row>
    <row r="36" spans="2:8">
      <c r="B36" s="32" t="s">
        <v>93</v>
      </c>
      <c r="C36" s="152">
        <f>'RSI_idade (16)'!AA37-'RSI_idade (16)'!C37</f>
        <v>1</v>
      </c>
      <c r="D36" s="153">
        <f>'RSI_idade (16)'!AB37-'RSI_idade (16)'!D37</f>
        <v>-3</v>
      </c>
      <c r="E36" s="153">
        <f>'RSI_idade (16)'!U37-'RSI_idade (16)'!E37</f>
        <v>-6</v>
      </c>
      <c r="F36" s="153">
        <f>'RSI_idade (16)'!AD37-'RSI_idade (16)'!F37</f>
        <v>-7</v>
      </c>
      <c r="G36" s="153">
        <f>'RSI_idade (16)'!AE37-'RSI_idade (16)'!G37</f>
        <v>6</v>
      </c>
      <c r="H36" s="154">
        <f>'RSI_idade (16)'!AF37-'RSI_idade (16)'!H37</f>
        <v>7</v>
      </c>
    </row>
    <row r="37" spans="2:8">
      <c r="B37" s="32" t="s">
        <v>94</v>
      </c>
      <c r="C37" s="152">
        <f>'RSI_idade (16)'!AA38-'RSI_idade (16)'!C38</f>
        <v>-1</v>
      </c>
      <c r="D37" s="153">
        <f>'RSI_idade (16)'!AB38-'RSI_idade (16)'!D38</f>
        <v>2</v>
      </c>
      <c r="E37" s="153">
        <f>'RSI_idade (16)'!U38-'RSI_idade (16)'!E38</f>
        <v>-3</v>
      </c>
      <c r="F37" s="153">
        <f>'RSI_idade (16)'!AD38-'RSI_idade (16)'!F38</f>
        <v>-16</v>
      </c>
      <c r="G37" s="153">
        <f>'RSI_idade (16)'!AE38-'RSI_idade (16)'!G38</f>
        <v>12</v>
      </c>
      <c r="H37" s="154">
        <f>'RSI_idade (16)'!AF38-'RSI_idade (16)'!H38</f>
        <v>2</v>
      </c>
    </row>
    <row r="38" spans="2:8">
      <c r="B38" s="32" t="s">
        <v>95</v>
      </c>
      <c r="C38" s="267">
        <f>'RSI_idade (16)'!AA39-'RSI_idade (16)'!C39</f>
        <v>-10</v>
      </c>
      <c r="D38" s="268">
        <f>'RSI_idade (16)'!AB39-'RSI_idade (16)'!D39</f>
        <v>4</v>
      </c>
      <c r="E38" s="268">
        <f>'RSI_idade (16)'!U39-'RSI_idade (16)'!E39</f>
        <v>-2</v>
      </c>
      <c r="F38" s="268">
        <f>'RSI_idade (16)'!AD39-'RSI_idade (16)'!F39</f>
        <v>-6</v>
      </c>
      <c r="G38" s="268">
        <f>'RSI_idade (16)'!AE39-'RSI_idade (16)'!G39</f>
        <v>-9</v>
      </c>
      <c r="H38" s="269">
        <f>'RSI_idade (16)'!AF39-'RSI_idade (16)'!H39</f>
        <v>9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topLeftCell="A4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328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343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(16)'!AA12-'RSI_idade (16)'!C12)/'RSI_idade (16)'!C12</f>
        <v>3.1290922875456616E-2</v>
      </c>
      <c r="D11" s="41">
        <f>('RSI_idade (16)'!AB12-'RSI_idade (16)'!D12)/'RSI_idade (16)'!D12</f>
        <v>1.7372786370768886E-2</v>
      </c>
      <c r="E11" s="41">
        <f>('RSI_idade (16)'!AC12-'RSI_idade (16)'!E12)/'RSI_idade (16)'!E12</f>
        <v>2.2146811930701909E-3</v>
      </c>
      <c r="F11" s="41">
        <f>('RSI_idade (16)'!AD12-'RSI_idade (16)'!F12)/'RSI_idade (16)'!F12</f>
        <v>1.9017000871839582E-2</v>
      </c>
      <c r="G11" s="41">
        <f>('RSI_idade (16)'!AE12-'RSI_idade (16)'!G12)/'RSI_idade (16)'!G12</f>
        <v>6.1749347258485639E-2</v>
      </c>
      <c r="H11" s="57">
        <f>('RSI_idade (16)'!AF12-'RSI_idade (16)'!H12)/'RSI_idade (16)'!H12</f>
        <v>0.11407417114401783</v>
      </c>
    </row>
    <row r="12" spans="1:8">
      <c r="B12" s="403" t="s">
        <v>267</v>
      </c>
      <c r="C12" s="42">
        <f>('RSI_idade (16)'!AA13-'RSI_idade (16)'!C13)/'RSI_idade (16)'!C13</f>
        <v>1.9506657033749614E-2</v>
      </c>
      <c r="D12" s="43">
        <f>('RSI_idade (16)'!AB13-'RSI_idade (16)'!D13)/'RSI_idade (16)'!D13</f>
        <v>5.6881414616050448E-3</v>
      </c>
      <c r="E12" s="43">
        <f>('RSI_idade (16)'!AC13-'RSI_idade (16)'!E13)/'RSI_idade (16)'!E13</f>
        <v>-1.8197327267557576E-2</v>
      </c>
      <c r="F12" s="43">
        <f>('RSI_idade (16)'!AD13-'RSI_idade (16)'!F13)/'RSI_idade (16)'!F13</f>
        <v>-1.181235234559568E-2</v>
      </c>
      <c r="G12" s="43">
        <f>('RSI_idade (16)'!AE13-'RSI_idade (16)'!G13)/'RSI_idade (16)'!G13</f>
        <v>2.4730215827338128E-2</v>
      </c>
      <c r="H12" s="58">
        <f>('RSI_idade (16)'!AF13-'RSI_idade (16)'!H13)/'RSI_idade (16)'!H13</f>
        <v>7.4284304047384009E-2</v>
      </c>
    </row>
    <row r="13" spans="1:8">
      <c r="B13" s="403" t="s">
        <v>52</v>
      </c>
      <c r="C13" s="42">
        <f>('RSI_idade (16)'!AA14-'RSI_idade (16)'!C14)/'RSI_idade (16)'!C14</f>
        <v>5.9737156511350063E-3</v>
      </c>
      <c r="D13" s="43">
        <f>('RSI_idade (16)'!AB14-'RSI_idade (16)'!D14)/'RSI_idade (16)'!D14</f>
        <v>-1.2374461979913917E-2</v>
      </c>
      <c r="E13" s="43">
        <f>('RSI_idade (16)'!AC14-'RSI_idade (16)'!E14)/'RSI_idade (16)'!E14</f>
        <v>-3.51728320194057E-2</v>
      </c>
      <c r="F13" s="43">
        <f>('RSI_idade (16)'!AD14-'RSI_idade (16)'!F14)/'RSI_idade (16)'!F14</f>
        <v>-2.3051591657519209E-2</v>
      </c>
      <c r="G13" s="43">
        <f>('RSI_idade (16)'!AE14-'RSI_idade (16)'!G14)/'RSI_idade (16)'!G14</f>
        <v>1.4746543778801843E-2</v>
      </c>
      <c r="H13" s="58">
        <f>('RSI_idade (16)'!AF14-'RSI_idade (16)'!H14)/'RSI_idade (16)'!H14</f>
        <v>5.8473736372646183E-2</v>
      </c>
    </row>
    <row r="14" spans="1:8">
      <c r="B14" s="403" t="s">
        <v>1</v>
      </c>
      <c r="C14" s="270">
        <f>('RSI_idade (16)'!AA15-'RSI_idade (16)'!C15)/'RSI_idade (16)'!C15</f>
        <v>3.9246467817896392E-4</v>
      </c>
      <c r="D14" s="271">
        <f>('RSI_idade (16)'!AB15-'RSI_idade (16)'!D15)/'RSI_idade (16)'!D15</f>
        <v>8.6285195277020898E-3</v>
      </c>
      <c r="E14" s="271">
        <f>('RSI_idade (16)'!AC15-'RSI_idade (16)'!E15)/'RSI_idade (16)'!E15</f>
        <v>-2.5540275049115914E-2</v>
      </c>
      <c r="F14" s="271">
        <f>('RSI_idade (16)'!AD15-'RSI_idade (16)'!F15)/'RSI_idade (16)'!F15</f>
        <v>-3.3755274261603373E-2</v>
      </c>
      <c r="G14" s="271">
        <f>('RSI_idade (16)'!AE15-'RSI_idade (16)'!G15)/'RSI_idade (16)'!G15</f>
        <v>3.1286210892236384E-2</v>
      </c>
      <c r="H14" s="272">
        <f>('RSI_idade (16)'!AF15-'RSI_idade (16)'!H15)/'RSI_idade (16)'!H15</f>
        <v>5.5462184873949577E-2</v>
      </c>
    </row>
    <row r="15" spans="1:8">
      <c r="B15" s="32" t="s">
        <v>73</v>
      </c>
      <c r="C15" s="40">
        <f>('RSI_idade (16)'!AA16-'RSI_idade (16)'!C16)/'RSI_idade (16)'!C16</f>
        <v>3.2258064516129031E-2</v>
      </c>
      <c r="D15" s="41">
        <f>('RSI_idade (16)'!AB16-'RSI_idade (16)'!D16)/'RSI_idade (16)'!D16</f>
        <v>7.6335877862595422E-2</v>
      </c>
      <c r="E15" s="41">
        <f>('RSI_idade (16)'!AC16-'RSI_idade (16)'!E16)/'RSI_idade (16)'!E16</f>
        <v>-9.0909090909090905E-3</v>
      </c>
      <c r="F15" s="41">
        <f>('RSI_idade (16)'!AD16-'RSI_idade (16)'!F16)/'RSI_idade (16)'!F16</f>
        <v>6.1946902654867256E-2</v>
      </c>
      <c r="G15" s="41">
        <f>('RSI_idade (16)'!AE16-'RSI_idade (16)'!G16)/'RSI_idade (16)'!G16</f>
        <v>3.8461538461538464E-2</v>
      </c>
      <c r="H15" s="57">
        <f>('RSI_idade (16)'!AF16-'RSI_idade (16)'!H16)/'RSI_idade (16)'!H16</f>
        <v>0.19047619047619047</v>
      </c>
    </row>
    <row r="16" spans="1:8">
      <c r="B16" s="32" t="s">
        <v>74</v>
      </c>
      <c r="C16" s="42">
        <f>('RSI_idade (16)'!AA17-'RSI_idade (16)'!C17)/'RSI_idade (16)'!C17</f>
        <v>4.8543689320388349E-2</v>
      </c>
      <c r="D16" s="43">
        <f>('RSI_idade (16)'!AB17-'RSI_idade (16)'!D17)/'RSI_idade (16)'!D17</f>
        <v>0.47619047619047616</v>
      </c>
      <c r="E16" s="43">
        <f>('RSI_idade (16)'!AC17-'RSI_idade (16)'!E17)/'RSI_idade (16)'!E17</f>
        <v>4.2553191489361701E-2</v>
      </c>
      <c r="F16" s="43">
        <f>('RSI_idade (16)'!AD17-'RSI_idade (16)'!F17)/'RSI_idade (16)'!F17</f>
        <v>-0.14864864864864866</v>
      </c>
      <c r="G16" s="43">
        <f>('RSI_idade (16)'!AE17-'RSI_idade (16)'!G17)/'RSI_idade (16)'!G17</f>
        <v>-0.1111111111111111</v>
      </c>
      <c r="H16" s="58">
        <f>('RSI_idade (16)'!AF17-'RSI_idade (16)'!H17)/'RSI_idade (16)'!H17</f>
        <v>9.375E-2</v>
      </c>
    </row>
    <row r="17" spans="2:8">
      <c r="B17" s="32" t="s">
        <v>75</v>
      </c>
      <c r="C17" s="42">
        <f>('RSI_idade (16)'!AA18-'RSI_idade (16)'!C18)/'RSI_idade (16)'!C18</f>
        <v>-3.6585365853658534E-2</v>
      </c>
      <c r="D17" s="43">
        <f>('RSI_idade (16)'!AB18-'RSI_idade (16)'!D18)/'RSI_idade (16)'!D18</f>
        <v>-0.26785714285714285</v>
      </c>
      <c r="E17" s="43">
        <f>('RSI_idade (16)'!AC18-'RSI_idade (16)'!E18)/'RSI_idade (16)'!E18</f>
        <v>1.2987012987012988E-2</v>
      </c>
      <c r="F17" s="43">
        <f>('RSI_idade (16)'!AD18-'RSI_idade (16)'!F18)/'RSI_idade (16)'!F18</f>
        <v>-0.13333333333333333</v>
      </c>
      <c r="G17" s="43">
        <f>('RSI_idade (16)'!AE18-'RSI_idade (16)'!G18)/'RSI_idade (16)'!G18</f>
        <v>0.26984126984126983</v>
      </c>
      <c r="H17" s="58">
        <f>('RSI_idade (16)'!AF18-'RSI_idade (16)'!H18)/'RSI_idade (16)'!H18</f>
        <v>0</v>
      </c>
    </row>
    <row r="18" spans="2:8">
      <c r="B18" s="32" t="s">
        <v>76</v>
      </c>
      <c r="C18" s="42">
        <f>('RSI_idade (16)'!AA19-'RSI_idade (16)'!C19)/'RSI_idade (16)'!C19</f>
        <v>-7.746478873239436E-2</v>
      </c>
      <c r="D18" s="43">
        <f>('RSI_idade (16)'!AB19-'RSI_idade (16)'!D19)/'RSI_idade (16)'!D19</f>
        <v>-3.4482758620689655E-2</v>
      </c>
      <c r="E18" s="43">
        <f>('RSI_idade (16)'!AC19-'RSI_idade (16)'!E19)/'RSI_idade (16)'!E19</f>
        <v>8.8888888888888892E-2</v>
      </c>
      <c r="F18" s="43">
        <f>('RSI_idade (16)'!AD19-'RSI_idade (16)'!F19)/'RSI_idade (16)'!F19</f>
        <v>-6.3492063492063489E-2</v>
      </c>
      <c r="G18" s="43">
        <f>('RSI_idade (16)'!AE19-'RSI_idade (16)'!G19)/'RSI_idade (16)'!G19</f>
        <v>3.9215686274509803E-2</v>
      </c>
      <c r="H18" s="58">
        <f>('RSI_idade (16)'!AF19-'RSI_idade (16)'!H19)/'RSI_idade (16)'!H19</f>
        <v>0.10714285714285714</v>
      </c>
    </row>
    <row r="19" spans="2:8">
      <c r="B19" s="32" t="s">
        <v>77</v>
      </c>
      <c r="C19" s="42">
        <f>('RSI_idade (16)'!AA20-'RSI_idade (16)'!C20)/'RSI_idade (16)'!C20</f>
        <v>-5.8139534883720929E-2</v>
      </c>
      <c r="D19" s="43">
        <f>('RSI_idade (16)'!AB20-'RSI_idade (16)'!D20)/'RSI_idade (16)'!D20</f>
        <v>-0.15254237288135594</v>
      </c>
      <c r="E19" s="43">
        <f>('RSI_idade (16)'!AC20-'RSI_idade (16)'!E20)/'RSI_idade (16)'!E20</f>
        <v>-0.14423076923076922</v>
      </c>
      <c r="F19" s="43">
        <f>('RSI_idade (16)'!AD20-'RSI_idade (16)'!F20)/'RSI_idade (16)'!F20</f>
        <v>-8.6363636363636365E-2</v>
      </c>
      <c r="G19" s="43">
        <f>('RSI_idade (16)'!AE20-'RSI_idade (16)'!G20)/'RSI_idade (16)'!G20</f>
        <v>-5.4166666666666669E-2</v>
      </c>
      <c r="H19" s="58">
        <f>('RSI_idade (16)'!AF20-'RSI_idade (16)'!H20)/'RSI_idade (16)'!H20</f>
        <v>3.6231884057971016E-2</v>
      </c>
    </row>
    <row r="20" spans="2:8">
      <c r="B20" s="32" t="s">
        <v>78</v>
      </c>
      <c r="C20" s="42">
        <f>('RSI_idade (16)'!AA21-'RSI_idade (16)'!C21)/'RSI_idade (16)'!C21</f>
        <v>-0.10588235294117647</v>
      </c>
      <c r="D20" s="43">
        <f>('RSI_idade (16)'!AB21-'RSI_idade (16)'!D21)/'RSI_idade (16)'!D21</f>
        <v>9.7560975609756101E-2</v>
      </c>
      <c r="E20" s="43">
        <f>('RSI_idade (16)'!AC21-'RSI_idade (16)'!E21)/'RSI_idade (16)'!E21</f>
        <v>-0.24324324324324326</v>
      </c>
      <c r="F20" s="43">
        <f>('RSI_idade (16)'!AD21-'RSI_idade (16)'!F21)/'RSI_idade (16)'!F21</f>
        <v>9.5238095238095233E-2</v>
      </c>
      <c r="G20" s="43">
        <f>('RSI_idade (16)'!AE21-'RSI_idade (16)'!G21)/'RSI_idade (16)'!G21</f>
        <v>-5.7971014492753624E-2</v>
      </c>
      <c r="H20" s="58">
        <f>('RSI_idade (16)'!AF21-'RSI_idade (16)'!H21)/'RSI_idade (16)'!H21</f>
        <v>2.564102564102564E-2</v>
      </c>
    </row>
    <row r="21" spans="2:8">
      <c r="B21" s="32" t="s">
        <v>79</v>
      </c>
      <c r="C21" s="42">
        <f>('RSI_idade (16)'!AA22-'RSI_idade (16)'!C22)/'RSI_idade (16)'!C22</f>
        <v>0.1004566210045662</v>
      </c>
      <c r="D21" s="43">
        <f>('RSI_idade (16)'!AB22-'RSI_idade (16)'!D22)/'RSI_idade (16)'!D22</f>
        <v>5.3571428571428568E-2</v>
      </c>
      <c r="E21" s="43">
        <f>('RSI_idade (16)'!AC22-'RSI_idade (16)'!E22)/'RSI_idade (16)'!E22</f>
        <v>0</v>
      </c>
      <c r="F21" s="43">
        <f>('RSI_idade (16)'!AD22-'RSI_idade (16)'!F22)/'RSI_idade (16)'!F22</f>
        <v>8.3333333333333329E-2</v>
      </c>
      <c r="G21" s="43">
        <f>('RSI_idade (16)'!AE22-'RSI_idade (16)'!G22)/'RSI_idade (16)'!G22</f>
        <v>3.4482758620689655E-2</v>
      </c>
      <c r="H21" s="58">
        <f>('RSI_idade (16)'!AF22-'RSI_idade (16)'!H22)/'RSI_idade (16)'!H22</f>
        <v>-1.7857142857142856E-2</v>
      </c>
    </row>
    <row r="22" spans="2:8">
      <c r="B22" s="32" t="s">
        <v>80</v>
      </c>
      <c r="C22" s="42">
        <f>('RSI_idade (16)'!AA23-'RSI_idade (16)'!C23)/'RSI_idade (16)'!C23</f>
        <v>0.3125</v>
      </c>
      <c r="D22" s="43">
        <f>('RSI_idade (16)'!AB23-'RSI_idade (16)'!D23)/'RSI_idade (16)'!D23</f>
        <v>-0.1111111111111111</v>
      </c>
      <c r="E22" s="43">
        <f>('RSI_idade (16)'!AC23-'RSI_idade (16)'!E23)/'RSI_idade (16)'!E23</f>
        <v>0.8</v>
      </c>
      <c r="F22" s="43">
        <f>('RSI_idade (16)'!AD23-'RSI_idade (16)'!F23)/'RSI_idade (16)'!F23</f>
        <v>5.2631578947368418E-2</v>
      </c>
      <c r="G22" s="43">
        <f>('RSI_idade (16)'!AE23-'RSI_idade (16)'!G23)/'RSI_idade (16)'!G23</f>
        <v>-5.5555555555555552E-2</v>
      </c>
      <c r="H22" s="58">
        <f>('RSI_idade (16)'!AF23-'RSI_idade (16)'!H23)/'RSI_idade (16)'!H23</f>
        <v>0.42857142857142855</v>
      </c>
    </row>
    <row r="23" spans="2:8">
      <c r="B23" s="32" t="s">
        <v>81</v>
      </c>
      <c r="C23" s="42">
        <f>('RSI_idade (16)'!AA24-'RSI_idade (16)'!C24)/'RSI_idade (16)'!C24</f>
        <v>-8.4175084175084181E-2</v>
      </c>
      <c r="D23" s="43">
        <f>('RSI_idade (16)'!AB24-'RSI_idade (16)'!D24)/'RSI_idade (16)'!D24</f>
        <v>-5.7142857142857141E-2</v>
      </c>
      <c r="E23" s="43">
        <f>('RSI_idade (16)'!AC24-'RSI_idade (16)'!E24)/'RSI_idade (16)'!E24</f>
        <v>-9.8039215686274508E-2</v>
      </c>
      <c r="F23" s="43">
        <f>('RSI_idade (16)'!AD24-'RSI_idade (16)'!F24)/'RSI_idade (16)'!F24</f>
        <v>-2.564102564102564E-2</v>
      </c>
      <c r="G23" s="43">
        <f>('RSI_idade (16)'!AE24-'RSI_idade (16)'!G24)/'RSI_idade (16)'!G24</f>
        <v>8.0645161290322578E-2</v>
      </c>
      <c r="H23" s="58">
        <f>('RSI_idade (16)'!AF24-'RSI_idade (16)'!H24)/'RSI_idade (16)'!H24</f>
        <v>0.04</v>
      </c>
    </row>
    <row r="24" spans="2:8">
      <c r="B24" s="32" t="s">
        <v>82</v>
      </c>
      <c r="C24" s="42">
        <f>('RSI_idade (16)'!AA25-'RSI_idade (16)'!C25)/'RSI_idade (16)'!C25</f>
        <v>-5.0420168067226892E-2</v>
      </c>
      <c r="D24" s="43">
        <f>('RSI_idade (16)'!AB25-'RSI_idade (16)'!D25)/'RSI_idade (16)'!D25</f>
        <v>-0.23684210526315788</v>
      </c>
      <c r="E24" s="43">
        <f>('RSI_idade (16)'!AC25-'RSI_idade (16)'!E25)/'RSI_idade (16)'!E25</f>
        <v>-0.23076923076923078</v>
      </c>
      <c r="F24" s="43">
        <f>('RSI_idade (16)'!AD25-'RSI_idade (16)'!F25)/'RSI_idade (16)'!F25</f>
        <v>-0.05</v>
      </c>
      <c r="G24" s="43">
        <f>('RSI_idade (16)'!AE25-'RSI_idade (16)'!G25)/'RSI_idade (16)'!G25</f>
        <v>0.21739130434782608</v>
      </c>
      <c r="H24" s="58">
        <f>('RSI_idade (16)'!AF25-'RSI_idade (16)'!H25)/'RSI_idade (16)'!H25</f>
        <v>-7.1428571428571425E-2</v>
      </c>
    </row>
    <row r="25" spans="2:8">
      <c r="B25" s="32" t="s">
        <v>83</v>
      </c>
      <c r="C25" s="42">
        <f>('RSI_idade (16)'!AA26-'RSI_idade (16)'!C26)/'RSI_idade (16)'!C26</f>
        <v>0.04</v>
      </c>
      <c r="D25" s="43">
        <f>('RSI_idade (16)'!AB26-'RSI_idade (16)'!D26)/'RSI_idade (16)'!D26</f>
        <v>-0.17073170731707318</v>
      </c>
      <c r="E25" s="43">
        <f>('RSI_idade (16)'!AC26-'RSI_idade (16)'!E26)/'RSI_idade (16)'!E26</f>
        <v>4.1666666666666664E-2</v>
      </c>
      <c r="F25" s="43">
        <f>('RSI_idade (16)'!AD26-'RSI_idade (16)'!F26)/'RSI_idade (16)'!F26</f>
        <v>5.7692307692307696E-2</v>
      </c>
      <c r="G25" s="43">
        <f>('RSI_idade (16)'!AE26-'RSI_idade (16)'!G26)/'RSI_idade (16)'!G26</f>
        <v>-3.0769230769230771E-2</v>
      </c>
      <c r="H25" s="58">
        <f>('RSI_idade (16)'!AF26-'RSI_idade (16)'!H26)/'RSI_idade (16)'!H26</f>
        <v>7.1428571428571425E-2</v>
      </c>
    </row>
    <row r="26" spans="2:8">
      <c r="B26" s="32" t="s">
        <v>84</v>
      </c>
      <c r="C26" s="42">
        <f>('RSI_idade (16)'!AA27-'RSI_idade (16)'!C27)/'RSI_idade (16)'!C27</f>
        <v>-3.0701754385964911E-2</v>
      </c>
      <c r="D26" s="43">
        <f>('RSI_idade (16)'!AB27-'RSI_idade (16)'!D27)/'RSI_idade (16)'!D27</f>
        <v>-3.5087719298245612E-2</v>
      </c>
      <c r="E26" s="43">
        <f>('RSI_idade (16)'!AC27-'RSI_idade (16)'!E27)/'RSI_idade (16)'!E27</f>
        <v>-1.4084507042253521E-2</v>
      </c>
      <c r="F26" s="43">
        <f>('RSI_idade (16)'!AD27-'RSI_idade (16)'!F27)/'RSI_idade (16)'!F27</f>
        <v>-5.8823529411764705E-2</v>
      </c>
      <c r="G26" s="43">
        <f>('RSI_idade (16)'!AE27-'RSI_idade (16)'!G27)/'RSI_idade (16)'!G27</f>
        <v>-1.0416666666666666E-2</v>
      </c>
      <c r="H26" s="58">
        <f>('RSI_idade (16)'!AF27-'RSI_idade (16)'!H27)/'RSI_idade (16)'!H27</f>
        <v>4.7619047619047616E-2</v>
      </c>
    </row>
    <row r="27" spans="2:8">
      <c r="B27" s="32" t="s">
        <v>85</v>
      </c>
      <c r="C27" s="42">
        <f>('RSI_idade (16)'!AA28-'RSI_idade (16)'!C28)/'RSI_idade (16)'!C28</f>
        <v>-0.3125</v>
      </c>
      <c r="D27" s="43">
        <f>('RSI_idade (16)'!AB28-'RSI_idade (16)'!D28)/'RSI_idade (16)'!D28</f>
        <v>-0.44444444444444442</v>
      </c>
      <c r="E27" s="43">
        <f>('RSI_idade (16)'!AC28-'RSI_idade (16)'!E28)/'RSI_idade (16)'!E28</f>
        <v>0</v>
      </c>
      <c r="F27" s="43">
        <f>('RSI_idade (16)'!AD28-'RSI_idade (16)'!F28)/'RSI_idade (16)'!F28</f>
        <v>-0.2</v>
      </c>
      <c r="G27" s="43">
        <f>('RSI_idade (16)'!AE28-'RSI_idade (16)'!G28)/'RSI_idade (16)'!G28</f>
        <v>-8.6206896551724144E-2</v>
      </c>
      <c r="H27" s="58">
        <f>('RSI_idade (16)'!AF28-'RSI_idade (16)'!H28)/'RSI_idade (16)'!H28</f>
        <v>-0.1</v>
      </c>
    </row>
    <row r="28" spans="2:8">
      <c r="B28" s="32" t="s">
        <v>86</v>
      </c>
      <c r="C28" s="42">
        <f>('RSI_idade (16)'!AA29-'RSI_idade (16)'!C29)/'RSI_idade (16)'!C29</f>
        <v>1.3157894736842105E-2</v>
      </c>
      <c r="D28" s="43">
        <f>('RSI_idade (16)'!AB29-'RSI_idade (16)'!D29)/'RSI_idade (16)'!D29</f>
        <v>7.6923076923076927E-2</v>
      </c>
      <c r="E28" s="43">
        <f>('RSI_idade (16)'!AC29-'RSI_idade (16)'!E29)/'RSI_idade (16)'!E29</f>
        <v>2.6785714285714284E-2</v>
      </c>
      <c r="F28" s="43">
        <f>('RSI_idade (16)'!AD29-'RSI_idade (16)'!F29)/'RSI_idade (16)'!F29</f>
        <v>-0.10619469026548672</v>
      </c>
      <c r="G28" s="43">
        <f>('RSI_idade (16)'!AE29-'RSI_idade (16)'!G29)/'RSI_idade (16)'!G29</f>
        <v>0.11764705882352941</v>
      </c>
      <c r="H28" s="58">
        <f>('RSI_idade (16)'!AF29-'RSI_idade (16)'!H29)/'RSI_idade (16)'!H29</f>
        <v>8.6956521739130432E-2</v>
      </c>
    </row>
    <row r="29" spans="2:8">
      <c r="B29" s="32" t="s">
        <v>87</v>
      </c>
      <c r="C29" s="42">
        <f>('RSI_idade (16)'!AA30-'RSI_idade (16)'!C30)/'RSI_idade (16)'!C30</f>
        <v>0</v>
      </c>
      <c r="D29" s="43">
        <f>('RSI_idade (16)'!AB30-'RSI_idade (16)'!D30)/'RSI_idade (16)'!D30</f>
        <v>3.5031847133757961E-2</v>
      </c>
      <c r="E29" s="43">
        <f>('RSI_idade (16)'!AC30-'RSI_idade (16)'!E30)/'RSI_idade (16)'!E30</f>
        <v>-3.7037037037037038E-3</v>
      </c>
      <c r="F29" s="43">
        <f>('RSI_idade (16)'!AD30-'RSI_idade (16)'!F30)/'RSI_idade (16)'!F30</f>
        <v>-2.976190476190476E-3</v>
      </c>
      <c r="G29" s="43">
        <f>('RSI_idade (16)'!AE30-'RSI_idade (16)'!G30)/'RSI_idade (16)'!G30</f>
        <v>4.9180327868852458E-2</v>
      </c>
      <c r="H29" s="58">
        <f>('RSI_idade (16)'!AF30-'RSI_idade (16)'!H30)/'RSI_idade (16)'!H30</f>
        <v>3.2000000000000001E-2</v>
      </c>
    </row>
    <row r="30" spans="2:8">
      <c r="B30" s="32" t="s">
        <v>88</v>
      </c>
      <c r="C30" s="42">
        <f>('RSI_idade (16)'!AA31-'RSI_idade (16)'!C31)/'RSI_idade (16)'!C31</f>
        <v>-5.7142857142857141E-2</v>
      </c>
      <c r="D30" s="43">
        <f>('RSI_idade (16)'!AB31-'RSI_idade (16)'!D31)/'RSI_idade (16)'!D31</f>
        <v>-7.407407407407407E-2</v>
      </c>
      <c r="E30" s="43">
        <f>('RSI_idade (16)'!AC31-'RSI_idade (16)'!E31)/'RSI_idade (16)'!E31</f>
        <v>-9.2592592592592587E-2</v>
      </c>
      <c r="F30" s="43">
        <f>('RSI_idade (16)'!AD31-'RSI_idade (16)'!F31)/'RSI_idade (16)'!F31</f>
        <v>8.4507042253521125E-2</v>
      </c>
      <c r="G30" s="43">
        <f>('RSI_idade (16)'!AE31-'RSI_idade (16)'!G31)/'RSI_idade (16)'!G31</f>
        <v>-6.5934065934065936E-2</v>
      </c>
      <c r="H30" s="58">
        <f>('RSI_idade (16)'!AF31-'RSI_idade (16)'!H31)/'RSI_idade (16)'!H31</f>
        <v>0</v>
      </c>
    </row>
    <row r="31" spans="2:8">
      <c r="B31" s="32" t="s">
        <v>89</v>
      </c>
      <c r="C31" s="42">
        <f>('RSI_idade (16)'!AA32-'RSI_idade (16)'!C32)/'RSI_idade (16)'!C32</f>
        <v>-6.313645621181263E-2</v>
      </c>
      <c r="D31" s="43">
        <f>('RSI_idade (16)'!AB32-'RSI_idade (16)'!D32)/'RSI_idade (16)'!D32</f>
        <v>4.405286343612335E-2</v>
      </c>
      <c r="E31" s="43">
        <f>('RSI_idade (16)'!AC32-'RSI_idade (16)'!E32)/'RSI_idade (16)'!E32</f>
        <v>-4.1379310344827586E-2</v>
      </c>
      <c r="F31" s="43">
        <f>('RSI_idade (16)'!AD32-'RSI_idade (16)'!F32)/'RSI_idade (16)'!F32</f>
        <v>-7.3891625615763554E-2</v>
      </c>
      <c r="G31" s="43">
        <f>('RSI_idade (16)'!AE32-'RSI_idade (16)'!G32)/'RSI_idade (16)'!G32</f>
        <v>5.3475935828877004E-2</v>
      </c>
      <c r="H31" s="58">
        <f>('RSI_idade (16)'!AF32-'RSI_idade (16)'!H32)/'RSI_idade (16)'!H32</f>
        <v>-0.10714285714285714</v>
      </c>
    </row>
    <row r="32" spans="2:8">
      <c r="B32" s="32" t="s">
        <v>68</v>
      </c>
      <c r="C32" s="42">
        <f>('RSI_idade (16)'!AA33-'RSI_idade (16)'!C33)/'RSI_idade (16)'!C33</f>
        <v>0.10280373831775701</v>
      </c>
      <c r="D32" s="43">
        <f>('RSI_idade (16)'!AB33-'RSI_idade (16)'!D33)/'RSI_idade (16)'!D33</f>
        <v>-7.5471698113207544E-2</v>
      </c>
      <c r="E32" s="43">
        <f>('RSI_idade (16)'!AC33-'RSI_idade (16)'!E33)/'RSI_idade (16)'!E33</f>
        <v>0.02</v>
      </c>
      <c r="F32" s="43">
        <f>('RSI_idade (16)'!AD33-'RSI_idade (16)'!F33)/'RSI_idade (16)'!F33</f>
        <v>6.9767441860465115E-2</v>
      </c>
      <c r="G32" s="43">
        <f>('RSI_idade (16)'!AE33-'RSI_idade (16)'!G33)/'RSI_idade (16)'!G33</f>
        <v>1.6666666666666666E-2</v>
      </c>
      <c r="H32" s="58">
        <f>('RSI_idade (16)'!AF33-'RSI_idade (16)'!H33)/'RSI_idade (16)'!H33</f>
        <v>0</v>
      </c>
    </row>
    <row r="33" spans="2:8">
      <c r="B33" s="32" t="s">
        <v>90</v>
      </c>
      <c r="C33" s="42">
        <f>('RSI_idade (16)'!AA34-'RSI_idade (16)'!C34)/'RSI_idade (16)'!C34</f>
        <v>4.1666666666666666E-3</v>
      </c>
      <c r="D33" s="43">
        <f>('RSI_idade (16)'!AB34-'RSI_idade (16)'!D34)/'RSI_idade (16)'!D34</f>
        <v>8.3333333333333329E-2</v>
      </c>
      <c r="E33" s="43">
        <f>('RSI_idade (16)'!AC34-'RSI_idade (16)'!E34)/'RSI_idade (16)'!E34</f>
        <v>-1.5625E-2</v>
      </c>
      <c r="F33" s="43">
        <f>('RSI_idade (16)'!AD34-'RSI_idade (16)'!F34)/'RSI_idade (16)'!F34</f>
        <v>1.2738853503184714E-2</v>
      </c>
      <c r="G33" s="43">
        <f>('RSI_idade (16)'!AE34-'RSI_idade (16)'!G34)/'RSI_idade (16)'!G34</f>
        <v>4.3478260869565216E-2</v>
      </c>
      <c r="H33" s="58">
        <f>('RSI_idade (16)'!AF34-'RSI_idade (16)'!H34)/'RSI_idade (16)'!H34</f>
        <v>0.25352112676056338</v>
      </c>
    </row>
    <row r="34" spans="2:8" ht="12.75" customHeight="1">
      <c r="B34" s="32" t="s">
        <v>91</v>
      </c>
      <c r="C34" s="42">
        <f>('RSI_idade (16)'!AA35-'RSI_idade (16)'!C35)/'RSI_idade (16)'!C35</f>
        <v>6.5281899109792291E-2</v>
      </c>
      <c r="D34" s="43">
        <f>('RSI_idade (16)'!AB35-'RSI_idade (16)'!D35)/'RSI_idade (16)'!D35</f>
        <v>8.3333333333333329E-2</v>
      </c>
      <c r="E34" s="43">
        <f>('RSI_idade (16)'!AC35-'RSI_idade (16)'!E35)/'RSI_idade (16)'!E35</f>
        <v>3.3033033033033031E-2</v>
      </c>
      <c r="F34" s="43">
        <f>('RSI_idade (16)'!AD35-'RSI_idade (16)'!F35)/'RSI_idade (16)'!F35</f>
        <v>3.1645569620253167E-2</v>
      </c>
      <c r="G34" s="43">
        <f>('RSI_idade (16)'!AE35-'RSI_idade (16)'!G35)/'RSI_idade (16)'!G35</f>
        <v>8.6206896551724144E-2</v>
      </c>
      <c r="H34" s="58">
        <f>('RSI_idade (16)'!AF35-'RSI_idade (16)'!H35)/'RSI_idade (16)'!H35</f>
        <v>0.11956521739130435</v>
      </c>
    </row>
    <row r="35" spans="2:8">
      <c r="B35" s="32" t="s">
        <v>92</v>
      </c>
      <c r="C35" s="42">
        <f>('RSI_idade (16)'!AA36-'RSI_idade (16)'!C36)/'RSI_idade (16)'!C36</f>
        <v>1.5151515151515152E-2</v>
      </c>
      <c r="D35" s="43">
        <f>('RSI_idade (16)'!AB36-'RSI_idade (16)'!D36)/'RSI_idade (16)'!D36</f>
        <v>-0.25</v>
      </c>
      <c r="E35" s="43">
        <f>('RSI_idade (16)'!AC36-'RSI_idade (16)'!E36)/'RSI_idade (16)'!E36</f>
        <v>-0.10416666666666667</v>
      </c>
      <c r="F35" s="43">
        <f>('RSI_idade (16)'!AD36-'RSI_idade (16)'!F36)/'RSI_idade (16)'!F36</f>
        <v>-0.1</v>
      </c>
      <c r="G35" s="43">
        <f>('RSI_idade (16)'!AE36-'RSI_idade (16)'!G36)/'RSI_idade (16)'!G36</f>
        <v>-2.8776978417266189E-2</v>
      </c>
      <c r="H35" s="58">
        <f>('RSI_idade (16)'!AF36-'RSI_idade (16)'!H36)/'RSI_idade (16)'!H36</f>
        <v>-0.12727272727272726</v>
      </c>
    </row>
    <row r="36" spans="2:8">
      <c r="B36" s="32" t="s">
        <v>93</v>
      </c>
      <c r="C36" s="42">
        <f>('RSI_idade (16)'!AA37-'RSI_idade (16)'!C37)/'RSI_idade (16)'!C37</f>
        <v>4.5454545454545456E-2</v>
      </c>
      <c r="D36" s="43">
        <f>('RSI_idade (16)'!AB37-'RSI_idade (16)'!D37)/'RSI_idade (16)'!D37</f>
        <v>-0.15</v>
      </c>
      <c r="E36" s="43">
        <f>('RSI_idade (16)'!AC37-'RSI_idade (16)'!E37)/'RSI_idade (16)'!E37</f>
        <v>-0.19047619047619047</v>
      </c>
      <c r="F36" s="43">
        <f>('RSI_idade (16)'!AD37-'RSI_idade (16)'!F37)/'RSI_idade (16)'!F37</f>
        <v>-0.21212121212121213</v>
      </c>
      <c r="G36" s="43">
        <f>('RSI_idade (16)'!AE37-'RSI_idade (16)'!G37)/'RSI_idade (16)'!G37</f>
        <v>0.12244897959183673</v>
      </c>
      <c r="H36" s="58">
        <f>('RSI_idade (16)'!AF37-'RSI_idade (16)'!H37)/'RSI_idade (16)'!H37</f>
        <v>0.25925925925925924</v>
      </c>
    </row>
    <row r="37" spans="2:8">
      <c r="B37" s="32" t="s">
        <v>94</v>
      </c>
      <c r="C37" s="42">
        <f>('RSI_idade (16)'!AA38-'RSI_idade (16)'!C38)/'RSI_idade (16)'!C38</f>
        <v>-1.9230769230769232E-2</v>
      </c>
      <c r="D37" s="43">
        <f>('RSI_idade (16)'!AB38-'RSI_idade (16)'!D38)/'RSI_idade (16)'!D38</f>
        <v>8.3333333333333329E-2</v>
      </c>
      <c r="E37" s="43">
        <f>('RSI_idade (16)'!AC38-'RSI_idade (16)'!E38)/'RSI_idade (16)'!E38</f>
        <v>-0.15789473684210525</v>
      </c>
      <c r="F37" s="43">
        <f>('RSI_idade (16)'!AD38-'RSI_idade (16)'!F38)/'RSI_idade (16)'!F38</f>
        <v>-0.2857142857142857</v>
      </c>
      <c r="G37" s="43">
        <f>('RSI_idade (16)'!AE38-'RSI_idade (16)'!G38)/'RSI_idade (16)'!G38</f>
        <v>0.29268292682926828</v>
      </c>
      <c r="H37" s="58">
        <f>('RSI_idade (16)'!AF38-'RSI_idade (16)'!H38)/'RSI_idade (16)'!H38</f>
        <v>6.25E-2</v>
      </c>
    </row>
    <row r="38" spans="2:8">
      <c r="B38" s="32" t="s">
        <v>95</v>
      </c>
      <c r="C38" s="270">
        <f>('RSI_idade (16)'!AA39-'RSI_idade (16)'!C39)/'RSI_idade (16)'!C39</f>
        <v>-8.5470085470085472E-2</v>
      </c>
      <c r="D38" s="271">
        <f>('RSI_idade (16)'!AB39-'RSI_idade (16)'!D39)/'RSI_idade (16)'!D39</f>
        <v>9.7560975609756101E-2</v>
      </c>
      <c r="E38" s="271">
        <f>('RSI_idade (16)'!AC39-'RSI_idade (16)'!E39)/'RSI_idade (16)'!E39</f>
        <v>-0.11764705882352941</v>
      </c>
      <c r="F38" s="271">
        <f>('RSI_idade (16)'!AD39-'RSI_idade (16)'!F39)/'RSI_idade (16)'!F39</f>
        <v>-7.792207792207792E-2</v>
      </c>
      <c r="G38" s="271">
        <f>('RSI_idade (16)'!AE39-'RSI_idade (16)'!G39)/'RSI_idade (16)'!G39</f>
        <v>-0.09</v>
      </c>
      <c r="H38" s="272">
        <f>('RSI_idade (16)'!AF39-'RSI_idade (16)'!H39)/'RSI_idade (16)'!H39</f>
        <v>0.29032258064516131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329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329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442" t="s">
        <v>16</v>
      </c>
      <c r="D10" s="157"/>
      <c r="E10" s="442" t="s">
        <v>18</v>
      </c>
      <c r="F10" s="157"/>
      <c r="G10" s="442" t="s">
        <v>19</v>
      </c>
      <c r="H10" s="157"/>
      <c r="I10" s="442" t="s">
        <v>17</v>
      </c>
      <c r="J10" s="47"/>
      <c r="K10" s="4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16">
        <v>101.57518787098856</v>
      </c>
      <c r="D12" s="184"/>
      <c r="E12" s="616">
        <v>113.49100666434965</v>
      </c>
      <c r="F12" s="546"/>
      <c r="G12" s="616">
        <v>111.912566494768</v>
      </c>
      <c r="H12" s="186"/>
      <c r="I12" s="616">
        <v>110.93202966710167</v>
      </c>
      <c r="J12" s="613"/>
      <c r="K12" s="616">
        <v>109.47769767430198</v>
      </c>
    </row>
    <row r="13" spans="1:11">
      <c r="B13" s="403" t="s">
        <v>267</v>
      </c>
      <c r="C13" s="617">
        <v>105.5420935206857</v>
      </c>
      <c r="D13" s="184"/>
      <c r="E13" s="617">
        <v>118.5455605590265</v>
      </c>
      <c r="F13" s="184"/>
      <c r="G13" s="617">
        <v>117.25287540370699</v>
      </c>
      <c r="H13" s="184"/>
      <c r="I13" s="617">
        <v>116.4481372522205</v>
      </c>
      <c r="J13" s="613"/>
      <c r="K13" s="617">
        <v>114.41785254908935</v>
      </c>
    </row>
    <row r="14" spans="1:11">
      <c r="B14" s="403" t="s">
        <v>52</v>
      </c>
      <c r="C14" s="617">
        <v>104.1737500063806</v>
      </c>
      <c r="D14" s="184"/>
      <c r="E14" s="617">
        <v>116.89952776582966</v>
      </c>
      <c r="F14" s="184"/>
      <c r="G14" s="617">
        <v>115.34634564189666</v>
      </c>
      <c r="H14" s="184"/>
      <c r="I14" s="617">
        <v>114.66144875681266</v>
      </c>
      <c r="J14" s="613"/>
      <c r="K14" s="617">
        <v>112.7702680427299</v>
      </c>
    </row>
    <row r="15" spans="1:11">
      <c r="B15" s="403" t="s">
        <v>1</v>
      </c>
      <c r="C15" s="618">
        <v>106.25575141987127</v>
      </c>
      <c r="D15" s="184"/>
      <c r="E15" s="618">
        <v>119.80388895410734</v>
      </c>
      <c r="F15" s="546"/>
      <c r="G15" s="618">
        <v>118.54407007653732</v>
      </c>
      <c r="H15" s="186"/>
      <c r="I15" s="618">
        <v>118.04902523694666</v>
      </c>
      <c r="J15" s="614"/>
      <c r="K15" s="618">
        <v>115.66318392186564</v>
      </c>
    </row>
    <row r="16" spans="1:11">
      <c r="B16" s="32" t="s">
        <v>73</v>
      </c>
      <c r="C16" s="616">
        <v>95.419027422247567</v>
      </c>
      <c r="D16" s="184"/>
      <c r="E16" s="616">
        <v>112.613661928331</v>
      </c>
      <c r="F16" s="546"/>
      <c r="G16" s="616">
        <v>110.45967764004166</v>
      </c>
      <c r="H16" s="186"/>
      <c r="I16" s="616">
        <v>110.39224388537234</v>
      </c>
      <c r="J16" s="613"/>
      <c r="K16" s="616">
        <v>107.22115271899814</v>
      </c>
    </row>
    <row r="17" spans="2:11">
      <c r="B17" s="32" t="s">
        <v>74</v>
      </c>
      <c r="C17" s="617">
        <v>120.17237802955567</v>
      </c>
      <c r="D17" s="184"/>
      <c r="E17" s="617">
        <v>130.11387733437266</v>
      </c>
      <c r="F17" s="546"/>
      <c r="G17" s="617">
        <v>127.50945989422735</v>
      </c>
      <c r="H17" s="186"/>
      <c r="I17" s="617">
        <v>125.12126540781934</v>
      </c>
      <c r="J17" s="613"/>
      <c r="K17" s="617">
        <v>125.72924516649375</v>
      </c>
    </row>
    <row r="18" spans="2:11">
      <c r="B18" s="32" t="s">
        <v>75</v>
      </c>
      <c r="C18" s="617">
        <v>94.87557802706732</v>
      </c>
      <c r="D18" s="184"/>
      <c r="E18" s="617">
        <v>110.62077097964867</v>
      </c>
      <c r="F18" s="546"/>
      <c r="G18" s="617">
        <v>109.44703754182866</v>
      </c>
      <c r="H18" s="186"/>
      <c r="I18" s="617">
        <v>113.02090564170233</v>
      </c>
      <c r="J18" s="613"/>
      <c r="K18" s="617">
        <v>106.99107304756174</v>
      </c>
    </row>
    <row r="19" spans="2:11">
      <c r="B19" s="32" t="s">
        <v>76</v>
      </c>
      <c r="C19" s="617">
        <v>110.00708367310567</v>
      </c>
      <c r="D19" s="184"/>
      <c r="E19" s="617">
        <v>127.143183430894</v>
      </c>
      <c r="F19" s="546"/>
      <c r="G19" s="617">
        <v>127.74918037804633</v>
      </c>
      <c r="H19" s="186"/>
      <c r="I19" s="617">
        <v>126.79887006529468</v>
      </c>
      <c r="J19" s="613"/>
      <c r="K19" s="617">
        <v>122.92457938683518</v>
      </c>
    </row>
    <row r="20" spans="2:11">
      <c r="B20" s="32" t="s">
        <v>77</v>
      </c>
      <c r="C20" s="617">
        <v>149.91251338723401</v>
      </c>
      <c r="D20" s="184"/>
      <c r="E20" s="617">
        <v>156.493221862209</v>
      </c>
      <c r="F20" s="546"/>
      <c r="G20" s="617">
        <v>155.33305420611833</v>
      </c>
      <c r="H20" s="186"/>
      <c r="I20" s="617">
        <v>156.67982358258766</v>
      </c>
      <c r="J20" s="613"/>
      <c r="K20" s="617">
        <v>154.60465325953726</v>
      </c>
    </row>
    <row r="21" spans="2:11">
      <c r="B21" s="32" t="s">
        <v>78</v>
      </c>
      <c r="C21" s="617">
        <v>110.63543197558801</v>
      </c>
      <c r="D21" s="184"/>
      <c r="E21" s="617">
        <v>120.70573893927765</v>
      </c>
      <c r="F21" s="546"/>
      <c r="G21" s="617">
        <v>122.851856348789</v>
      </c>
      <c r="H21" s="186"/>
      <c r="I21" s="617">
        <v>124.30128011905266</v>
      </c>
      <c r="J21" s="613"/>
      <c r="K21" s="617">
        <v>119.62357684567682</v>
      </c>
    </row>
    <row r="22" spans="2:11">
      <c r="B22" s="32" t="s">
        <v>79</v>
      </c>
      <c r="C22" s="617">
        <v>109.25125452023933</v>
      </c>
      <c r="D22" s="184"/>
      <c r="E22" s="617">
        <v>121.51075579398299</v>
      </c>
      <c r="F22" s="546"/>
      <c r="G22" s="617">
        <v>119.75323268375901</v>
      </c>
      <c r="H22" s="186"/>
      <c r="I22" s="617">
        <v>120.80951305112832</v>
      </c>
      <c r="J22" s="613"/>
      <c r="K22" s="617">
        <v>117.83118901227741</v>
      </c>
    </row>
    <row r="23" spans="2:11">
      <c r="B23" s="32" t="s">
        <v>80</v>
      </c>
      <c r="C23" s="617">
        <v>135.25479351759367</v>
      </c>
      <c r="D23" s="184"/>
      <c r="E23" s="617">
        <v>141.78804183170033</v>
      </c>
      <c r="F23" s="546"/>
      <c r="G23" s="617">
        <v>136.89533677228098</v>
      </c>
      <c r="H23" s="186"/>
      <c r="I23" s="617">
        <v>128.976018658112</v>
      </c>
      <c r="J23" s="613"/>
      <c r="K23" s="617">
        <v>135.72854769492176</v>
      </c>
    </row>
    <row r="24" spans="2:11">
      <c r="B24" s="32" t="s">
        <v>81</v>
      </c>
      <c r="C24" s="617">
        <v>98.208931297011262</v>
      </c>
      <c r="D24" s="184"/>
      <c r="E24" s="617">
        <v>113.36869660447934</v>
      </c>
      <c r="F24" s="546"/>
      <c r="G24" s="617">
        <v>113.56671490834333</v>
      </c>
      <c r="H24" s="186"/>
      <c r="I24" s="617">
        <v>113.10266330606834</v>
      </c>
      <c r="J24" s="613"/>
      <c r="K24" s="617">
        <v>109.56175152897556</v>
      </c>
    </row>
    <row r="25" spans="2:11">
      <c r="B25" s="32" t="s">
        <v>82</v>
      </c>
      <c r="C25" s="617">
        <v>107.85065467347233</v>
      </c>
      <c r="D25" s="184"/>
      <c r="E25" s="617">
        <v>121.12398427658034</v>
      </c>
      <c r="F25" s="546"/>
      <c r="G25" s="617">
        <v>118.59929743471167</v>
      </c>
      <c r="H25" s="186"/>
      <c r="I25" s="617">
        <v>119.415204737038</v>
      </c>
      <c r="J25" s="613"/>
      <c r="K25" s="617">
        <v>116.74728528045058</v>
      </c>
    </row>
    <row r="26" spans="2:11">
      <c r="B26" s="32" t="s">
        <v>83</v>
      </c>
      <c r="C26" s="617">
        <v>123.18824058614534</v>
      </c>
      <c r="D26" s="184"/>
      <c r="E26" s="617">
        <v>136.38644185878067</v>
      </c>
      <c r="F26" s="546"/>
      <c r="G26" s="617">
        <v>133.89114291412633</v>
      </c>
      <c r="H26" s="186"/>
      <c r="I26" s="617">
        <v>130.10708145292099</v>
      </c>
      <c r="J26" s="613"/>
      <c r="K26" s="617">
        <v>130.89322670299333</v>
      </c>
    </row>
    <row r="27" spans="2:11">
      <c r="B27" s="32" t="s">
        <v>84</v>
      </c>
      <c r="C27" s="617">
        <v>92.657464723517066</v>
      </c>
      <c r="D27" s="184"/>
      <c r="E27" s="617">
        <v>106.464882425385</v>
      </c>
      <c r="F27" s="546"/>
      <c r="G27" s="617">
        <v>104.63301346349601</v>
      </c>
      <c r="H27" s="186"/>
      <c r="I27" s="617">
        <v>103.521173845821</v>
      </c>
      <c r="J27" s="613"/>
      <c r="K27" s="617">
        <v>101.81913361455477</v>
      </c>
    </row>
    <row r="28" spans="2:11">
      <c r="B28" s="32" t="s">
        <v>85</v>
      </c>
      <c r="C28" s="617">
        <v>123.50244191632699</v>
      </c>
      <c r="D28" s="184"/>
      <c r="E28" s="617">
        <v>134.39155591599368</v>
      </c>
      <c r="F28" s="546"/>
      <c r="G28" s="617">
        <v>136.13526910900032</v>
      </c>
      <c r="H28" s="186"/>
      <c r="I28" s="617">
        <v>137.63044901020967</v>
      </c>
      <c r="J28" s="613"/>
      <c r="K28" s="617">
        <v>132.91492898788266</v>
      </c>
    </row>
    <row r="29" spans="2:11">
      <c r="B29" s="32" t="s">
        <v>86</v>
      </c>
      <c r="C29" s="617">
        <v>93.900569670090704</v>
      </c>
      <c r="D29" s="184"/>
      <c r="E29" s="617">
        <v>109.59967272753734</v>
      </c>
      <c r="F29" s="546"/>
      <c r="G29" s="617">
        <v>108.76954176202901</v>
      </c>
      <c r="H29" s="186"/>
      <c r="I29" s="617">
        <v>107.68424069058831</v>
      </c>
      <c r="J29" s="613"/>
      <c r="K29" s="617">
        <v>104.98850621256133</v>
      </c>
    </row>
    <row r="30" spans="2:11">
      <c r="B30" s="32" t="s">
        <v>87</v>
      </c>
      <c r="C30" s="617">
        <v>96.215481823047739</v>
      </c>
      <c r="D30" s="184"/>
      <c r="E30" s="617">
        <v>110.86183623558266</v>
      </c>
      <c r="F30" s="546"/>
      <c r="G30" s="617">
        <v>108.96071456164002</v>
      </c>
      <c r="H30" s="186"/>
      <c r="I30" s="617">
        <v>108.65505905940199</v>
      </c>
      <c r="J30" s="613"/>
      <c r="K30" s="617">
        <v>106.17327291991811</v>
      </c>
    </row>
    <row r="31" spans="2:11">
      <c r="B31" s="32" t="s">
        <v>88</v>
      </c>
      <c r="C31" s="617">
        <v>145.852566679864</v>
      </c>
      <c r="D31" s="184"/>
      <c r="E31" s="617">
        <v>154.71574405472734</v>
      </c>
      <c r="F31" s="546"/>
      <c r="G31" s="617">
        <v>154.39459883158668</v>
      </c>
      <c r="H31" s="186"/>
      <c r="I31" s="617">
        <v>156.68786138606131</v>
      </c>
      <c r="J31" s="613"/>
      <c r="K31" s="617">
        <v>152.91269273805983</v>
      </c>
    </row>
    <row r="32" spans="2:11">
      <c r="B32" s="32" t="s">
        <v>89</v>
      </c>
      <c r="C32" s="617">
        <v>97.86615996368198</v>
      </c>
      <c r="D32" s="184"/>
      <c r="E32" s="617">
        <v>113.44328952903167</v>
      </c>
      <c r="F32" s="546"/>
      <c r="G32" s="617">
        <v>112.59718132672533</v>
      </c>
      <c r="H32" s="186"/>
      <c r="I32" s="617">
        <v>110.76603127309301</v>
      </c>
      <c r="J32" s="613"/>
      <c r="K32" s="617">
        <v>108.668165523133</v>
      </c>
    </row>
    <row r="33" spans="2:11">
      <c r="B33" s="32" t="s">
        <v>68</v>
      </c>
      <c r="C33" s="617">
        <v>100.43717466592277</v>
      </c>
      <c r="D33" s="184"/>
      <c r="E33" s="617">
        <v>113.00439906854899</v>
      </c>
      <c r="F33" s="546"/>
      <c r="G33" s="617">
        <v>110.10833631956733</v>
      </c>
      <c r="H33" s="186"/>
      <c r="I33" s="617">
        <v>108.765317229039</v>
      </c>
      <c r="J33" s="613"/>
      <c r="K33" s="617">
        <v>108.07880682076953</v>
      </c>
    </row>
    <row r="34" spans="2:11">
      <c r="B34" s="32" t="s">
        <v>90</v>
      </c>
      <c r="C34" s="617">
        <v>118.53330514269366</v>
      </c>
      <c r="D34" s="184"/>
      <c r="E34" s="617">
        <v>127.17504098493066</v>
      </c>
      <c r="F34" s="546"/>
      <c r="G34" s="617">
        <v>126.748605935238</v>
      </c>
      <c r="H34" s="186"/>
      <c r="I34" s="617">
        <v>125.52837466950901</v>
      </c>
      <c r="J34" s="613"/>
      <c r="K34" s="617">
        <v>124.49633168309283</v>
      </c>
    </row>
    <row r="35" spans="2:11" ht="12.75" customHeight="1">
      <c r="B35" s="32" t="s">
        <v>91</v>
      </c>
      <c r="C35" s="617">
        <v>91.815697462266414</v>
      </c>
      <c r="D35" s="184"/>
      <c r="E35" s="617">
        <v>108.57648409276567</v>
      </c>
      <c r="F35" s="546"/>
      <c r="G35" s="617">
        <v>108.03026878759634</v>
      </c>
      <c r="H35" s="186"/>
      <c r="I35" s="617">
        <v>107.58010567201165</v>
      </c>
      <c r="J35" s="613"/>
      <c r="K35" s="617">
        <v>104.00063900366003</v>
      </c>
    </row>
    <row r="36" spans="2:11">
      <c r="B36" s="32" t="s">
        <v>92</v>
      </c>
      <c r="C36" s="617">
        <v>138.61406490981202</v>
      </c>
      <c r="D36" s="184"/>
      <c r="E36" s="617">
        <v>149.04819807760467</v>
      </c>
      <c r="F36" s="546"/>
      <c r="G36" s="617">
        <v>145.82220862905999</v>
      </c>
      <c r="H36" s="186"/>
      <c r="I36" s="617">
        <v>143.716320630816</v>
      </c>
      <c r="J36" s="613"/>
      <c r="K36" s="617">
        <v>144.30019806182315</v>
      </c>
    </row>
    <row r="37" spans="2:11">
      <c r="B37" s="32" t="s">
        <v>93</v>
      </c>
      <c r="C37" s="617">
        <v>142.35324093311269</v>
      </c>
      <c r="D37" s="184"/>
      <c r="E37" s="617">
        <v>152.82835603301132</v>
      </c>
      <c r="F37" s="546"/>
      <c r="G37" s="617">
        <v>151.97874841459168</v>
      </c>
      <c r="H37" s="186"/>
      <c r="I37" s="617">
        <v>152.96314075152301</v>
      </c>
      <c r="J37" s="613"/>
      <c r="K37" s="617">
        <v>150.03087153305967</v>
      </c>
    </row>
    <row r="38" spans="2:11">
      <c r="B38" s="32" t="s">
        <v>94</v>
      </c>
      <c r="C38" s="617">
        <v>116.74614226465133</v>
      </c>
      <c r="D38" s="184"/>
      <c r="E38" s="617">
        <v>129.33559351395033</v>
      </c>
      <c r="F38" s="546"/>
      <c r="G38" s="617">
        <v>129.48477137501766</v>
      </c>
      <c r="H38" s="186"/>
      <c r="I38" s="617">
        <v>126.61613527115735</v>
      </c>
      <c r="J38" s="613"/>
      <c r="K38" s="617">
        <v>125.54566060619418</v>
      </c>
    </row>
    <row r="39" spans="2:11">
      <c r="B39" s="32" t="s">
        <v>95</v>
      </c>
      <c r="C39" s="618">
        <v>121.326647916296</v>
      </c>
      <c r="D39" s="184"/>
      <c r="E39" s="618">
        <v>131.86335831342799</v>
      </c>
      <c r="F39" s="546"/>
      <c r="G39" s="618">
        <v>130.89654387193167</v>
      </c>
      <c r="H39" s="186"/>
      <c r="I39" s="618">
        <v>133.16693063894169</v>
      </c>
      <c r="J39" s="615"/>
      <c r="K39" s="618">
        <v>129.31337018514935</v>
      </c>
    </row>
    <row r="40" spans="2:11">
      <c r="B40" s="35"/>
      <c r="C40" s="687"/>
      <c r="D40" s="688"/>
      <c r="E40" s="688"/>
      <c r="F40" s="688"/>
      <c r="G40" s="686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114" priority="44" operator="between">
      <formula>1</formula>
      <formula>2</formula>
    </cfRule>
  </conditionalFormatting>
  <conditionalFormatting sqref="F12:F16 H12:H16">
    <cfRule type="cellIs" dxfId="113" priority="43" operator="between">
      <formula>1</formula>
      <formula>2</formula>
    </cfRule>
  </conditionalFormatting>
  <conditionalFormatting sqref="C12:C39">
    <cfRule type="cellIs" dxfId="112" priority="10" operator="between">
      <formula>1</formula>
      <formula>2</formula>
    </cfRule>
  </conditionalFormatting>
  <conditionalFormatting sqref="E12:E39">
    <cfRule type="cellIs" dxfId="111" priority="4" operator="between">
      <formula>1</formula>
      <formula>2</formula>
    </cfRule>
  </conditionalFormatting>
  <conditionalFormatting sqref="G12:G39">
    <cfRule type="cellIs" dxfId="110" priority="3" operator="between">
      <formula>1</formula>
      <formula>2</formula>
    </cfRule>
  </conditionalFormatting>
  <conditionalFormatting sqref="I12:I39">
    <cfRule type="cellIs" dxfId="109" priority="2" operator="between">
      <formula>1</formula>
      <formula>2</formula>
    </cfRule>
  </conditionalFormatting>
  <conditionalFormatting sqref="K12:K39">
    <cfRule type="cellIs" dxfId="10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330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441" t="s">
        <v>344</v>
      </c>
    </row>
    <row r="9" spans="1:3" ht="24.95" customHeight="1">
      <c r="B9" s="10"/>
      <c r="C9" s="442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(16)'!I12-'RSI_VMM € (16)'!C12</f>
        <v>9.3568417961131161</v>
      </c>
    </row>
    <row r="12" spans="1:3">
      <c r="B12" s="403" t="s">
        <v>267</v>
      </c>
      <c r="C12" s="407">
        <f>'RSI_VMM € (16)'!I13-'RSI_VMM € (16)'!C13</f>
        <v>10.906043731534808</v>
      </c>
    </row>
    <row r="13" spans="1:3">
      <c r="B13" s="403" t="s">
        <v>52</v>
      </c>
      <c r="C13" s="407">
        <f>'RSI_VMM € (16)'!I14-'RSI_VMM € (16)'!C14</f>
        <v>10.48769875043206</v>
      </c>
    </row>
    <row r="14" spans="1:3">
      <c r="B14" s="403" t="s">
        <v>1</v>
      </c>
      <c r="C14" s="408">
        <f>'RSI_VMM € (16)'!I15-'RSI_VMM € (16)'!C15</f>
        <v>11.793273817075388</v>
      </c>
    </row>
    <row r="15" spans="1:3">
      <c r="B15" s="32" t="s">
        <v>73</v>
      </c>
      <c r="C15" s="406">
        <f>'RSI_VMM € (16)'!I16-'RSI_VMM € (16)'!C16</f>
        <v>14.973216463124771</v>
      </c>
    </row>
    <row r="16" spans="1:3">
      <c r="B16" s="32" t="s">
        <v>74</v>
      </c>
      <c r="C16" s="407">
        <f>'RSI_VMM € (16)'!I17-'RSI_VMM € (16)'!C17</f>
        <v>4.9488873782636631</v>
      </c>
    </row>
    <row r="17" spans="2:3">
      <c r="B17" s="32" t="s">
        <v>75</v>
      </c>
      <c r="C17" s="407">
        <f>'RSI_VMM € (16)'!I18-'RSI_VMM € (16)'!C18</f>
        <v>18.145327614635008</v>
      </c>
    </row>
    <row r="18" spans="2:3">
      <c r="B18" s="32" t="s">
        <v>76</v>
      </c>
      <c r="C18" s="407">
        <f>'RSI_VMM € (16)'!I19-'RSI_VMM € (16)'!C19</f>
        <v>16.79178639218901</v>
      </c>
    </row>
    <row r="19" spans="2:3">
      <c r="B19" s="32" t="s">
        <v>77</v>
      </c>
      <c r="C19" s="407">
        <f>'RSI_VMM € (16)'!I20-'RSI_VMM € (16)'!C20</f>
        <v>6.7673101953536445</v>
      </c>
    </row>
    <row r="20" spans="2:3">
      <c r="B20" s="32" t="s">
        <v>78</v>
      </c>
      <c r="C20" s="407">
        <f>'RSI_VMM € (16)'!I21-'RSI_VMM € (16)'!C21</f>
        <v>13.665848143464657</v>
      </c>
    </row>
    <row r="21" spans="2:3">
      <c r="B21" s="32" t="s">
        <v>79</v>
      </c>
      <c r="C21" s="407">
        <f>'RSI_VMM € (16)'!I22-'RSI_VMM € (16)'!C22</f>
        <v>11.558258530888992</v>
      </c>
    </row>
    <row r="22" spans="2:3">
      <c r="B22" s="32" t="s">
        <v>80</v>
      </c>
      <c r="C22" s="407">
        <f>'RSI_VMM € (16)'!I23-'RSI_VMM € (16)'!C23</f>
        <v>-6.2787748594816719</v>
      </c>
    </row>
    <row r="23" spans="2:3">
      <c r="B23" s="32" t="s">
        <v>81</v>
      </c>
      <c r="C23" s="407">
        <f>'RSI_VMM € (16)'!I24-'RSI_VMM € (16)'!C24</f>
        <v>14.893732009057075</v>
      </c>
    </row>
    <row r="24" spans="2:3">
      <c r="B24" s="32" t="s">
        <v>82</v>
      </c>
      <c r="C24" s="407">
        <f>'RSI_VMM € (16)'!I25-'RSI_VMM € (16)'!C25</f>
        <v>11.564550063565662</v>
      </c>
    </row>
    <row r="25" spans="2:3">
      <c r="B25" s="32" t="s">
        <v>83</v>
      </c>
      <c r="C25" s="407">
        <f>'RSI_VMM € (16)'!I26-'RSI_VMM € (16)'!C26</f>
        <v>6.9188408667756534</v>
      </c>
    </row>
    <row r="26" spans="2:3">
      <c r="B26" s="32" t="s">
        <v>84</v>
      </c>
      <c r="C26" s="407">
        <f>'RSI_VMM € (16)'!I27-'RSI_VMM € (16)'!C27</f>
        <v>10.863709122303931</v>
      </c>
    </row>
    <row r="27" spans="2:3">
      <c r="B27" s="32" t="s">
        <v>85</v>
      </c>
      <c r="C27" s="407">
        <f>'RSI_VMM € (16)'!I28-'RSI_VMM € (16)'!C28</f>
        <v>14.128007093882687</v>
      </c>
    </row>
    <row r="28" spans="2:3">
      <c r="B28" s="32" t="s">
        <v>86</v>
      </c>
      <c r="C28" s="407">
        <f>'RSI_VMM € (16)'!I29-'RSI_VMM € (16)'!C29</f>
        <v>13.783671020497607</v>
      </c>
    </row>
    <row r="29" spans="2:3">
      <c r="B29" s="32" t="s">
        <v>87</v>
      </c>
      <c r="C29" s="407">
        <f>'RSI_VMM € (16)'!I30-'RSI_VMM € (16)'!C30</f>
        <v>12.439577236354253</v>
      </c>
    </row>
    <row r="30" spans="2:3">
      <c r="B30" s="32" t="s">
        <v>88</v>
      </c>
      <c r="C30" s="407">
        <f>'RSI_VMM € (16)'!I31-'RSI_VMM € (16)'!C31</f>
        <v>10.835294706197317</v>
      </c>
    </row>
    <row r="31" spans="2:3">
      <c r="B31" s="32" t="s">
        <v>89</v>
      </c>
      <c r="C31" s="407">
        <f>'RSI_VMM € (16)'!I32-'RSI_VMM € (16)'!C32</f>
        <v>12.899871309411026</v>
      </c>
    </row>
    <row r="32" spans="2:3">
      <c r="B32" s="32" t="s">
        <v>68</v>
      </c>
      <c r="C32" s="407">
        <f>'RSI_VMM € (16)'!I33-'RSI_VMM € (16)'!C33</f>
        <v>8.3281425631162307</v>
      </c>
    </row>
    <row r="33" spans="2:3">
      <c r="B33" s="32" t="s">
        <v>90</v>
      </c>
      <c r="C33" s="407">
        <f>'RSI_VMM € (16)'!I34-'RSI_VMM € (16)'!C34</f>
        <v>6.9950695268153424</v>
      </c>
    </row>
    <row r="34" spans="2:3" ht="12.75" customHeight="1">
      <c r="B34" s="32" t="s">
        <v>91</v>
      </c>
      <c r="C34" s="407">
        <f>'RSI_VMM € (16)'!I35-'RSI_VMM € (16)'!C35</f>
        <v>15.764408209745241</v>
      </c>
    </row>
    <row r="35" spans="2:3">
      <c r="B35" s="32" t="s">
        <v>92</v>
      </c>
      <c r="C35" s="407">
        <f>'RSI_VMM € (16)'!I36-'RSI_VMM € (16)'!C36</f>
        <v>5.1022557210039849</v>
      </c>
    </row>
    <row r="36" spans="2:3">
      <c r="B36" s="32" t="s">
        <v>93</v>
      </c>
      <c r="C36" s="407">
        <f>'RSI_VMM € (16)'!I37-'RSI_VMM € (16)'!C37</f>
        <v>10.609899818410327</v>
      </c>
    </row>
    <row r="37" spans="2:3">
      <c r="B37" s="32" t="s">
        <v>94</v>
      </c>
      <c r="C37" s="407">
        <f>'RSI_VMM € (16)'!I38-'RSI_VMM € (16)'!C38</f>
        <v>9.8699930065060215</v>
      </c>
    </row>
    <row r="38" spans="2:3">
      <c r="B38" s="32" t="s">
        <v>95</v>
      </c>
      <c r="C38" s="408"/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zoomScaleNormal="100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331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331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442" t="s">
        <v>16</v>
      </c>
      <c r="D10" s="157"/>
      <c r="E10" s="442" t="s">
        <v>18</v>
      </c>
      <c r="F10" s="157"/>
      <c r="G10" s="442" t="s">
        <v>19</v>
      </c>
      <c r="H10" s="157"/>
      <c r="I10" s="442" t="s">
        <v>17</v>
      </c>
      <c r="J10" s="47"/>
      <c r="K10" s="4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277">
        <v>228.56941685288567</v>
      </c>
      <c r="D12" s="184"/>
      <c r="E12" s="277">
        <v>256.00140496181899</v>
      </c>
      <c r="F12" s="546"/>
      <c r="G12" s="277">
        <v>253.56492859035166</v>
      </c>
      <c r="H12" s="186"/>
      <c r="I12" s="277">
        <v>251.52841594204799</v>
      </c>
      <c r="J12" s="11"/>
      <c r="K12" s="277">
        <v>247.41604158677609</v>
      </c>
    </row>
    <row r="13" spans="1:11">
      <c r="B13" s="403" t="s">
        <v>267</v>
      </c>
      <c r="C13" s="278">
        <v>233.41411209439266</v>
      </c>
      <c r="D13" s="184"/>
      <c r="E13" s="278">
        <v>262.5501414100155</v>
      </c>
      <c r="F13" s="184"/>
      <c r="G13" s="278">
        <v>262.156763589332</v>
      </c>
      <c r="H13" s="184"/>
      <c r="I13" s="278">
        <v>261.284360187223</v>
      </c>
      <c r="J13" s="11"/>
      <c r="K13" s="278">
        <v>254.79689429492177</v>
      </c>
    </row>
    <row r="14" spans="1:11">
      <c r="B14" s="403" t="s">
        <v>52</v>
      </c>
      <c r="C14" s="278">
        <v>228.47018898563832</v>
      </c>
      <c r="D14" s="184"/>
      <c r="E14" s="278">
        <v>256.56245899084638</v>
      </c>
      <c r="F14" s="184"/>
      <c r="G14" s="278">
        <v>256.55001987516835</v>
      </c>
      <c r="H14" s="184"/>
      <c r="I14" s="278">
        <v>255.95111182798337</v>
      </c>
      <c r="J14" s="11"/>
      <c r="K14" s="278">
        <v>249.3834449199091</v>
      </c>
    </row>
    <row r="15" spans="1:11">
      <c r="B15" s="403" t="s">
        <v>1</v>
      </c>
      <c r="C15" s="279">
        <v>229.19732967200434</v>
      </c>
      <c r="D15" s="184"/>
      <c r="E15" s="279">
        <v>258.58533214715231</v>
      </c>
      <c r="F15" s="546"/>
      <c r="G15" s="279">
        <v>259.28766825176899</v>
      </c>
      <c r="H15" s="186"/>
      <c r="I15" s="279">
        <v>258.83408491137931</v>
      </c>
      <c r="J15" s="72"/>
      <c r="K15" s="279">
        <v>251.47610374557621</v>
      </c>
    </row>
    <row r="16" spans="1:11">
      <c r="B16" s="32" t="s">
        <v>73</v>
      </c>
      <c r="C16" s="277">
        <v>283.65173419314101</v>
      </c>
      <c r="D16" s="184"/>
      <c r="E16" s="277">
        <v>336.54278121683768</v>
      </c>
      <c r="F16" s="546"/>
      <c r="G16" s="277">
        <v>337.06005938316099</v>
      </c>
      <c r="H16" s="186"/>
      <c r="I16" s="277">
        <v>342.80125246795461</v>
      </c>
      <c r="J16" s="11"/>
      <c r="K16" s="277">
        <v>325.01395681527356</v>
      </c>
    </row>
    <row r="17" spans="2:11">
      <c r="B17" s="32" t="s">
        <v>74</v>
      </c>
      <c r="C17" s="278">
        <v>201.99721261871801</v>
      </c>
      <c r="D17" s="184"/>
      <c r="E17" s="278">
        <v>216.186651679829</v>
      </c>
      <c r="F17" s="546"/>
      <c r="G17" s="278">
        <v>217.08214021846035</v>
      </c>
      <c r="H17" s="186"/>
      <c r="I17" s="278">
        <v>218.51637341595497</v>
      </c>
      <c r="J17" s="11"/>
      <c r="K17" s="278">
        <v>213.44559448324057</v>
      </c>
    </row>
    <row r="18" spans="2:11">
      <c r="B18" s="32" t="s">
        <v>75</v>
      </c>
      <c r="C18" s="278">
        <v>234.31416532870267</v>
      </c>
      <c r="D18" s="184"/>
      <c r="E18" s="278">
        <v>268.31062381228367</v>
      </c>
      <c r="F18" s="546"/>
      <c r="G18" s="278">
        <v>269.47205372448201</v>
      </c>
      <c r="H18" s="186"/>
      <c r="I18" s="278">
        <v>271.10653064010597</v>
      </c>
      <c r="J18" s="11"/>
      <c r="K18" s="278">
        <v>260.80084337639357</v>
      </c>
    </row>
    <row r="19" spans="2:11">
      <c r="B19" s="32" t="s">
        <v>76</v>
      </c>
      <c r="C19" s="278">
        <v>242.12121299231669</v>
      </c>
      <c r="D19" s="184"/>
      <c r="E19" s="278">
        <v>267.338169917833</v>
      </c>
      <c r="F19" s="546"/>
      <c r="G19" s="278">
        <v>266.13674217470594</v>
      </c>
      <c r="H19" s="186"/>
      <c r="I19" s="278">
        <v>271.41627099458833</v>
      </c>
      <c r="J19" s="11"/>
      <c r="K19" s="278">
        <v>261.753099019861</v>
      </c>
    </row>
    <row r="20" spans="2:11">
      <c r="B20" s="32" t="s">
        <v>77</v>
      </c>
      <c r="C20" s="278">
        <v>185.32984676110698</v>
      </c>
      <c r="D20" s="184"/>
      <c r="E20" s="278">
        <v>191.92289070639603</v>
      </c>
      <c r="F20" s="546"/>
      <c r="G20" s="278">
        <v>196.02085115850267</v>
      </c>
      <c r="H20" s="186"/>
      <c r="I20" s="278">
        <v>195.66344416949434</v>
      </c>
      <c r="J20" s="11"/>
      <c r="K20" s="278">
        <v>192.23425819887501</v>
      </c>
    </row>
    <row r="21" spans="2:11">
      <c r="B21" s="32" t="s">
        <v>78</v>
      </c>
      <c r="C21" s="278">
        <v>217.30804926936867</v>
      </c>
      <c r="D21" s="184"/>
      <c r="E21" s="278">
        <v>250.2273103634233</v>
      </c>
      <c r="F21" s="546"/>
      <c r="G21" s="278">
        <v>249.12719939782434</v>
      </c>
      <c r="H21" s="186"/>
      <c r="I21" s="278">
        <v>248.26741698309468</v>
      </c>
      <c r="J21" s="11"/>
      <c r="K21" s="278">
        <v>241.23249400342775</v>
      </c>
    </row>
    <row r="22" spans="2:11">
      <c r="B22" s="32" t="s">
        <v>79</v>
      </c>
      <c r="C22" s="278">
        <v>230.26563758038264</v>
      </c>
      <c r="D22" s="184"/>
      <c r="E22" s="278">
        <v>258.91189282874035</v>
      </c>
      <c r="F22" s="546"/>
      <c r="G22" s="278">
        <v>259.51182921044</v>
      </c>
      <c r="H22" s="186"/>
      <c r="I22" s="278">
        <v>266.38046977239537</v>
      </c>
      <c r="J22" s="11"/>
      <c r="K22" s="278">
        <v>253.76745734798959</v>
      </c>
    </row>
    <row r="23" spans="2:11">
      <c r="B23" s="32" t="s">
        <v>80</v>
      </c>
      <c r="C23" s="278">
        <v>204.63365900206236</v>
      </c>
      <c r="D23" s="184"/>
      <c r="E23" s="278">
        <v>220.65380963304634</v>
      </c>
      <c r="F23" s="546"/>
      <c r="G23" s="278">
        <v>215.14981104407568</v>
      </c>
      <c r="H23" s="186"/>
      <c r="I23" s="278">
        <v>207.7170720274643</v>
      </c>
      <c r="J23" s="11"/>
      <c r="K23" s="278">
        <v>212.03858792666216</v>
      </c>
    </row>
    <row r="24" spans="2:11">
      <c r="B24" s="32" t="s">
        <v>81</v>
      </c>
      <c r="C24" s="278">
        <v>235.24895952162731</v>
      </c>
      <c r="D24" s="184"/>
      <c r="E24" s="278">
        <v>269.45118066413966</v>
      </c>
      <c r="F24" s="546"/>
      <c r="G24" s="278">
        <v>268.52248742069304</v>
      </c>
      <c r="H24" s="186"/>
      <c r="I24" s="278">
        <v>269.85586400724333</v>
      </c>
      <c r="J24" s="11"/>
      <c r="K24" s="278">
        <v>260.76962290342584</v>
      </c>
    </row>
    <row r="25" spans="2:11">
      <c r="B25" s="32" t="s">
        <v>82</v>
      </c>
      <c r="C25" s="278">
        <v>210.14701205762569</v>
      </c>
      <c r="D25" s="184"/>
      <c r="E25" s="278">
        <v>230.42347310919766</v>
      </c>
      <c r="F25" s="546"/>
      <c r="G25" s="278">
        <v>227.41014205921701</v>
      </c>
      <c r="H25" s="186"/>
      <c r="I25" s="278">
        <v>226.69939101926332</v>
      </c>
      <c r="J25" s="11"/>
      <c r="K25" s="278">
        <v>223.67000456132592</v>
      </c>
    </row>
    <row r="26" spans="2:11">
      <c r="B26" s="32" t="s">
        <v>83</v>
      </c>
      <c r="C26" s="278">
        <v>203.14335652909836</v>
      </c>
      <c r="D26" s="184"/>
      <c r="E26" s="278">
        <v>216.77976549919467</v>
      </c>
      <c r="F26" s="546"/>
      <c r="G26" s="278">
        <v>212.10020948864931</v>
      </c>
      <c r="H26" s="186"/>
      <c r="I26" s="278">
        <v>214.00011595573935</v>
      </c>
      <c r="J26" s="11"/>
      <c r="K26" s="278">
        <v>211.50586186817043</v>
      </c>
    </row>
    <row r="27" spans="2:11">
      <c r="B27" s="32" t="s">
        <v>84</v>
      </c>
      <c r="C27" s="278">
        <v>248.27484892670404</v>
      </c>
      <c r="D27" s="184"/>
      <c r="E27" s="278">
        <v>289.11709183432504</v>
      </c>
      <c r="F27" s="546"/>
      <c r="G27" s="278">
        <v>287.50919718837196</v>
      </c>
      <c r="H27" s="186"/>
      <c r="I27" s="278">
        <v>287.72900801262966</v>
      </c>
      <c r="J27" s="11"/>
      <c r="K27" s="278">
        <v>278.15753649050771</v>
      </c>
    </row>
    <row r="28" spans="2:11">
      <c r="B28" s="32" t="s">
        <v>85</v>
      </c>
      <c r="C28" s="278">
        <v>198.95063498545233</v>
      </c>
      <c r="D28" s="184"/>
      <c r="E28" s="278">
        <v>207.62703163017034</v>
      </c>
      <c r="F28" s="546"/>
      <c r="G28" s="278">
        <v>207.30223031845165</v>
      </c>
      <c r="H28" s="186"/>
      <c r="I28" s="278">
        <v>205.13039822580632</v>
      </c>
      <c r="J28" s="11"/>
      <c r="K28" s="278">
        <v>204.75257378997014</v>
      </c>
    </row>
    <row r="29" spans="2:11">
      <c r="B29" s="32" t="s">
        <v>86</v>
      </c>
      <c r="C29" s="278">
        <v>249.74481759029769</v>
      </c>
      <c r="D29" s="184"/>
      <c r="E29" s="278">
        <v>293.017008764563</v>
      </c>
      <c r="F29" s="546"/>
      <c r="G29" s="278">
        <v>297.44876688278231</v>
      </c>
      <c r="H29" s="186"/>
      <c r="I29" s="278">
        <v>289.70153258012732</v>
      </c>
      <c r="J29" s="11"/>
      <c r="K29" s="278">
        <v>282.4780314544426</v>
      </c>
    </row>
    <row r="30" spans="2:11">
      <c r="B30" s="32" t="s">
        <v>87</v>
      </c>
      <c r="C30" s="278">
        <v>237.66571416183569</v>
      </c>
      <c r="D30" s="184"/>
      <c r="E30" s="278">
        <v>277.42776879502935</v>
      </c>
      <c r="F30" s="546"/>
      <c r="G30" s="278">
        <v>277.46989576794999</v>
      </c>
      <c r="H30" s="186"/>
      <c r="I30" s="278">
        <v>275.19062525778372</v>
      </c>
      <c r="J30" s="11"/>
      <c r="K30" s="278">
        <v>266.93850099564969</v>
      </c>
    </row>
    <row r="31" spans="2:11">
      <c r="B31" s="32" t="s">
        <v>88</v>
      </c>
      <c r="C31" s="278">
        <v>185.42952216802166</v>
      </c>
      <c r="D31" s="184"/>
      <c r="E31" s="278">
        <v>196.38252331414901</v>
      </c>
      <c r="F31" s="546"/>
      <c r="G31" s="278">
        <v>198.05889622231868</v>
      </c>
      <c r="H31" s="186"/>
      <c r="I31" s="278">
        <v>196.46545321464632</v>
      </c>
      <c r="J31" s="11"/>
      <c r="K31" s="278">
        <v>194.08409872978393</v>
      </c>
    </row>
    <row r="32" spans="2:11">
      <c r="B32" s="32" t="s">
        <v>89</v>
      </c>
      <c r="C32" s="278">
        <v>253.99958894171732</v>
      </c>
      <c r="D32" s="184"/>
      <c r="E32" s="278">
        <v>295.13176715767003</v>
      </c>
      <c r="F32" s="546"/>
      <c r="G32" s="278">
        <v>296.14830155710473</v>
      </c>
      <c r="H32" s="186"/>
      <c r="I32" s="278">
        <v>290.61557642303467</v>
      </c>
      <c r="J32" s="11"/>
      <c r="K32" s="278">
        <v>283.97380851988169</v>
      </c>
    </row>
    <row r="33" spans="2:11">
      <c r="B33" s="32" t="s">
        <v>68</v>
      </c>
      <c r="C33" s="278">
        <v>222.56215517241401</v>
      </c>
      <c r="D33" s="184"/>
      <c r="E33" s="278">
        <v>250.89569737131464</v>
      </c>
      <c r="F33" s="546"/>
      <c r="G33" s="278">
        <v>246.69182101386431</v>
      </c>
      <c r="H33" s="186"/>
      <c r="I33" s="278">
        <v>247.78448308013836</v>
      </c>
      <c r="J33" s="11"/>
      <c r="K33" s="278">
        <v>241.98353915943284</v>
      </c>
    </row>
    <row r="34" spans="2:11">
      <c r="B34" s="32" t="s">
        <v>90</v>
      </c>
      <c r="C34" s="278">
        <v>208.06791276219633</v>
      </c>
      <c r="D34" s="184"/>
      <c r="E34" s="278">
        <v>227.040943820097</v>
      </c>
      <c r="F34" s="546"/>
      <c r="G34" s="278">
        <v>226.12011273183066</v>
      </c>
      <c r="H34" s="186"/>
      <c r="I34" s="278">
        <v>221.65378644042903</v>
      </c>
      <c r="J34" s="11"/>
      <c r="K34" s="278">
        <v>220.72068893863826</v>
      </c>
    </row>
    <row r="35" spans="2:11" ht="12.75" customHeight="1">
      <c r="B35" s="32" t="s">
        <v>91</v>
      </c>
      <c r="C35" s="278">
        <v>285.10732047153101</v>
      </c>
      <c r="D35" s="184"/>
      <c r="E35" s="278">
        <v>338.6158554160067</v>
      </c>
      <c r="F35" s="546"/>
      <c r="G35" s="278">
        <v>340.50329254544164</v>
      </c>
      <c r="H35" s="186"/>
      <c r="I35" s="278">
        <v>337.90237005822769</v>
      </c>
      <c r="J35" s="11"/>
      <c r="K35" s="278">
        <v>325.53220962280176</v>
      </c>
    </row>
    <row r="36" spans="2:11">
      <c r="B36" s="32" t="s">
        <v>92</v>
      </c>
      <c r="C36" s="278">
        <v>195.6762359617683</v>
      </c>
      <c r="D36" s="184"/>
      <c r="E36" s="278">
        <v>204.50092686957734</v>
      </c>
      <c r="F36" s="546"/>
      <c r="G36" s="278">
        <v>201.84422779827798</v>
      </c>
      <c r="H36" s="186"/>
      <c r="I36" s="278">
        <v>201.71530852336798</v>
      </c>
      <c r="J36" s="11"/>
      <c r="K36" s="278">
        <v>200.9341747882479</v>
      </c>
    </row>
    <row r="37" spans="2:11">
      <c r="B37" s="32" t="s">
        <v>93</v>
      </c>
      <c r="C37" s="278">
        <v>196.719302825818</v>
      </c>
      <c r="D37" s="184"/>
      <c r="E37" s="278">
        <v>208.302406775956</v>
      </c>
      <c r="F37" s="546"/>
      <c r="G37" s="278">
        <v>207.15778963201865</v>
      </c>
      <c r="H37" s="186"/>
      <c r="I37" s="278">
        <v>206.39104648738802</v>
      </c>
      <c r="J37" s="11"/>
      <c r="K37" s="278">
        <v>204.64263643029517</v>
      </c>
    </row>
    <row r="38" spans="2:11">
      <c r="B38" s="32" t="s">
        <v>94</v>
      </c>
      <c r="C38" s="278">
        <v>204.24023179158098</v>
      </c>
      <c r="D38" s="184"/>
      <c r="E38" s="278">
        <v>224.68409389066301</v>
      </c>
      <c r="F38" s="546"/>
      <c r="G38" s="278">
        <v>219.29293468338201</v>
      </c>
      <c r="H38" s="186"/>
      <c r="I38" s="278">
        <v>218.87666817427998</v>
      </c>
      <c r="J38" s="11"/>
      <c r="K38" s="278">
        <v>216.77348213497649</v>
      </c>
    </row>
    <row r="39" spans="2:11">
      <c r="B39" s="32" t="s">
        <v>95</v>
      </c>
      <c r="C39" s="279">
        <v>210.47130546724301</v>
      </c>
      <c r="D39" s="184"/>
      <c r="E39" s="279">
        <v>226.44840011791464</v>
      </c>
      <c r="F39" s="546"/>
      <c r="G39" s="279">
        <v>223.01385191728036</v>
      </c>
      <c r="H39" s="186"/>
      <c r="I39" s="279">
        <v>220.99205691320932</v>
      </c>
      <c r="J39" s="189"/>
      <c r="K39" s="279">
        <v>220.23140360391184</v>
      </c>
    </row>
    <row r="40" spans="2:11">
      <c r="B40" s="35"/>
      <c r="C40" s="687"/>
      <c r="D40" s="688"/>
      <c r="E40" s="688"/>
      <c r="F40" s="688"/>
      <c r="G40" s="686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107" priority="41" operator="between">
      <formula>1</formula>
      <formula>2</formula>
    </cfRule>
  </conditionalFormatting>
  <conditionalFormatting sqref="F12:F16 H12:H16">
    <cfRule type="cellIs" dxfId="106" priority="40" operator="between">
      <formula>1</formula>
      <formula>2</formula>
    </cfRule>
  </conditionalFormatting>
  <conditionalFormatting sqref="C12:C39">
    <cfRule type="cellIs" dxfId="105" priority="14" operator="between">
      <formula>1</formula>
      <formula>2</formula>
    </cfRule>
  </conditionalFormatting>
  <conditionalFormatting sqref="C12:C39">
    <cfRule type="cellIs" dxfId="104" priority="13" operator="between">
      <formula>1</formula>
      <formula>2</formula>
    </cfRule>
  </conditionalFormatting>
  <conditionalFormatting sqref="E12:E39">
    <cfRule type="cellIs" dxfId="103" priority="8" operator="between">
      <formula>1</formula>
      <formula>2</formula>
    </cfRule>
  </conditionalFormatting>
  <conditionalFormatting sqref="E12:E39">
    <cfRule type="cellIs" dxfId="102" priority="7" operator="between">
      <formula>1</formula>
      <formula>2</formula>
    </cfRule>
  </conditionalFormatting>
  <conditionalFormatting sqref="G12:G39">
    <cfRule type="cellIs" dxfId="101" priority="6" operator="between">
      <formula>1</formula>
      <formula>2</formula>
    </cfRule>
  </conditionalFormatting>
  <conditionalFormatting sqref="G12:G39">
    <cfRule type="cellIs" dxfId="100" priority="5" operator="between">
      <formula>1</formula>
      <formula>2</formula>
    </cfRule>
  </conditionalFormatting>
  <conditionalFormatting sqref="I12:I39">
    <cfRule type="cellIs" dxfId="99" priority="4" operator="between">
      <formula>1</formula>
      <formula>2</formula>
    </cfRule>
  </conditionalFormatting>
  <conditionalFormatting sqref="I12:I39">
    <cfRule type="cellIs" dxfId="98" priority="3" operator="between">
      <formula>1</formula>
      <formula>2</formula>
    </cfRule>
  </conditionalFormatting>
  <conditionalFormatting sqref="K12:K39">
    <cfRule type="cellIs" dxfId="97" priority="2" operator="between">
      <formula>1</formula>
      <formula>2</formula>
    </cfRule>
  </conditionalFormatting>
  <conditionalFormatting sqref="K12:K39">
    <cfRule type="cellIs" dxfId="96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332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441" t="s">
        <v>345</v>
      </c>
    </row>
    <row r="9" spans="1:7" ht="24.95" customHeight="1">
      <c r="B9" s="10"/>
      <c r="C9" s="442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(16)'!I12-'RSI_VMP_AF€ (16)'!C12</f>
        <v>22.958999089162319</v>
      </c>
    </row>
    <row r="12" spans="1:7">
      <c r="B12" s="403" t="s">
        <v>267</v>
      </c>
      <c r="C12" s="407">
        <f>'RSI_VMP_AF€ (16)'!I13-'RSI_VMP_AF€ (16)'!C13</f>
        <v>27.870248092830337</v>
      </c>
    </row>
    <row r="13" spans="1:7">
      <c r="B13" s="403" t="s">
        <v>52</v>
      </c>
      <c r="C13" s="407">
        <f>'RSI_VMP_AF€ (16)'!I14-'RSI_VMP_AF€ (16)'!C14</f>
        <v>27.480922842345052</v>
      </c>
      <c r="F13" s="276"/>
      <c r="G13" s="276"/>
    </row>
    <row r="14" spans="1:7">
      <c r="B14" s="403" t="s">
        <v>1</v>
      </c>
      <c r="C14" s="408">
        <f>'RSI_VMP_AF€ (16)'!I15-'RSI_VMP_AF€ (16)'!C15</f>
        <v>29.636755239374963</v>
      </c>
      <c r="F14" s="276"/>
      <c r="G14" s="276"/>
    </row>
    <row r="15" spans="1:7">
      <c r="B15" s="32" t="s">
        <v>73</v>
      </c>
      <c r="C15" s="406">
        <f>'RSI_VMP_AF€ (16)'!I16-'RSI_VMP_AF€ (16)'!C16</f>
        <v>59.149518274813602</v>
      </c>
      <c r="F15" s="276"/>
      <c r="G15" s="276"/>
    </row>
    <row r="16" spans="1:7">
      <c r="B16" s="32" t="s">
        <v>74</v>
      </c>
      <c r="C16" s="407">
        <f>'RSI_VMP_AF€ (16)'!I17-'RSI_VMP_AF€ (16)'!C17</f>
        <v>16.519160797236964</v>
      </c>
      <c r="F16" s="276"/>
      <c r="G16" s="276"/>
    </row>
    <row r="17" spans="2:3">
      <c r="B17" s="32" t="s">
        <v>75</v>
      </c>
      <c r="C17" s="407">
        <f>'RSI_VMP_AF€ (16)'!I18-'RSI_VMP_AF€ (16)'!C18</f>
        <v>36.792365311403302</v>
      </c>
    </row>
    <row r="18" spans="2:3">
      <c r="B18" s="32" t="s">
        <v>76</v>
      </c>
      <c r="C18" s="407">
        <f>'RSI_VMP_AF€ (16)'!I19-'RSI_VMP_AF€ (16)'!C19</f>
        <v>29.295058002271645</v>
      </c>
    </row>
    <row r="19" spans="2:3">
      <c r="B19" s="32" t="s">
        <v>77</v>
      </c>
      <c r="C19" s="407">
        <f>'RSI_VMP_AF€ (16)'!I20-'RSI_VMP_AF€ (16)'!C20</f>
        <v>10.333597408387362</v>
      </c>
    </row>
    <row r="20" spans="2:3">
      <c r="B20" s="32" t="s">
        <v>78</v>
      </c>
      <c r="C20" s="407">
        <f>'RSI_VMP_AF€ (16)'!I21-'RSI_VMP_AF€ (16)'!C21</f>
        <v>30.95936771372601</v>
      </c>
    </row>
    <row r="21" spans="2:3">
      <c r="B21" s="32" t="s">
        <v>79</v>
      </c>
      <c r="C21" s="407">
        <f>'RSI_VMP_AF€ (16)'!I22-'RSI_VMP_AF€ (16)'!C22</f>
        <v>36.114832192012727</v>
      </c>
    </row>
    <row r="22" spans="2:3">
      <c r="B22" s="32" t="s">
        <v>80</v>
      </c>
      <c r="C22" s="407">
        <f>'RSI_VMP_AF€ (16)'!I23-'RSI_VMP_AF€ (16)'!C23</f>
        <v>3.0834130254019385</v>
      </c>
    </row>
    <row r="23" spans="2:3">
      <c r="B23" s="32" t="s">
        <v>81</v>
      </c>
      <c r="C23" s="407">
        <f>'RSI_VMP_AF€ (16)'!I24-'RSI_VMP_AF€ (16)'!C24</f>
        <v>34.606904485616013</v>
      </c>
    </row>
    <row r="24" spans="2:3">
      <c r="B24" s="32" t="s">
        <v>82</v>
      </c>
      <c r="C24" s="407">
        <f>'RSI_VMP_AF€ (16)'!I25-'RSI_VMP_AF€ (16)'!C25</f>
        <v>16.552378961637629</v>
      </c>
    </row>
    <row r="25" spans="2:3">
      <c r="B25" s="32" t="s">
        <v>83</v>
      </c>
      <c r="C25" s="407">
        <f>'RSI_VMP_AF€ (16)'!I26-'RSI_VMP_AF€ (16)'!C26</f>
        <v>10.856759426640991</v>
      </c>
    </row>
    <row r="26" spans="2:3">
      <c r="B26" s="32" t="s">
        <v>84</v>
      </c>
      <c r="C26" s="407">
        <f>'RSI_VMP_AF€ (16)'!I27-'RSI_VMP_AF€ (16)'!C27</f>
        <v>39.454159085925625</v>
      </c>
    </row>
    <row r="27" spans="2:3">
      <c r="B27" s="32" t="s">
        <v>85</v>
      </c>
      <c r="C27" s="407">
        <f>'RSI_VMP_AF€ (16)'!I28-'RSI_VMP_AF€ (16)'!C28</f>
        <v>6.1797632403539922</v>
      </c>
    </row>
    <row r="28" spans="2:3">
      <c r="B28" s="32" t="s">
        <v>86</v>
      </c>
      <c r="C28" s="407">
        <f>'RSI_VMP_AF€ (16)'!I29-'RSI_VMP_AF€ (16)'!C29</f>
        <v>39.956714989829635</v>
      </c>
    </row>
    <row r="29" spans="2:3">
      <c r="B29" s="32" t="s">
        <v>87</v>
      </c>
      <c r="C29" s="407">
        <f>'RSI_VMP_AF€ (16)'!I30-'RSI_VMP_AF€ (16)'!C30</f>
        <v>37.524911095948028</v>
      </c>
    </row>
    <row r="30" spans="2:3">
      <c r="B30" s="32" t="s">
        <v>88</v>
      </c>
      <c r="C30" s="407">
        <f>'RSI_VMP_AF€ (16)'!I31-'RSI_VMP_AF€ (16)'!C31</f>
        <v>11.035931046624654</v>
      </c>
    </row>
    <row r="31" spans="2:3">
      <c r="B31" s="32" t="s">
        <v>89</v>
      </c>
      <c r="C31" s="407">
        <f>'RSI_VMP_AF€ (16)'!I32-'RSI_VMP_AF€ (16)'!C32</f>
        <v>36.615987481317347</v>
      </c>
    </row>
    <row r="32" spans="2:3">
      <c r="B32" s="32" t="s">
        <v>68</v>
      </c>
      <c r="C32" s="407">
        <f>'RSI_VMP_AF€ (16)'!I33-'RSI_VMP_AF€ (16)'!C33</f>
        <v>25.222327907724349</v>
      </c>
    </row>
    <row r="33" spans="2:3">
      <c r="B33" s="32" t="s">
        <v>90</v>
      </c>
      <c r="C33" s="407">
        <f>'RSI_VMP_AF€ (16)'!I34-'RSI_VMP_AF€ (16)'!C34</f>
        <v>13.585873678232701</v>
      </c>
    </row>
    <row r="34" spans="2:3" ht="12.75" customHeight="1">
      <c r="B34" s="32" t="s">
        <v>91</v>
      </c>
      <c r="C34" s="407">
        <f>'RSI_VMP_AF€ (16)'!I35-'RSI_VMP_AF€ (16)'!C35</f>
        <v>52.795049586696678</v>
      </c>
    </row>
    <row r="35" spans="2:3">
      <c r="B35" s="32" t="s">
        <v>92</v>
      </c>
      <c r="C35" s="407">
        <f>'RSI_VMP_AF€ (16)'!I36-'RSI_VMP_AF€ (16)'!C36</f>
        <v>6.0390725615996814</v>
      </c>
    </row>
    <row r="36" spans="2:3">
      <c r="B36" s="32" t="s">
        <v>93</v>
      </c>
      <c r="C36" s="407">
        <f>'RSI_VMP_AF€ (16)'!I37-'RSI_VMP_AF€ (16)'!C37</f>
        <v>9.6717436615700194</v>
      </c>
    </row>
    <row r="37" spans="2:3">
      <c r="B37" s="32" t="s">
        <v>94</v>
      </c>
      <c r="C37" s="407">
        <f>'RSI_VMP_AF€ (16)'!I38-'RSI_VMP_AF€ (16)'!C38</f>
        <v>14.636436382699003</v>
      </c>
    </row>
    <row r="38" spans="2:3">
      <c r="B38" s="32" t="s">
        <v>95</v>
      </c>
      <c r="C38" s="408">
        <f>'RSI_VMP_AF€ (16)'!I39-'RSI_VMP_AF€ (16)'!C39</f>
        <v>10.520751445966312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346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681" t="s">
        <v>346</v>
      </c>
      <c r="D9" s="681"/>
      <c r="E9" s="681"/>
      <c r="F9" s="681"/>
      <c r="G9" s="681"/>
      <c r="H9" s="681"/>
      <c r="I9" s="681"/>
      <c r="J9" s="681"/>
      <c r="K9" s="681"/>
    </row>
    <row r="10" spans="1:11" s="83" customFormat="1" ht="24.75" customHeight="1">
      <c r="B10" s="7"/>
      <c r="C10" s="182" t="s">
        <v>16</v>
      </c>
      <c r="D10" s="44"/>
      <c r="E10" s="442" t="s">
        <v>18</v>
      </c>
      <c r="F10" s="157"/>
      <c r="G10" s="442" t="s">
        <v>19</v>
      </c>
      <c r="H10" s="45"/>
      <c r="I10" s="182" t="s">
        <v>17</v>
      </c>
      <c r="K10" s="454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622">
        <v>103056</v>
      </c>
      <c r="D12" s="104"/>
      <c r="E12" s="622">
        <v>105951</v>
      </c>
      <c r="F12" s="70"/>
      <c r="G12" s="622">
        <v>105617</v>
      </c>
      <c r="H12" s="619"/>
      <c r="I12" s="622">
        <v>105904</v>
      </c>
      <c r="J12" s="620"/>
      <c r="K12" s="622">
        <v>132696</v>
      </c>
    </row>
    <row r="13" spans="1:11" s="83" customFormat="1" ht="14.25" customHeight="1">
      <c r="B13" s="403" t="s">
        <v>267</v>
      </c>
      <c r="C13" s="623">
        <v>25838</v>
      </c>
      <c r="D13" s="104"/>
      <c r="E13" s="623">
        <v>26188</v>
      </c>
      <c r="F13" s="64"/>
      <c r="G13" s="623">
        <v>25995</v>
      </c>
      <c r="H13" s="619"/>
      <c r="I13" s="623">
        <v>25874</v>
      </c>
      <c r="J13" s="620"/>
      <c r="K13" s="623">
        <v>32679</v>
      </c>
    </row>
    <row r="14" spans="1:11" s="83" customFormat="1" ht="14.25" customHeight="1">
      <c r="B14" s="403" t="s">
        <v>52</v>
      </c>
      <c r="C14" s="623">
        <v>18423</v>
      </c>
      <c r="D14" s="104"/>
      <c r="E14" s="623">
        <v>18537</v>
      </c>
      <c r="F14" s="64"/>
      <c r="G14" s="623">
        <v>18273</v>
      </c>
      <c r="H14" s="619"/>
      <c r="I14" s="623">
        <v>18141</v>
      </c>
      <c r="J14" s="620"/>
      <c r="K14" s="623">
        <v>23185</v>
      </c>
    </row>
    <row r="15" spans="1:11" s="83" customFormat="1" ht="14.25" customHeight="1">
      <c r="B15" s="403" t="s">
        <v>1</v>
      </c>
      <c r="C15" s="624">
        <v>7351</v>
      </c>
      <c r="D15" s="110"/>
      <c r="E15" s="624">
        <v>7285</v>
      </c>
      <c r="F15" s="99"/>
      <c r="G15" s="624">
        <v>7255</v>
      </c>
      <c r="H15" s="619"/>
      <c r="I15" s="624">
        <v>7278</v>
      </c>
      <c r="J15" s="621"/>
      <c r="K15" s="624">
        <v>8967</v>
      </c>
    </row>
    <row r="16" spans="1:11" s="83" customFormat="1" ht="14.25" customHeight="1">
      <c r="B16" s="32" t="s">
        <v>73</v>
      </c>
      <c r="C16" s="623">
        <v>276</v>
      </c>
      <c r="D16" s="194"/>
      <c r="E16" s="623">
        <v>277</v>
      </c>
      <c r="F16" s="64"/>
      <c r="G16" s="623">
        <v>272</v>
      </c>
      <c r="H16" s="619"/>
      <c r="I16" s="623">
        <v>280</v>
      </c>
      <c r="J16" s="620"/>
      <c r="K16" s="623">
        <v>323</v>
      </c>
    </row>
    <row r="17" spans="2:12" s="83" customFormat="1" ht="14.25" customHeight="1">
      <c r="B17" s="32" t="s">
        <v>74</v>
      </c>
      <c r="C17" s="623">
        <v>207</v>
      </c>
      <c r="D17" s="194"/>
      <c r="E17" s="623">
        <v>207</v>
      </c>
      <c r="F17" s="64"/>
      <c r="G17" s="623">
        <v>204</v>
      </c>
      <c r="H17" s="619"/>
      <c r="I17" s="623">
        <v>201</v>
      </c>
      <c r="J17" s="620"/>
      <c r="K17" s="623">
        <v>260</v>
      </c>
      <c r="L17" s="48"/>
    </row>
    <row r="18" spans="2:12" s="83" customFormat="1" ht="14.25" customHeight="1">
      <c r="B18" s="32" t="s">
        <v>75</v>
      </c>
      <c r="C18" s="623">
        <v>190</v>
      </c>
      <c r="D18" s="194"/>
      <c r="E18" s="623">
        <v>196</v>
      </c>
      <c r="F18" s="64"/>
      <c r="G18" s="623">
        <v>194</v>
      </c>
      <c r="H18" s="619"/>
      <c r="I18" s="623">
        <v>192</v>
      </c>
      <c r="J18" s="620"/>
      <c r="K18" s="623">
        <v>227</v>
      </c>
    </row>
    <row r="19" spans="2:12" s="83" customFormat="1" ht="14.25" customHeight="1">
      <c r="B19" s="32" t="s">
        <v>76</v>
      </c>
      <c r="C19" s="623">
        <v>180</v>
      </c>
      <c r="D19" s="194"/>
      <c r="E19" s="623">
        <v>181</v>
      </c>
      <c r="F19" s="64"/>
      <c r="G19" s="623">
        <v>176</v>
      </c>
      <c r="H19" s="619"/>
      <c r="I19" s="623">
        <v>179</v>
      </c>
      <c r="J19" s="620"/>
      <c r="K19" s="623">
        <v>219</v>
      </c>
    </row>
    <row r="20" spans="2:12" s="83" customFormat="1" ht="14.25" customHeight="1">
      <c r="B20" s="32" t="s">
        <v>77</v>
      </c>
      <c r="C20" s="623">
        <v>692</v>
      </c>
      <c r="D20" s="194"/>
      <c r="E20" s="623">
        <v>676</v>
      </c>
      <c r="F20" s="64"/>
      <c r="G20" s="623">
        <v>654</v>
      </c>
      <c r="H20" s="619"/>
      <c r="I20" s="623">
        <v>640</v>
      </c>
      <c r="J20" s="620"/>
      <c r="K20" s="623">
        <v>828</v>
      </c>
    </row>
    <row r="21" spans="2:12" s="83" customFormat="1" ht="14.25" customHeight="1">
      <c r="B21" s="32" t="s">
        <v>78</v>
      </c>
      <c r="C21" s="623">
        <v>161</v>
      </c>
      <c r="D21" s="194"/>
      <c r="E21" s="623">
        <v>156</v>
      </c>
      <c r="F21" s="64"/>
      <c r="G21" s="623">
        <v>151</v>
      </c>
      <c r="H21" s="619"/>
      <c r="I21" s="623">
        <v>150</v>
      </c>
      <c r="J21" s="620"/>
      <c r="K21" s="623">
        <v>184</v>
      </c>
    </row>
    <row r="22" spans="2:12" s="83" customFormat="1" ht="14.25" customHeight="1">
      <c r="B22" s="32" t="s">
        <v>79</v>
      </c>
      <c r="C22" s="623">
        <v>328</v>
      </c>
      <c r="D22" s="194"/>
      <c r="E22" s="623">
        <v>330</v>
      </c>
      <c r="F22" s="64"/>
      <c r="G22" s="623">
        <v>332</v>
      </c>
      <c r="H22" s="619"/>
      <c r="I22" s="623">
        <v>330</v>
      </c>
      <c r="J22" s="620"/>
      <c r="K22" s="623">
        <v>416</v>
      </c>
    </row>
    <row r="23" spans="2:12" s="83" customFormat="1" ht="14.25" customHeight="1">
      <c r="B23" s="32" t="s">
        <v>80</v>
      </c>
      <c r="C23" s="623">
        <v>52</v>
      </c>
      <c r="D23" s="194"/>
      <c r="E23" s="623">
        <v>54</v>
      </c>
      <c r="F23" s="64"/>
      <c r="G23" s="623">
        <v>57</v>
      </c>
      <c r="H23" s="619"/>
      <c r="I23" s="623">
        <v>58</v>
      </c>
      <c r="J23" s="620"/>
      <c r="K23" s="623">
        <v>70</v>
      </c>
    </row>
    <row r="24" spans="2:12" s="83" customFormat="1" ht="14.25" customHeight="1">
      <c r="B24" s="32" t="s">
        <v>81</v>
      </c>
      <c r="C24" s="623">
        <v>377</v>
      </c>
      <c r="D24" s="194"/>
      <c r="E24" s="623">
        <v>377</v>
      </c>
      <c r="F24" s="64"/>
      <c r="G24" s="623">
        <v>365</v>
      </c>
      <c r="H24" s="619"/>
      <c r="I24" s="623">
        <v>362</v>
      </c>
      <c r="J24" s="620"/>
      <c r="K24" s="623">
        <v>445</v>
      </c>
    </row>
    <row r="25" spans="2:12" s="83" customFormat="1" ht="14.25" customHeight="1">
      <c r="B25" s="32" t="s">
        <v>82</v>
      </c>
      <c r="C25" s="623">
        <v>194</v>
      </c>
      <c r="D25" s="194"/>
      <c r="E25" s="623">
        <v>203</v>
      </c>
      <c r="F25" s="64"/>
      <c r="G25" s="623">
        <v>188</v>
      </c>
      <c r="H25" s="619"/>
      <c r="I25" s="623">
        <v>192</v>
      </c>
      <c r="J25" s="620"/>
      <c r="K25" s="623">
        <v>244</v>
      </c>
    </row>
    <row r="26" spans="2:12" s="83" customFormat="1" ht="14.25" customHeight="1">
      <c r="B26" s="32" t="s">
        <v>83</v>
      </c>
      <c r="C26" s="623">
        <v>158</v>
      </c>
      <c r="D26" s="194"/>
      <c r="E26" s="623">
        <v>153</v>
      </c>
      <c r="F26" s="64"/>
      <c r="G26" s="623">
        <v>155</v>
      </c>
      <c r="H26" s="619"/>
      <c r="I26" s="623">
        <v>160</v>
      </c>
      <c r="J26" s="620"/>
      <c r="K26" s="623">
        <v>201</v>
      </c>
    </row>
    <row r="27" spans="2:12" s="83" customFormat="1" ht="14.25" customHeight="1">
      <c r="B27" s="32" t="s">
        <v>84</v>
      </c>
      <c r="C27" s="623">
        <v>245</v>
      </c>
      <c r="D27" s="194"/>
      <c r="E27" s="623">
        <v>237</v>
      </c>
      <c r="F27" s="64"/>
      <c r="G27" s="623">
        <v>243</v>
      </c>
      <c r="H27" s="619"/>
      <c r="I27" s="623">
        <v>235</v>
      </c>
      <c r="J27" s="620"/>
      <c r="K27" s="623">
        <v>288</v>
      </c>
    </row>
    <row r="28" spans="2:12" s="83" customFormat="1" ht="14.25" customHeight="1">
      <c r="B28" s="32" t="s">
        <v>85</v>
      </c>
      <c r="C28" s="623">
        <v>150</v>
      </c>
      <c r="D28" s="194"/>
      <c r="E28" s="623">
        <v>142</v>
      </c>
      <c r="F28" s="64"/>
      <c r="G28" s="623">
        <v>140</v>
      </c>
      <c r="H28" s="619"/>
      <c r="I28" s="623">
        <v>134</v>
      </c>
      <c r="J28" s="620"/>
      <c r="K28" s="623">
        <v>176</v>
      </c>
    </row>
    <row r="29" spans="2:12" s="83" customFormat="1" ht="14.25" customHeight="1">
      <c r="B29" s="32" t="s">
        <v>86</v>
      </c>
      <c r="C29" s="623">
        <v>307</v>
      </c>
      <c r="D29" s="194"/>
      <c r="E29" s="623">
        <v>310</v>
      </c>
      <c r="F29" s="64"/>
      <c r="G29" s="623">
        <v>303</v>
      </c>
      <c r="H29" s="619"/>
      <c r="I29" s="623">
        <v>306</v>
      </c>
      <c r="J29" s="620"/>
      <c r="K29" s="623">
        <v>384</v>
      </c>
    </row>
    <row r="30" spans="2:12" s="83" customFormat="1" ht="14.25" customHeight="1">
      <c r="B30" s="32" t="s">
        <v>87</v>
      </c>
      <c r="C30" s="623">
        <v>869</v>
      </c>
      <c r="D30" s="194"/>
      <c r="E30" s="623">
        <v>856</v>
      </c>
      <c r="F30" s="64"/>
      <c r="G30" s="623">
        <v>861</v>
      </c>
      <c r="H30" s="619"/>
      <c r="I30" s="623">
        <v>864</v>
      </c>
      <c r="J30" s="620"/>
      <c r="K30" s="623">
        <v>1045</v>
      </c>
    </row>
    <row r="31" spans="2:12" s="83" customFormat="1" ht="14.25" customHeight="1">
      <c r="B31" s="32" t="s">
        <v>88</v>
      </c>
      <c r="C31" s="623">
        <v>255</v>
      </c>
      <c r="D31" s="194"/>
      <c r="E31" s="623">
        <v>250</v>
      </c>
      <c r="F31" s="64"/>
      <c r="G31" s="623">
        <v>255</v>
      </c>
      <c r="H31" s="619"/>
      <c r="I31" s="623">
        <v>252</v>
      </c>
      <c r="J31" s="620"/>
      <c r="K31" s="623">
        <v>336</v>
      </c>
    </row>
    <row r="32" spans="2:12" s="83" customFormat="1" ht="14.25" customHeight="1">
      <c r="B32" s="32" t="s">
        <v>89</v>
      </c>
      <c r="C32" s="623">
        <v>499</v>
      </c>
      <c r="D32" s="194"/>
      <c r="E32" s="623">
        <v>483</v>
      </c>
      <c r="F32" s="64"/>
      <c r="G32" s="623">
        <v>483</v>
      </c>
      <c r="H32" s="619"/>
      <c r="I32" s="623">
        <v>494</v>
      </c>
      <c r="J32" s="620"/>
      <c r="K32" s="623">
        <v>592</v>
      </c>
    </row>
    <row r="33" spans="2:11" s="83" customFormat="1" ht="14.25" customHeight="1">
      <c r="B33" s="32" t="s">
        <v>68</v>
      </c>
      <c r="C33" s="623">
        <v>149</v>
      </c>
      <c r="D33" s="194"/>
      <c r="E33" s="623">
        <v>146</v>
      </c>
      <c r="F33" s="64"/>
      <c r="G33" s="623">
        <v>153</v>
      </c>
      <c r="H33" s="619"/>
      <c r="I33" s="623">
        <v>151</v>
      </c>
      <c r="J33" s="620"/>
      <c r="K33" s="623">
        <v>182</v>
      </c>
    </row>
    <row r="34" spans="2:11" s="83" customFormat="1" ht="14.25" customHeight="1">
      <c r="B34" s="32" t="s">
        <v>90</v>
      </c>
      <c r="C34" s="623">
        <v>472</v>
      </c>
      <c r="D34" s="194"/>
      <c r="E34" s="623">
        <v>469</v>
      </c>
      <c r="F34" s="64"/>
      <c r="G34" s="623">
        <v>485</v>
      </c>
      <c r="H34" s="619"/>
      <c r="I34" s="623">
        <v>489</v>
      </c>
      <c r="J34" s="620"/>
      <c r="K34" s="623">
        <v>601</v>
      </c>
    </row>
    <row r="35" spans="2:11" s="83" customFormat="1" ht="14.25" customHeight="1">
      <c r="B35" s="32" t="s">
        <v>91</v>
      </c>
      <c r="C35" s="623">
        <v>782</v>
      </c>
      <c r="D35" s="194"/>
      <c r="E35" s="623">
        <v>781</v>
      </c>
      <c r="F35" s="64"/>
      <c r="G35" s="623">
        <v>794</v>
      </c>
      <c r="H35" s="619"/>
      <c r="I35" s="623">
        <v>823</v>
      </c>
      <c r="J35" s="620"/>
      <c r="K35" s="623">
        <v>968</v>
      </c>
    </row>
    <row r="36" spans="2:11" s="83" customFormat="1" ht="14.25" customHeight="1">
      <c r="B36" s="32" t="s">
        <v>92</v>
      </c>
      <c r="C36" s="623">
        <v>302</v>
      </c>
      <c r="D36" s="194"/>
      <c r="E36" s="623">
        <v>286</v>
      </c>
      <c r="F36" s="64"/>
      <c r="G36" s="623">
        <v>279</v>
      </c>
      <c r="H36" s="619"/>
      <c r="I36" s="623">
        <v>283</v>
      </c>
      <c r="J36" s="620"/>
      <c r="K36" s="623">
        <v>356</v>
      </c>
    </row>
    <row r="37" spans="2:11" s="83" customFormat="1" ht="14.25" customHeight="1">
      <c r="B37" s="32" t="s">
        <v>93</v>
      </c>
      <c r="C37" s="623">
        <v>124</v>
      </c>
      <c r="D37" s="194"/>
      <c r="E37" s="623">
        <v>132</v>
      </c>
      <c r="F37" s="64"/>
      <c r="G37" s="623">
        <v>126</v>
      </c>
      <c r="H37" s="619"/>
      <c r="I37" s="623">
        <v>129</v>
      </c>
      <c r="J37" s="620"/>
      <c r="K37" s="623">
        <v>158</v>
      </c>
    </row>
    <row r="38" spans="2:11" s="83" customFormat="1" ht="14.25" customHeight="1">
      <c r="B38" s="32" t="s">
        <v>94</v>
      </c>
      <c r="C38" s="623">
        <v>142</v>
      </c>
      <c r="D38" s="194"/>
      <c r="E38" s="623">
        <v>144</v>
      </c>
      <c r="F38" s="64"/>
      <c r="G38" s="623">
        <v>148</v>
      </c>
      <c r="H38" s="619"/>
      <c r="I38" s="623">
        <v>138</v>
      </c>
      <c r="J38" s="620"/>
      <c r="K38" s="623">
        <v>171</v>
      </c>
    </row>
    <row r="39" spans="2:11" s="83" customFormat="1" ht="14.25" customHeight="1">
      <c r="B39" s="32" t="s">
        <v>95</v>
      </c>
      <c r="C39" s="624">
        <v>240</v>
      </c>
      <c r="D39" s="194"/>
      <c r="E39" s="624">
        <v>239</v>
      </c>
      <c r="F39" s="99"/>
      <c r="G39" s="624">
        <v>237</v>
      </c>
      <c r="H39" s="619"/>
      <c r="I39" s="624">
        <v>236</v>
      </c>
      <c r="J39" s="620"/>
      <c r="K39" s="624">
        <v>293</v>
      </c>
    </row>
    <row r="40" spans="2:11" s="1" customFormat="1" ht="15">
      <c r="B40" s="35"/>
      <c r="C40"/>
      <c r="D40" s="175"/>
      <c r="E40" s="175"/>
      <c r="F40" s="175"/>
      <c r="G40" s="625"/>
      <c r="H40" s="175"/>
      <c r="I40" s="175"/>
    </row>
    <row r="41" spans="2:11" ht="15">
      <c r="B41" s="35"/>
      <c r="C41"/>
      <c r="E41" s="89"/>
      <c r="F41" s="89"/>
      <c r="G41" s="626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95" priority="43" operator="between">
      <formula>1</formula>
      <formula>2</formula>
    </cfRule>
  </conditionalFormatting>
  <conditionalFormatting sqref="H23">
    <cfRule type="cellIs" dxfId="94" priority="42" operator="between">
      <formula>1</formula>
      <formula>2</formula>
    </cfRule>
  </conditionalFormatting>
  <conditionalFormatting sqref="C12:C39">
    <cfRule type="cellIs" dxfId="93" priority="9" operator="between">
      <formula>1</formula>
      <formula>2</formula>
    </cfRule>
  </conditionalFormatting>
  <conditionalFormatting sqref="E12:E39">
    <cfRule type="cellIs" dxfId="92" priority="4" operator="between">
      <formula>1</formula>
      <formula>2</formula>
    </cfRule>
  </conditionalFormatting>
  <conditionalFormatting sqref="G12:G41">
    <cfRule type="cellIs" dxfId="91" priority="3" operator="between">
      <formula>1</formula>
      <formula>2</formula>
    </cfRule>
  </conditionalFormatting>
  <conditionalFormatting sqref="I12:I39">
    <cfRule type="cellIs" dxfId="90" priority="2" operator="between">
      <formula>1</formula>
      <formula>2</formula>
    </cfRule>
  </conditionalFormatting>
  <conditionalFormatting sqref="K12:K39">
    <cfRule type="cellIs" dxfId="8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347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1" t="s">
        <v>348</v>
      </c>
    </row>
    <row r="9" spans="1:3" ht="24.95" customHeight="1">
      <c r="B9" s="10"/>
      <c r="C9" s="44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(16)'!I12-'RSI_AF (16)'!C12</f>
        <v>2848</v>
      </c>
    </row>
    <row r="12" spans="1:3">
      <c r="B12" s="403" t="s">
        <v>267</v>
      </c>
      <c r="C12" s="203">
        <f>'RSI_AF (16)'!I13-'RSI_AF (16)'!C13</f>
        <v>36</v>
      </c>
    </row>
    <row r="13" spans="1:3">
      <c r="B13" s="403" t="s">
        <v>52</v>
      </c>
      <c r="C13" s="203">
        <f>'RSI_AF (16)'!I14-'RSI_AF (16)'!C14</f>
        <v>-282</v>
      </c>
    </row>
    <row r="14" spans="1:3">
      <c r="B14" s="403" t="s">
        <v>1</v>
      </c>
      <c r="C14" s="204">
        <f>'RSI_AF (16)'!I15-'RSI_AF (16)'!C15</f>
        <v>-73</v>
      </c>
    </row>
    <row r="15" spans="1:3">
      <c r="B15" s="32" t="s">
        <v>73</v>
      </c>
      <c r="C15" s="202">
        <f>'RSI_AF (16)'!I16-'RSI_AF (16)'!C16</f>
        <v>4</v>
      </c>
    </row>
    <row r="16" spans="1:3">
      <c r="B16" s="32" t="s">
        <v>74</v>
      </c>
      <c r="C16" s="203">
        <f>'RSI_AF (16)'!I17-'RSI_AF (16)'!C17</f>
        <v>-6</v>
      </c>
    </row>
    <row r="17" spans="2:3">
      <c r="B17" s="32" t="s">
        <v>75</v>
      </c>
      <c r="C17" s="203">
        <f>'RSI_AF (16)'!I18-'RSI_AF (16)'!C18</f>
        <v>2</v>
      </c>
    </row>
    <row r="18" spans="2:3">
      <c r="B18" s="32" t="s">
        <v>76</v>
      </c>
      <c r="C18" s="203">
        <f>'RSI_AF (16)'!I19-'RSI_AF (16)'!C19</f>
        <v>-1</v>
      </c>
    </row>
    <row r="19" spans="2:3">
      <c r="B19" s="32" t="s">
        <v>77</v>
      </c>
      <c r="C19" s="203">
        <f>'RSI_AF (16)'!I20-'RSI_AF (16)'!C20</f>
        <v>-52</v>
      </c>
    </row>
    <row r="20" spans="2:3">
      <c r="B20" s="32" t="s">
        <v>78</v>
      </c>
      <c r="C20" s="203">
        <f>'RSI_AF (16)'!I21-'RSI_AF (16)'!C21</f>
        <v>-11</v>
      </c>
    </row>
    <row r="21" spans="2:3">
      <c r="B21" s="32" t="s">
        <v>79</v>
      </c>
      <c r="C21" s="203">
        <f>'RSI_AF (16)'!I22-'RSI_AF (16)'!C22</f>
        <v>2</v>
      </c>
    </row>
    <row r="22" spans="2:3">
      <c r="B22" s="32" t="s">
        <v>80</v>
      </c>
      <c r="C22" s="203">
        <f>'RSI_AF (16)'!I23-'RSI_AF (16)'!C23</f>
        <v>6</v>
      </c>
    </row>
    <row r="23" spans="2:3">
      <c r="B23" s="32" t="s">
        <v>81</v>
      </c>
      <c r="C23" s="203">
        <f>'RSI_AF (16)'!I24-'RSI_AF (16)'!C24</f>
        <v>-15</v>
      </c>
    </row>
    <row r="24" spans="2:3">
      <c r="B24" s="32" t="s">
        <v>82</v>
      </c>
      <c r="C24" s="203">
        <f>'RSI_AF (16)'!I25-'RSI_AF (16)'!C25</f>
        <v>-2</v>
      </c>
    </row>
    <row r="25" spans="2:3">
      <c r="B25" s="32" t="s">
        <v>83</v>
      </c>
      <c r="C25" s="203">
        <f>'RSI_AF (16)'!I26-'RSI_AF (16)'!C26</f>
        <v>2</v>
      </c>
    </row>
    <row r="26" spans="2:3">
      <c r="B26" s="32" t="s">
        <v>84</v>
      </c>
      <c r="C26" s="203">
        <f>'RSI_AF (16)'!I27-'RSI_AF (16)'!C27</f>
        <v>-10</v>
      </c>
    </row>
    <row r="27" spans="2:3">
      <c r="B27" s="32" t="s">
        <v>85</v>
      </c>
      <c r="C27" s="203">
        <f>'RSI_AF (16)'!I28-'RSI_AF (16)'!C28</f>
        <v>-16</v>
      </c>
    </row>
    <row r="28" spans="2:3">
      <c r="B28" s="32" t="s">
        <v>86</v>
      </c>
      <c r="C28" s="203">
        <f>'RSI_AF (16)'!I29-'RSI_AF (16)'!C29</f>
        <v>-1</v>
      </c>
    </row>
    <row r="29" spans="2:3">
      <c r="B29" s="32" t="s">
        <v>87</v>
      </c>
      <c r="C29" s="203">
        <f>'RSI_AF (16)'!I30-'RSI_AF (16)'!C30</f>
        <v>-5</v>
      </c>
    </row>
    <row r="30" spans="2:3">
      <c r="B30" s="32" t="s">
        <v>88</v>
      </c>
      <c r="C30" s="203">
        <f>'RSI_AF (16)'!I31-'RSI_AF (16)'!C31</f>
        <v>-3</v>
      </c>
    </row>
    <row r="31" spans="2:3">
      <c r="B31" s="32" t="s">
        <v>89</v>
      </c>
      <c r="C31" s="203">
        <f>'RSI_AF (16)'!I32-'RSI_AF (16)'!C32</f>
        <v>-5</v>
      </c>
    </row>
    <row r="32" spans="2:3">
      <c r="B32" s="32" t="s">
        <v>68</v>
      </c>
      <c r="C32" s="203">
        <f>'RSI_AF (16)'!I33-'RSI_AF (16)'!C33</f>
        <v>2</v>
      </c>
    </row>
    <row r="33" spans="2:3">
      <c r="B33" s="32" t="s">
        <v>90</v>
      </c>
      <c r="C33" s="203">
        <f>'RSI_AF (16)'!I34-'RSI_AF (16)'!C34</f>
        <v>17</v>
      </c>
    </row>
    <row r="34" spans="2:3" ht="12.75" customHeight="1">
      <c r="B34" s="32" t="s">
        <v>91</v>
      </c>
      <c r="C34" s="203">
        <f>'RSI_AF (16)'!I35-'RSI_AF (16)'!C35</f>
        <v>41</v>
      </c>
    </row>
    <row r="35" spans="2:3">
      <c r="B35" s="32" t="s">
        <v>92</v>
      </c>
      <c r="C35" s="203">
        <f>'RSI_AF (16)'!I36-'RSI_AF (16)'!C36</f>
        <v>-19</v>
      </c>
    </row>
    <row r="36" spans="2:3">
      <c r="B36" s="32" t="s">
        <v>93</v>
      </c>
      <c r="C36" s="203">
        <f>'RSI_AF (16)'!I37-'RSI_AF (16)'!C37</f>
        <v>5</v>
      </c>
    </row>
    <row r="37" spans="2:3">
      <c r="B37" s="32" t="s">
        <v>94</v>
      </c>
      <c r="C37" s="203">
        <f>'RSI_AF (16)'!I38-'RSI_AF (16)'!C38</f>
        <v>-4</v>
      </c>
    </row>
    <row r="38" spans="2:3">
      <c r="B38" s="32" t="s">
        <v>95</v>
      </c>
      <c r="C38" s="204">
        <f>'RSI_AF (16)'!I39-'RSI_AF (16)'!C39</f>
        <v>-4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678" t="s">
        <v>278</v>
      </c>
      <c r="C5" s="679"/>
      <c r="D5" s="679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279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280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281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283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5">
    <mergeCell ref="B5:D5"/>
    <mergeCell ref="B8:J8"/>
    <mergeCell ref="B9:J9"/>
    <mergeCell ref="B10:J10"/>
    <mergeCell ref="B11:J11"/>
  </mergeCells>
  <hyperlinks>
    <hyperlink ref="B8:I8" location="Desempregados_Genero!A1" display="Número de desempregados inscritos nos Centros de Emprego, género 2008"/>
    <hyperlink ref="B8:J8" location="'RSI_genero (11)'!A1" display="Número de beneficiários com processamento de Rendimento Social de Inserção, género, 2011"/>
    <hyperlink ref="B9:J9" location="'RSI_genero % (11)'!A1" display="Número de beneficiários com processamento de Rendimento Social de Inserção, género, 2011 (%)"/>
    <hyperlink ref="B10:J10" location="'Ev.Nº 1ºtrim-4ºtrim_genero (11)'!A1" display="Evolução do número de beneficiários com processamento de Rendimento Social de Inserção, género, 2011, 1º trim.-4º trim."/>
    <hyperlink ref="B11:J11" location="'Ev.%1º-4º trim_Genero (11)'!A1" display="Evolução do número de beneficiários com processamento de Rendimento Social de Inserção, género, 2011, 1º trim.-4º trim.  (%)"/>
  </hyperlink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347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441" t="s">
        <v>345</v>
      </c>
    </row>
    <row r="9" spans="1:3" ht="24.95" customHeight="1">
      <c r="B9" s="10"/>
      <c r="C9" s="442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4">
        <f>('RSI_AF (16)'!I12-'RSI_AF (16)'!C12)/'RSI_AF (16)'!C12</f>
        <v>2.7635460332246547E-2</v>
      </c>
    </row>
    <row r="12" spans="1:3">
      <c r="B12" s="403" t="s">
        <v>267</v>
      </c>
      <c r="C12" s="235">
        <f>('RSI_AF (16)'!I13-'RSI_AF (16)'!C13)/'RSI_AF (16)'!C13</f>
        <v>1.3932966947906185E-3</v>
      </c>
    </row>
    <row r="13" spans="1:3">
      <c r="B13" s="403" t="s">
        <v>52</v>
      </c>
      <c r="C13" s="235">
        <f>('RSI_AF (16)'!I14-'RSI_AF (16)'!C14)/'RSI_AF (16)'!C14</f>
        <v>-1.5306953264940564E-2</v>
      </c>
    </row>
    <row r="14" spans="1:3">
      <c r="B14" s="403" t="s">
        <v>1</v>
      </c>
      <c r="C14" s="456">
        <f>('RSI_AF (16)'!I15-'RSI_AF (16)'!C15)/'RSI_AF (16)'!C15</f>
        <v>-9.9306216841246082E-3</v>
      </c>
    </row>
    <row r="15" spans="1:3">
      <c r="B15" s="32" t="s">
        <v>73</v>
      </c>
      <c r="C15" s="234">
        <f>('RSI_AF (16)'!I16-'RSI_AF (16)'!C16)/'RSI_AF (16)'!C16</f>
        <v>1.4492753623188406E-2</v>
      </c>
    </row>
    <row r="16" spans="1:3">
      <c r="B16" s="32" t="s">
        <v>74</v>
      </c>
      <c r="C16" s="235">
        <f>('RSI_AF (16)'!I17-'RSI_AF (16)'!C17)/'RSI_AF (16)'!C17</f>
        <v>-2.8985507246376812E-2</v>
      </c>
    </row>
    <row r="17" spans="2:3">
      <c r="B17" s="32" t="s">
        <v>75</v>
      </c>
      <c r="C17" s="235">
        <f>('RSI_AF (16)'!I18-'RSI_AF (16)'!C18)/'RSI_AF (16)'!C18</f>
        <v>1.0526315789473684E-2</v>
      </c>
    </row>
    <row r="18" spans="2:3">
      <c r="B18" s="32" t="s">
        <v>76</v>
      </c>
      <c r="C18" s="235">
        <f>('RSI_AF (16)'!I19-'RSI_AF (16)'!C19)/'RSI_AF (16)'!C19</f>
        <v>-5.5555555555555558E-3</v>
      </c>
    </row>
    <row r="19" spans="2:3">
      <c r="B19" s="32" t="s">
        <v>77</v>
      </c>
      <c r="C19" s="235">
        <f>('RSI_AF (16)'!I20-'RSI_AF (16)'!C20)/'RSI_AF (16)'!C20</f>
        <v>-7.5144508670520235E-2</v>
      </c>
    </row>
    <row r="20" spans="2:3">
      <c r="B20" s="32" t="s">
        <v>78</v>
      </c>
      <c r="C20" s="235">
        <f>('RSI_AF (16)'!I21-'RSI_AF (16)'!C21)/'RSI_AF (16)'!C21</f>
        <v>-6.8322981366459631E-2</v>
      </c>
    </row>
    <row r="21" spans="2:3">
      <c r="B21" s="32" t="s">
        <v>79</v>
      </c>
      <c r="C21" s="235">
        <f>('RSI_AF (16)'!I22-'RSI_AF (16)'!C22)/'RSI_AF (16)'!C22</f>
        <v>6.0975609756097563E-3</v>
      </c>
    </row>
    <row r="22" spans="2:3">
      <c r="B22" s="32" t="s">
        <v>80</v>
      </c>
      <c r="C22" s="235">
        <f>('RSI_AF (16)'!I23-'RSI_AF (16)'!C23)/'RSI_AF (16)'!C23</f>
        <v>0.11538461538461539</v>
      </c>
    </row>
    <row r="23" spans="2:3">
      <c r="B23" s="32" t="s">
        <v>81</v>
      </c>
      <c r="C23" s="235">
        <f>('RSI_AF (16)'!I24-'RSI_AF (16)'!C24)/'RSI_AF (16)'!C24</f>
        <v>-3.9787798408488062E-2</v>
      </c>
    </row>
    <row r="24" spans="2:3">
      <c r="B24" s="32" t="s">
        <v>82</v>
      </c>
      <c r="C24" s="235">
        <f>('RSI_AF (16)'!I25-'RSI_AF (16)'!C25)/'RSI_AF (16)'!C25</f>
        <v>-1.0309278350515464E-2</v>
      </c>
    </row>
    <row r="25" spans="2:3">
      <c r="B25" s="32" t="s">
        <v>83</v>
      </c>
      <c r="C25" s="235">
        <f>('RSI_AF (16)'!I26-'RSI_AF (16)'!C26)/'RSI_AF (16)'!C26</f>
        <v>1.2658227848101266E-2</v>
      </c>
    </row>
    <row r="26" spans="2:3">
      <c r="B26" s="32" t="s">
        <v>84</v>
      </c>
      <c r="C26" s="235">
        <f>('RSI_AF (16)'!I27-'RSI_AF (16)'!C27)/'RSI_AF (16)'!C27</f>
        <v>-4.0816326530612242E-2</v>
      </c>
    </row>
    <row r="27" spans="2:3">
      <c r="B27" s="32" t="s">
        <v>85</v>
      </c>
      <c r="C27" s="235">
        <f>('RSI_AF (16)'!I28-'RSI_AF (16)'!C28)/'RSI_AF (16)'!C28</f>
        <v>-0.10666666666666667</v>
      </c>
    </row>
    <row r="28" spans="2:3">
      <c r="B28" s="32" t="s">
        <v>86</v>
      </c>
      <c r="C28" s="235">
        <f>('RSI_AF (16)'!I29-'RSI_AF (16)'!C29)/'RSI_AF (16)'!C29</f>
        <v>-3.2573289902280132E-3</v>
      </c>
    </row>
    <row r="29" spans="2:3">
      <c r="B29" s="32" t="s">
        <v>87</v>
      </c>
      <c r="C29" s="235">
        <f>('RSI_AF (16)'!I30-'RSI_AF (16)'!C30)/'RSI_AF (16)'!C30</f>
        <v>-5.7537399309551211E-3</v>
      </c>
    </row>
    <row r="30" spans="2:3">
      <c r="B30" s="32" t="s">
        <v>88</v>
      </c>
      <c r="C30" s="235">
        <f>('RSI_AF (16)'!I31-'RSI_AF (16)'!C31)/'RSI_AF (16)'!C31</f>
        <v>-1.1764705882352941E-2</v>
      </c>
    </row>
    <row r="31" spans="2:3">
      <c r="B31" s="32" t="s">
        <v>89</v>
      </c>
      <c r="C31" s="235">
        <f>('RSI_AF (16)'!I32-'RSI_AF (16)'!C32)/'RSI_AF (16)'!C32</f>
        <v>-1.002004008016032E-2</v>
      </c>
    </row>
    <row r="32" spans="2:3">
      <c r="B32" s="32" t="s">
        <v>68</v>
      </c>
      <c r="C32" s="235">
        <f>('RSI_AF (16)'!I33-'RSI_AF (16)'!C33)/'RSI_AF (16)'!C33</f>
        <v>1.3422818791946308E-2</v>
      </c>
    </row>
    <row r="33" spans="2:3">
      <c r="B33" s="32" t="s">
        <v>90</v>
      </c>
      <c r="C33" s="235">
        <f>('RSI_AF (16)'!I34-'RSI_AF (16)'!C34)/'RSI_AF (16)'!C34</f>
        <v>3.6016949152542374E-2</v>
      </c>
    </row>
    <row r="34" spans="2:3" ht="12.75" customHeight="1">
      <c r="B34" s="32" t="s">
        <v>91</v>
      </c>
      <c r="C34" s="235">
        <f>('RSI_AF (16)'!I35-'RSI_AF (16)'!C35)/'RSI_AF (16)'!C35</f>
        <v>5.2429667519181586E-2</v>
      </c>
    </row>
    <row r="35" spans="2:3">
      <c r="B35" s="32" t="s">
        <v>92</v>
      </c>
      <c r="C35" s="235">
        <f>('RSI_AF (16)'!I36-'RSI_AF (16)'!C36)/'RSI_AF (16)'!C36</f>
        <v>-6.2913907284768214E-2</v>
      </c>
    </row>
    <row r="36" spans="2:3">
      <c r="B36" s="32" t="s">
        <v>93</v>
      </c>
      <c r="C36" s="235">
        <f>('RSI_AF (16)'!I37-'RSI_AF (16)'!C37)/'RSI_AF (16)'!C37</f>
        <v>4.0322580645161289E-2</v>
      </c>
    </row>
    <row r="37" spans="2:3">
      <c r="B37" s="32" t="s">
        <v>94</v>
      </c>
      <c r="C37" s="235">
        <f>('RSI_AF (16)'!I38-'RSI_AF (16)'!C38)/'RSI_AF (16)'!C38</f>
        <v>-2.8169014084507043E-2</v>
      </c>
    </row>
    <row r="38" spans="2:3">
      <c r="B38" s="32" t="s">
        <v>95</v>
      </c>
      <c r="C38" s="456">
        <f>('RSI_AF (16)'!I39-'RSI_AF (16)'!C39)/'RSI_AF (16)'!C39</f>
        <v>-1.6666666666666666E-2</v>
      </c>
    </row>
    <row r="39" spans="2:3">
      <c r="B39" s="35"/>
      <c r="C39" s="44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topLeftCell="A3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349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349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442" t="s">
        <v>18</v>
      </c>
      <c r="F10" s="157"/>
      <c r="G10" s="442" t="s">
        <v>19</v>
      </c>
      <c r="H10" s="45"/>
      <c r="I10" s="442" t="s">
        <v>17</v>
      </c>
      <c r="K10" s="4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622">
        <v>18173</v>
      </c>
      <c r="D12" s="104"/>
      <c r="E12" s="622">
        <v>18596</v>
      </c>
      <c r="F12" s="70"/>
      <c r="G12" s="622">
        <v>18468</v>
      </c>
      <c r="H12" s="195"/>
      <c r="I12" s="622">
        <v>18587</v>
      </c>
      <c r="J12" s="620"/>
      <c r="K12" s="622">
        <v>23451</v>
      </c>
    </row>
    <row r="13" spans="1:12" s="83" customFormat="1" ht="14.25" customHeight="1">
      <c r="B13" s="403" t="s">
        <v>267</v>
      </c>
      <c r="C13" s="623">
        <v>5055</v>
      </c>
      <c r="D13" s="104"/>
      <c r="E13" s="623">
        <v>5121</v>
      </c>
      <c r="F13" s="70"/>
      <c r="G13" s="623">
        <v>5096</v>
      </c>
      <c r="H13" s="195"/>
      <c r="I13" s="623">
        <v>5070</v>
      </c>
      <c r="J13" s="620"/>
      <c r="K13" s="623">
        <v>6503</v>
      </c>
    </row>
    <row r="14" spans="1:12" s="83" customFormat="1" ht="14.25" customHeight="1">
      <c r="B14" s="403" t="s">
        <v>52</v>
      </c>
      <c r="C14" s="623">
        <v>3137</v>
      </c>
      <c r="D14" s="104"/>
      <c r="E14" s="623">
        <v>3110</v>
      </c>
      <c r="F14" s="70"/>
      <c r="G14" s="623">
        <v>3067</v>
      </c>
      <c r="H14" s="195"/>
      <c r="I14" s="623">
        <v>3013</v>
      </c>
      <c r="J14" s="620"/>
      <c r="K14" s="623">
        <v>3931</v>
      </c>
    </row>
    <row r="15" spans="1:12" s="83" customFormat="1" ht="14.25" customHeight="1">
      <c r="B15" s="403" t="s">
        <v>1</v>
      </c>
      <c r="C15" s="624">
        <v>1046</v>
      </c>
      <c r="D15" s="110"/>
      <c r="E15" s="624">
        <v>1012</v>
      </c>
      <c r="F15" s="70"/>
      <c r="G15" s="624">
        <v>1025</v>
      </c>
      <c r="H15" s="195"/>
      <c r="I15" s="624">
        <v>1033</v>
      </c>
      <c r="J15" s="621"/>
      <c r="K15" s="624">
        <v>1288</v>
      </c>
      <c r="L15" s="458"/>
    </row>
    <row r="16" spans="1:12" s="83" customFormat="1" ht="14.25" customHeight="1">
      <c r="B16" s="32" t="s">
        <v>73</v>
      </c>
      <c r="C16" s="622">
        <v>34</v>
      </c>
      <c r="D16" s="194"/>
      <c r="E16" s="622">
        <v>32</v>
      </c>
      <c r="F16" s="64"/>
      <c r="G16" s="622">
        <v>29</v>
      </c>
      <c r="H16" s="195"/>
      <c r="I16" s="622">
        <v>31</v>
      </c>
      <c r="J16" s="620"/>
      <c r="K16" s="622">
        <v>38</v>
      </c>
    </row>
    <row r="17" spans="2:11" s="83" customFormat="1" ht="14.25" customHeight="1">
      <c r="B17" s="32" t="s">
        <v>74</v>
      </c>
      <c r="C17" s="623">
        <v>25</v>
      </c>
      <c r="D17" s="194"/>
      <c r="E17" s="623">
        <v>28</v>
      </c>
      <c r="F17" s="64"/>
      <c r="G17" s="623">
        <v>25</v>
      </c>
      <c r="H17" s="195"/>
      <c r="I17" s="623">
        <v>27</v>
      </c>
      <c r="J17" s="620"/>
      <c r="K17" s="623">
        <v>37</v>
      </c>
    </row>
    <row r="18" spans="2:11" s="83" customFormat="1" ht="14.25" customHeight="1">
      <c r="B18" s="32" t="s">
        <v>75</v>
      </c>
      <c r="C18" s="623">
        <v>25</v>
      </c>
      <c r="D18" s="194"/>
      <c r="E18" s="623">
        <v>28</v>
      </c>
      <c r="F18" s="64"/>
      <c r="G18" s="623">
        <v>27</v>
      </c>
      <c r="H18" s="195"/>
      <c r="I18" s="623">
        <v>24</v>
      </c>
      <c r="J18" s="620"/>
      <c r="K18" s="623">
        <v>30</v>
      </c>
    </row>
    <row r="19" spans="2:11" s="83" customFormat="1" ht="14.25" customHeight="1">
      <c r="B19" s="32" t="s">
        <v>76</v>
      </c>
      <c r="C19" s="623">
        <v>33</v>
      </c>
      <c r="D19" s="194"/>
      <c r="E19" s="623">
        <v>32</v>
      </c>
      <c r="F19" s="64"/>
      <c r="G19" s="623">
        <v>31</v>
      </c>
      <c r="H19" s="195"/>
      <c r="I19" s="623">
        <v>32</v>
      </c>
      <c r="J19" s="620"/>
      <c r="K19" s="623">
        <v>40</v>
      </c>
    </row>
    <row r="20" spans="2:11" s="83" customFormat="1" ht="14.25" customHeight="1">
      <c r="B20" s="32" t="s">
        <v>77</v>
      </c>
      <c r="C20" s="623">
        <v>40</v>
      </c>
      <c r="D20" s="194"/>
      <c r="E20" s="623">
        <v>38</v>
      </c>
      <c r="F20" s="64"/>
      <c r="G20" s="623">
        <v>39</v>
      </c>
      <c r="H20" s="195"/>
      <c r="I20" s="623">
        <v>39</v>
      </c>
      <c r="J20" s="620"/>
      <c r="K20" s="623">
        <v>50</v>
      </c>
    </row>
    <row r="21" spans="2:11" s="83" customFormat="1" ht="14.25" customHeight="1">
      <c r="B21" s="32" t="s">
        <v>78</v>
      </c>
      <c r="C21" s="623">
        <v>10</v>
      </c>
      <c r="D21" s="194"/>
      <c r="E21" s="623">
        <v>11</v>
      </c>
      <c r="F21" s="64"/>
      <c r="G21" s="623">
        <v>11</v>
      </c>
      <c r="H21" s="195"/>
      <c r="I21" s="623">
        <v>9</v>
      </c>
      <c r="J21" s="620"/>
      <c r="K21" s="623">
        <v>13</v>
      </c>
    </row>
    <row r="22" spans="2:11" s="83" customFormat="1" ht="14.25" customHeight="1">
      <c r="B22" s="32" t="s">
        <v>79</v>
      </c>
      <c r="C22" s="623">
        <v>55</v>
      </c>
      <c r="D22" s="194"/>
      <c r="E22" s="623">
        <v>55</v>
      </c>
      <c r="F22" s="64"/>
      <c r="G22" s="623">
        <v>53</v>
      </c>
      <c r="H22" s="195"/>
      <c r="I22" s="623">
        <v>50</v>
      </c>
      <c r="J22" s="620"/>
      <c r="K22" s="623">
        <v>67</v>
      </c>
    </row>
    <row r="23" spans="2:11" s="83" customFormat="1" ht="14.25" customHeight="1">
      <c r="B23" s="32" t="s">
        <v>80</v>
      </c>
      <c r="C23" s="623">
        <v>8</v>
      </c>
      <c r="D23" s="194"/>
      <c r="E23" s="623">
        <v>9</v>
      </c>
      <c r="F23" s="64"/>
      <c r="G23" s="623">
        <v>6</v>
      </c>
      <c r="H23" s="195"/>
      <c r="I23" s="623">
        <v>6</v>
      </c>
      <c r="J23" s="620"/>
      <c r="K23" s="623">
        <v>10</v>
      </c>
    </row>
    <row r="24" spans="2:11" s="83" customFormat="1" ht="14.25" customHeight="1">
      <c r="B24" s="32" t="s">
        <v>81</v>
      </c>
      <c r="C24" s="623">
        <v>58</v>
      </c>
      <c r="D24" s="194"/>
      <c r="E24" s="623">
        <v>58</v>
      </c>
      <c r="F24" s="64"/>
      <c r="G24" s="623">
        <v>55</v>
      </c>
      <c r="H24" s="195"/>
      <c r="I24" s="623">
        <v>54</v>
      </c>
      <c r="J24" s="620"/>
      <c r="K24" s="623">
        <v>66</v>
      </c>
    </row>
    <row r="25" spans="2:11" s="83" customFormat="1" ht="14.25" customHeight="1">
      <c r="B25" s="32" t="s">
        <v>82</v>
      </c>
      <c r="C25" s="623">
        <v>38</v>
      </c>
      <c r="D25" s="194"/>
      <c r="E25" s="623">
        <v>40</v>
      </c>
      <c r="F25" s="64"/>
      <c r="G25" s="623">
        <v>37</v>
      </c>
      <c r="H25" s="195"/>
      <c r="I25" s="623">
        <v>35</v>
      </c>
      <c r="J25" s="620"/>
      <c r="K25" s="623">
        <v>45</v>
      </c>
    </row>
    <row r="26" spans="2:11" s="83" customFormat="1" ht="14.25" customHeight="1">
      <c r="B26" s="32" t="s">
        <v>83</v>
      </c>
      <c r="C26" s="623">
        <v>22</v>
      </c>
      <c r="D26" s="194"/>
      <c r="E26" s="623">
        <v>19</v>
      </c>
      <c r="F26" s="64"/>
      <c r="G26" s="623">
        <v>21</v>
      </c>
      <c r="H26" s="195"/>
      <c r="I26" s="623">
        <v>18</v>
      </c>
      <c r="J26" s="620"/>
      <c r="K26" s="623">
        <v>27</v>
      </c>
    </row>
    <row r="27" spans="2:11" s="83" customFormat="1" ht="14.25" customHeight="1">
      <c r="B27" s="32" t="s">
        <v>84</v>
      </c>
      <c r="C27" s="623">
        <v>42</v>
      </c>
      <c r="D27" s="194"/>
      <c r="E27" s="623">
        <v>38</v>
      </c>
      <c r="F27" s="64"/>
      <c r="G27" s="623">
        <v>39</v>
      </c>
      <c r="H27" s="195"/>
      <c r="I27" s="623">
        <v>38</v>
      </c>
      <c r="J27" s="620"/>
      <c r="K27" s="623">
        <v>51</v>
      </c>
    </row>
    <row r="28" spans="2:11" s="83" customFormat="1" ht="14.25" customHeight="1">
      <c r="B28" s="32" t="s">
        <v>85</v>
      </c>
      <c r="C28" s="623">
        <v>14</v>
      </c>
      <c r="D28" s="194"/>
      <c r="E28" s="623">
        <v>13</v>
      </c>
      <c r="F28" s="64"/>
      <c r="G28" s="623">
        <v>14</v>
      </c>
      <c r="H28" s="195"/>
      <c r="I28" s="623">
        <v>12</v>
      </c>
      <c r="J28" s="620"/>
      <c r="K28" s="623">
        <v>15</v>
      </c>
    </row>
    <row r="29" spans="2:11" s="83" customFormat="1" ht="14.25" customHeight="1">
      <c r="B29" s="32" t="s">
        <v>86</v>
      </c>
      <c r="C29" s="623">
        <v>59</v>
      </c>
      <c r="D29" s="194"/>
      <c r="E29" s="623">
        <v>53</v>
      </c>
      <c r="F29" s="64"/>
      <c r="G29" s="623">
        <v>51</v>
      </c>
      <c r="H29" s="195"/>
      <c r="I29" s="623">
        <v>52</v>
      </c>
      <c r="J29" s="620"/>
      <c r="K29" s="623">
        <v>75</v>
      </c>
    </row>
    <row r="30" spans="2:11" s="83" customFormat="1" ht="14.25" customHeight="1">
      <c r="B30" s="32" t="s">
        <v>87</v>
      </c>
      <c r="C30" s="623">
        <v>146</v>
      </c>
      <c r="D30" s="194"/>
      <c r="E30" s="623">
        <v>142</v>
      </c>
      <c r="F30" s="64"/>
      <c r="G30" s="623">
        <v>152</v>
      </c>
      <c r="H30" s="195"/>
      <c r="I30" s="623">
        <v>151</v>
      </c>
      <c r="J30" s="620"/>
      <c r="K30" s="623">
        <v>184</v>
      </c>
    </row>
    <row r="31" spans="2:11" s="83" customFormat="1" ht="14.25" customHeight="1">
      <c r="B31" s="32" t="s">
        <v>88</v>
      </c>
      <c r="C31" s="623">
        <v>22</v>
      </c>
      <c r="D31" s="194"/>
      <c r="E31" s="623">
        <v>16</v>
      </c>
      <c r="F31" s="64"/>
      <c r="G31" s="623">
        <v>20</v>
      </c>
      <c r="H31" s="195"/>
      <c r="I31" s="623">
        <v>22</v>
      </c>
      <c r="J31" s="620"/>
      <c r="K31" s="623">
        <v>28</v>
      </c>
    </row>
    <row r="32" spans="2:11" s="83" customFormat="1" ht="14.25" customHeight="1">
      <c r="B32" s="32" t="s">
        <v>89</v>
      </c>
      <c r="C32" s="623">
        <v>74</v>
      </c>
      <c r="D32" s="194"/>
      <c r="E32" s="623">
        <v>73</v>
      </c>
      <c r="F32" s="64"/>
      <c r="G32" s="623">
        <v>75</v>
      </c>
      <c r="H32" s="195"/>
      <c r="I32" s="623">
        <v>82</v>
      </c>
      <c r="J32" s="620"/>
      <c r="K32" s="623">
        <v>88</v>
      </c>
    </row>
    <row r="33" spans="2:11" s="83" customFormat="1" ht="14.25" customHeight="1">
      <c r="B33" s="32" t="s">
        <v>68</v>
      </c>
      <c r="C33" s="623">
        <v>34</v>
      </c>
      <c r="D33" s="194"/>
      <c r="E33" s="623">
        <v>30</v>
      </c>
      <c r="F33" s="64"/>
      <c r="G33" s="623">
        <v>35</v>
      </c>
      <c r="H33" s="195"/>
      <c r="I33" s="623">
        <v>36</v>
      </c>
      <c r="J33" s="620"/>
      <c r="K33" s="623">
        <v>42</v>
      </c>
    </row>
    <row r="34" spans="2:11" s="83" customFormat="1" ht="14.25" customHeight="1">
      <c r="B34" s="32" t="s">
        <v>90</v>
      </c>
      <c r="C34" s="623">
        <v>76</v>
      </c>
      <c r="D34" s="194"/>
      <c r="E34" s="623">
        <v>72</v>
      </c>
      <c r="F34" s="64"/>
      <c r="G34" s="623">
        <v>71</v>
      </c>
      <c r="H34" s="195"/>
      <c r="I34" s="623">
        <v>77</v>
      </c>
      <c r="J34" s="620"/>
      <c r="K34" s="623">
        <v>95</v>
      </c>
    </row>
    <row r="35" spans="2:11" s="83" customFormat="1" ht="14.25" customHeight="1">
      <c r="B35" s="32" t="s">
        <v>91</v>
      </c>
      <c r="C35" s="623">
        <v>139</v>
      </c>
      <c r="D35" s="194"/>
      <c r="E35" s="623">
        <v>134</v>
      </c>
      <c r="F35" s="64"/>
      <c r="G35" s="623">
        <v>139</v>
      </c>
      <c r="H35" s="195"/>
      <c r="I35" s="623">
        <v>139</v>
      </c>
      <c r="J35" s="620"/>
      <c r="K35" s="623">
        <v>166</v>
      </c>
    </row>
    <row r="36" spans="2:11" s="83" customFormat="1" ht="14.25" customHeight="1">
      <c r="B36" s="32" t="s">
        <v>92</v>
      </c>
      <c r="C36" s="623">
        <v>31</v>
      </c>
      <c r="D36" s="194"/>
      <c r="E36" s="623">
        <v>26</v>
      </c>
      <c r="F36" s="64"/>
      <c r="G36" s="623">
        <v>27</v>
      </c>
      <c r="H36" s="195"/>
      <c r="I36" s="623">
        <v>31</v>
      </c>
      <c r="J36" s="620"/>
      <c r="K36" s="623">
        <v>43</v>
      </c>
    </row>
    <row r="37" spans="2:11" s="83" customFormat="1" ht="14.25" customHeight="1">
      <c r="B37" s="32" t="s">
        <v>93</v>
      </c>
      <c r="C37" s="623">
        <v>10</v>
      </c>
      <c r="D37" s="194"/>
      <c r="E37" s="623">
        <v>12</v>
      </c>
      <c r="F37" s="64"/>
      <c r="G37" s="623">
        <v>14</v>
      </c>
      <c r="H37" s="195"/>
      <c r="I37" s="623">
        <v>14</v>
      </c>
      <c r="J37" s="620"/>
      <c r="K37" s="623">
        <v>14</v>
      </c>
    </row>
    <row r="38" spans="2:11" s="83" customFormat="1" ht="14.25" customHeight="1">
      <c r="B38" s="32" t="s">
        <v>94</v>
      </c>
      <c r="C38" s="623">
        <v>17</v>
      </c>
      <c r="D38" s="194"/>
      <c r="E38" s="623">
        <v>18</v>
      </c>
      <c r="F38" s="64"/>
      <c r="G38" s="623">
        <v>20</v>
      </c>
      <c r="H38" s="195"/>
      <c r="I38" s="623">
        <v>20</v>
      </c>
      <c r="J38" s="620"/>
      <c r="K38" s="623">
        <v>24</v>
      </c>
    </row>
    <row r="39" spans="2:11" s="83" customFormat="1" ht="14.25" customHeight="1">
      <c r="B39" s="32" t="s">
        <v>95</v>
      </c>
      <c r="C39" s="624">
        <v>34</v>
      </c>
      <c r="D39" s="547"/>
      <c r="E39" s="624">
        <v>35</v>
      </c>
      <c r="F39" s="70"/>
      <c r="G39" s="624">
        <v>34</v>
      </c>
      <c r="H39" s="195"/>
      <c r="I39" s="624">
        <v>34</v>
      </c>
      <c r="J39" s="620"/>
      <c r="K39" s="624">
        <v>40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88" priority="44" operator="between">
      <formula>1</formula>
      <formula>2</formula>
    </cfRule>
  </conditionalFormatting>
  <conditionalFormatting sqref="H23">
    <cfRule type="cellIs" dxfId="87" priority="43" operator="between">
      <formula>1</formula>
      <formula>2</formula>
    </cfRule>
  </conditionalFormatting>
  <conditionalFormatting sqref="C12:C39">
    <cfRule type="cellIs" dxfId="86" priority="9" operator="between">
      <formula>1</formula>
      <formula>2</formula>
    </cfRule>
  </conditionalFormatting>
  <conditionalFormatting sqref="E12:E39">
    <cfRule type="cellIs" dxfId="85" priority="4" operator="between">
      <formula>1</formula>
      <formula>2</formula>
    </cfRule>
  </conditionalFormatting>
  <conditionalFormatting sqref="G12:G39">
    <cfRule type="cellIs" dxfId="84" priority="3" operator="between">
      <formula>1</formula>
      <formula>2</formula>
    </cfRule>
  </conditionalFormatting>
  <conditionalFormatting sqref="I12:I39">
    <cfRule type="cellIs" dxfId="83" priority="2" operator="between">
      <formula>1</formula>
      <formula>2</formula>
    </cfRule>
  </conditionalFormatting>
  <conditionalFormatting sqref="K12:K39">
    <cfRule type="cellIs" dxfId="8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350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1" t="s">
        <v>351</v>
      </c>
    </row>
    <row r="9" spans="1:3" ht="24.95" customHeight="1">
      <c r="B9" s="10"/>
      <c r="C9" s="44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('RSI_AFM (16)'!I12-'RSI_AFM (16)'!C12)</f>
        <v>414</v>
      </c>
    </row>
    <row r="12" spans="1:3">
      <c r="B12" s="403" t="s">
        <v>267</v>
      </c>
      <c r="C12" s="203">
        <f>('RSI_AFM (16)'!I13-'RSI_AFM (16)'!C13)</f>
        <v>15</v>
      </c>
    </row>
    <row r="13" spans="1:3">
      <c r="B13" s="403" t="s">
        <v>52</v>
      </c>
      <c r="C13" s="203">
        <f>('RSI_AFM (16)'!I14-'RSI_AFM (16)'!C14)</f>
        <v>-124</v>
      </c>
    </row>
    <row r="14" spans="1:3">
      <c r="B14" s="403" t="s">
        <v>1</v>
      </c>
      <c r="C14" s="204">
        <f>('RSI_AFM (16)'!I15-'RSI_AFM (16)'!C15)</f>
        <v>-13</v>
      </c>
    </row>
    <row r="15" spans="1:3">
      <c r="B15" s="32" t="s">
        <v>73</v>
      </c>
      <c r="C15" s="202">
        <f>('RSI_AFM (16)'!I16-'RSI_AFM (16)'!C16)</f>
        <v>-3</v>
      </c>
    </row>
    <row r="16" spans="1:3">
      <c r="B16" s="32" t="s">
        <v>74</v>
      </c>
      <c r="C16" s="203">
        <f>('RSI_AFM (16)'!I17-'RSI_AFM (16)'!C17)</f>
        <v>2</v>
      </c>
    </row>
    <row r="17" spans="2:3">
      <c r="B17" s="32" t="s">
        <v>75</v>
      </c>
      <c r="C17" s="203">
        <f>('RSI_AFM (16)'!I18-'RSI_AFM (16)'!C18)</f>
        <v>-1</v>
      </c>
    </row>
    <row r="18" spans="2:3">
      <c r="B18" s="32" t="s">
        <v>76</v>
      </c>
      <c r="C18" s="203">
        <f>('RSI_AFM (16)'!I19-'RSI_AFM (16)'!C19)</f>
        <v>-1</v>
      </c>
    </row>
    <row r="19" spans="2:3">
      <c r="B19" s="32" t="s">
        <v>77</v>
      </c>
      <c r="C19" s="203">
        <f>('RSI_AFM (16)'!I20-'RSI_AFM (16)'!C20)</f>
        <v>-1</v>
      </c>
    </row>
    <row r="20" spans="2:3">
      <c r="B20" s="32" t="s">
        <v>78</v>
      </c>
      <c r="C20" s="203">
        <f>('RSI_AFM (16)'!I21-'RSI_AFM (16)'!C21)</f>
        <v>-1</v>
      </c>
    </row>
    <row r="21" spans="2:3">
      <c r="B21" s="32" t="s">
        <v>79</v>
      </c>
      <c r="C21" s="203">
        <f>('RSI_AFM (16)'!I22-'RSI_AFM (16)'!C22)</f>
        <v>-5</v>
      </c>
    </row>
    <row r="22" spans="2:3">
      <c r="B22" s="32" t="s">
        <v>80</v>
      </c>
      <c r="C22" s="203">
        <f>('RSI_AFM (16)'!I23-'RSI_AFM (16)'!C23)</f>
        <v>-2</v>
      </c>
    </row>
    <row r="23" spans="2:3">
      <c r="B23" s="32" t="s">
        <v>81</v>
      </c>
      <c r="C23" s="203">
        <f>('RSI_AFM (16)'!I24-'RSI_AFM (16)'!C24)</f>
        <v>-4</v>
      </c>
    </row>
    <row r="24" spans="2:3">
      <c r="B24" s="32" t="s">
        <v>82</v>
      </c>
      <c r="C24" s="203">
        <f>('RSI_AFM (16)'!I25-'RSI_AFM (16)'!C25)</f>
        <v>-3</v>
      </c>
    </row>
    <row r="25" spans="2:3">
      <c r="B25" s="32" t="s">
        <v>83</v>
      </c>
      <c r="C25" s="203">
        <f>('RSI_AFM (16)'!I26-'RSI_AFM (16)'!C26)</f>
        <v>-4</v>
      </c>
    </row>
    <row r="26" spans="2:3">
      <c r="B26" s="32" t="s">
        <v>84</v>
      </c>
      <c r="C26" s="203">
        <f>('RSI_AFM (16)'!I27-'RSI_AFM (16)'!C27)</f>
        <v>-4</v>
      </c>
    </row>
    <row r="27" spans="2:3">
      <c r="B27" s="32" t="s">
        <v>85</v>
      </c>
      <c r="C27" s="203">
        <f>('RSI_AFM (16)'!I28-'RSI_AFM (16)'!C28)</f>
        <v>-2</v>
      </c>
    </row>
    <row r="28" spans="2:3">
      <c r="B28" s="32" t="s">
        <v>86</v>
      </c>
      <c r="C28" s="203">
        <f>('RSI_AFM (16)'!I29-'RSI_AFM (16)'!C29)</f>
        <v>-7</v>
      </c>
    </row>
    <row r="29" spans="2:3">
      <c r="B29" s="32" t="s">
        <v>87</v>
      </c>
      <c r="C29" s="203">
        <f>('RSI_AFM (16)'!I30-'RSI_AFM (16)'!C30)</f>
        <v>5</v>
      </c>
    </row>
    <row r="30" spans="2:3">
      <c r="B30" s="32" t="s">
        <v>88</v>
      </c>
      <c r="C30" s="203">
        <f>('RSI_AFM (16)'!I31-'RSI_AFM (16)'!C31)</f>
        <v>0</v>
      </c>
    </row>
    <row r="31" spans="2:3">
      <c r="B31" s="32" t="s">
        <v>89</v>
      </c>
      <c r="C31" s="203">
        <f>('RSI_AFM (16)'!I32-'RSI_AFM (16)'!C32)</f>
        <v>8</v>
      </c>
    </row>
    <row r="32" spans="2:3">
      <c r="B32" s="32" t="s">
        <v>68</v>
      </c>
      <c r="C32" s="203">
        <f>('RSI_AFM (16)'!I33-'RSI_AFM (16)'!C33)</f>
        <v>2</v>
      </c>
    </row>
    <row r="33" spans="2:3">
      <c r="B33" s="32" t="s">
        <v>90</v>
      </c>
      <c r="C33" s="203">
        <f>('RSI_AFM (16)'!I34-'RSI_AFM (16)'!C34)</f>
        <v>1</v>
      </c>
    </row>
    <row r="34" spans="2:3" ht="12.75" customHeight="1">
      <c r="B34" s="32" t="s">
        <v>91</v>
      </c>
      <c r="C34" s="203">
        <f>('RSI_AFM (16)'!I35-'RSI_AFM (16)'!C35)</f>
        <v>0</v>
      </c>
    </row>
    <row r="35" spans="2:3">
      <c r="B35" s="32" t="s">
        <v>92</v>
      </c>
      <c r="C35" s="203">
        <f>('RSI_AFM (16)'!I36-'RSI_AFM (16)'!C36)</f>
        <v>0</v>
      </c>
    </row>
    <row r="36" spans="2:3">
      <c r="B36" s="32" t="s">
        <v>93</v>
      </c>
      <c r="C36" s="203">
        <f>('RSI_AFM (16)'!I37-'RSI_AFM (16)'!C37)</f>
        <v>4</v>
      </c>
    </row>
    <row r="37" spans="2:3">
      <c r="B37" s="32" t="s">
        <v>94</v>
      </c>
      <c r="C37" s="203">
        <f>('RSI_AFM (16)'!I38-'RSI_AFM (16)'!C38)</f>
        <v>3</v>
      </c>
    </row>
    <row r="38" spans="2:3">
      <c r="B38" s="32" t="s">
        <v>95</v>
      </c>
      <c r="C38" s="204">
        <f>('RSI_AFM (16)'!I39-'RSI_AFM (16)'!C39)</f>
        <v>0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352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1" t="s">
        <v>351</v>
      </c>
    </row>
    <row r="9" spans="1:3" ht="24.95" customHeight="1">
      <c r="B9" s="10"/>
      <c r="C9" s="442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(16)'!I12-'RSI_AFM (16)'!C12)/'RSI_AFM (16)'!C12</f>
        <v>2.2781048808672207E-2</v>
      </c>
    </row>
    <row r="12" spans="1:3">
      <c r="B12" s="403" t="s">
        <v>267</v>
      </c>
      <c r="C12" s="235">
        <f>('RSI_AFM (16)'!I13-'RSI_AFM (16)'!C13)/'RSI_AFM (16)'!C13</f>
        <v>2.967359050445104E-3</v>
      </c>
    </row>
    <row r="13" spans="1:3">
      <c r="B13" s="403" t="s">
        <v>52</v>
      </c>
      <c r="C13" s="235">
        <f>('RSI_AFM (16)'!I14-'RSI_AFM (16)'!C14)/'RSI_AFM (16)'!C14</f>
        <v>-3.9528211667197957E-2</v>
      </c>
    </row>
    <row r="14" spans="1:3">
      <c r="B14" s="403" t="s">
        <v>1</v>
      </c>
      <c r="C14" s="456">
        <f>('RSI_AFM (16)'!I15-'RSI_AFM (16)'!C15)/'RSI_AFM (16)'!C15</f>
        <v>-1.24282982791587E-2</v>
      </c>
    </row>
    <row r="15" spans="1:3">
      <c r="B15" s="32" t="s">
        <v>73</v>
      </c>
      <c r="C15" s="234">
        <f>('RSI_AFM (16)'!I16-'RSI_AFM (16)'!C16)/'RSI_AFM (16)'!C16</f>
        <v>-8.8235294117647065E-2</v>
      </c>
    </row>
    <row r="16" spans="1:3">
      <c r="B16" s="32" t="s">
        <v>74</v>
      </c>
      <c r="C16" s="235">
        <f>('RSI_AFM (16)'!I17-'RSI_AFM (16)'!C17)/'RSI_AFM (16)'!C17</f>
        <v>0.08</v>
      </c>
    </row>
    <row r="17" spans="2:3">
      <c r="B17" s="32" t="s">
        <v>75</v>
      </c>
      <c r="C17" s="235">
        <f>('RSI_AFM (16)'!I18-'RSI_AFM (16)'!C18)/'RSI_AFM (16)'!C18</f>
        <v>-0.04</v>
      </c>
    </row>
    <row r="18" spans="2:3">
      <c r="B18" s="32" t="s">
        <v>76</v>
      </c>
      <c r="C18" s="235">
        <f>('RSI_AFM (16)'!I19-'RSI_AFM (16)'!C19)/'RSI_AFM (16)'!C19</f>
        <v>-3.0303030303030304E-2</v>
      </c>
    </row>
    <row r="19" spans="2:3">
      <c r="B19" s="32" t="s">
        <v>77</v>
      </c>
      <c r="C19" s="235">
        <f>('RSI_AFM (16)'!I20-'RSI_AFM (16)'!C20)/'RSI_AFM (16)'!C20</f>
        <v>-2.5000000000000001E-2</v>
      </c>
    </row>
    <row r="20" spans="2:3">
      <c r="B20" s="32" t="s">
        <v>78</v>
      </c>
      <c r="C20" s="235">
        <f>('RSI_AFM (16)'!I21-'RSI_AFM (16)'!C21)/'RSI_AFM (16)'!C21</f>
        <v>-0.1</v>
      </c>
    </row>
    <row r="21" spans="2:3">
      <c r="B21" s="32" t="s">
        <v>79</v>
      </c>
      <c r="C21" s="235">
        <f>('RSI_AFM (16)'!I22-'RSI_AFM (16)'!C22)/'RSI_AFM (16)'!C22</f>
        <v>-9.0909090909090912E-2</v>
      </c>
    </row>
    <row r="22" spans="2:3">
      <c r="B22" s="32" t="s">
        <v>80</v>
      </c>
      <c r="C22" s="235">
        <f>('RSI_AFM (16)'!I23-'RSI_AFM (16)'!C23)/'RSI_AFM (16)'!C23</f>
        <v>-0.25</v>
      </c>
    </row>
    <row r="23" spans="2:3">
      <c r="B23" s="32" t="s">
        <v>81</v>
      </c>
      <c r="C23" s="235">
        <f>('RSI_AFM (16)'!I24-'RSI_AFM (16)'!C24)/'RSI_AFM (16)'!C24</f>
        <v>-6.8965517241379309E-2</v>
      </c>
    </row>
    <row r="24" spans="2:3">
      <c r="B24" s="32" t="s">
        <v>82</v>
      </c>
      <c r="C24" s="235">
        <f>('RSI_AFM (16)'!I25-'RSI_AFM (16)'!C25)/'RSI_AFM (16)'!C25</f>
        <v>-7.8947368421052627E-2</v>
      </c>
    </row>
    <row r="25" spans="2:3">
      <c r="B25" s="32" t="s">
        <v>83</v>
      </c>
      <c r="C25" s="235">
        <f>('RSI_AFM (16)'!I26-'RSI_AFM (16)'!C26)/'RSI_AFM (16)'!C26</f>
        <v>-0.18181818181818182</v>
      </c>
    </row>
    <row r="26" spans="2:3">
      <c r="B26" s="32" t="s">
        <v>84</v>
      </c>
      <c r="C26" s="235">
        <f>('RSI_AFM (16)'!I27-'RSI_AFM (16)'!C27)/'RSI_AFM (16)'!C27</f>
        <v>-9.5238095238095233E-2</v>
      </c>
    </row>
    <row r="27" spans="2:3">
      <c r="B27" s="32" t="s">
        <v>85</v>
      </c>
      <c r="C27" s="235">
        <f>('RSI_AFM (16)'!I28-'RSI_AFM (16)'!C28)/'RSI_AFM (16)'!C28</f>
        <v>-0.14285714285714285</v>
      </c>
    </row>
    <row r="28" spans="2:3">
      <c r="B28" s="32" t="s">
        <v>86</v>
      </c>
      <c r="C28" s="235">
        <f>('RSI_AFM (16)'!I29-'RSI_AFM (16)'!C29)/'RSI_AFM (16)'!C29</f>
        <v>-0.11864406779661017</v>
      </c>
    </row>
    <row r="29" spans="2:3">
      <c r="B29" s="32" t="s">
        <v>87</v>
      </c>
      <c r="C29" s="235">
        <f>('RSI_AFM (16)'!I30-'RSI_AFM (16)'!C30)/'RSI_AFM (16)'!C30</f>
        <v>3.4246575342465752E-2</v>
      </c>
    </row>
    <row r="30" spans="2:3">
      <c r="B30" s="32" t="s">
        <v>88</v>
      </c>
      <c r="C30" s="235">
        <f>('RSI_AFM (16)'!I31-'RSI_AFM (16)'!C31)/'RSI_AFM (16)'!C31</f>
        <v>0</v>
      </c>
    </row>
    <row r="31" spans="2:3">
      <c r="B31" s="32" t="s">
        <v>89</v>
      </c>
      <c r="C31" s="235">
        <f>('RSI_AFM (16)'!I32-'RSI_AFM (16)'!C32)/'RSI_AFM (16)'!C32</f>
        <v>0.10810810810810811</v>
      </c>
    </row>
    <row r="32" spans="2:3">
      <c r="B32" s="32" t="s">
        <v>68</v>
      </c>
      <c r="C32" s="235">
        <f>('RSI_AFM (16)'!I33-'RSI_AFM (16)'!C33)/'RSI_AFM (16)'!C33</f>
        <v>5.8823529411764705E-2</v>
      </c>
    </row>
    <row r="33" spans="2:3">
      <c r="B33" s="32" t="s">
        <v>90</v>
      </c>
      <c r="C33" s="235">
        <f>('RSI_AFM (16)'!I34-'RSI_AFM (16)'!C34)/'RSI_AFM (16)'!C34</f>
        <v>1.3157894736842105E-2</v>
      </c>
    </row>
    <row r="34" spans="2:3" ht="12.75" customHeight="1">
      <c r="B34" s="32" t="s">
        <v>91</v>
      </c>
      <c r="C34" s="235">
        <f>('RSI_AFM (16)'!I35-'RSI_AFM (16)'!C35)/'RSI_AFM (16)'!C35</f>
        <v>0</v>
      </c>
    </row>
    <row r="35" spans="2:3">
      <c r="B35" s="32" t="s">
        <v>92</v>
      </c>
      <c r="C35" s="235">
        <f>('RSI_AFM (16)'!I36-'RSI_AFM (16)'!C36)/'RSI_AFM (16)'!C36</f>
        <v>0</v>
      </c>
    </row>
    <row r="36" spans="2:3">
      <c r="B36" s="32" t="s">
        <v>93</v>
      </c>
      <c r="C36" s="235">
        <f>('RSI_AFM (16)'!I37-'RSI_AFM (16)'!C37)/'RSI_AFM (16)'!C37</f>
        <v>0.4</v>
      </c>
    </row>
    <row r="37" spans="2:3">
      <c r="B37" s="32" t="s">
        <v>94</v>
      </c>
      <c r="C37" s="235">
        <f>('RSI_AFM (16)'!I38-'RSI_AFM (16)'!C38)/'RSI_AFM (16)'!C38</f>
        <v>0.17647058823529413</v>
      </c>
    </row>
    <row r="38" spans="2:3">
      <c r="B38" s="32" t="s">
        <v>95</v>
      </c>
      <c r="C38" s="456">
        <f>('RSI_AFM (16)'!I39-'RSI_AFM (16)'!C39)/'RSI_AFM (16)'!C39</f>
        <v>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353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353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442" t="s">
        <v>18</v>
      </c>
      <c r="F10" s="157"/>
      <c r="G10" s="442" t="s">
        <v>19</v>
      </c>
      <c r="H10" s="45"/>
      <c r="I10" s="442" t="s">
        <v>17</v>
      </c>
      <c r="K10" s="4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629">
        <v>33822</v>
      </c>
      <c r="D12" s="104"/>
      <c r="E12" s="629">
        <v>34467</v>
      </c>
      <c r="F12" s="70"/>
      <c r="G12" s="629">
        <v>34057</v>
      </c>
      <c r="H12" s="195"/>
      <c r="I12" s="629">
        <v>34127</v>
      </c>
      <c r="J12" s="627"/>
      <c r="K12" s="629">
        <v>42774</v>
      </c>
    </row>
    <row r="13" spans="1:12" s="83" customFormat="1" ht="14.25" customHeight="1">
      <c r="B13" s="403" t="s">
        <v>267</v>
      </c>
      <c r="C13" s="630">
        <v>8914</v>
      </c>
      <c r="D13" s="104"/>
      <c r="E13" s="630">
        <v>8948</v>
      </c>
      <c r="F13" s="70"/>
      <c r="G13" s="630">
        <v>8761</v>
      </c>
      <c r="H13" s="195"/>
      <c r="I13" s="630">
        <v>8675</v>
      </c>
      <c r="J13" s="627"/>
      <c r="K13" s="630">
        <v>11045</v>
      </c>
    </row>
    <row r="14" spans="1:12" s="83" customFormat="1" ht="14.25" customHeight="1">
      <c r="B14" s="403" t="s">
        <v>52</v>
      </c>
      <c r="C14" s="630">
        <v>5793</v>
      </c>
      <c r="D14" s="104"/>
      <c r="E14" s="630">
        <v>5769</v>
      </c>
      <c r="F14" s="70"/>
      <c r="G14" s="630">
        <v>5574</v>
      </c>
      <c r="H14" s="195"/>
      <c r="I14" s="630">
        <v>5528</v>
      </c>
      <c r="J14" s="627"/>
      <c r="K14" s="630">
        <v>7098</v>
      </c>
    </row>
    <row r="15" spans="1:12" s="83" customFormat="1" ht="14.25" customHeight="1">
      <c r="B15" s="403" t="s">
        <v>1</v>
      </c>
      <c r="C15" s="631">
        <v>2492</v>
      </c>
      <c r="D15" s="110"/>
      <c r="E15" s="631">
        <v>2453</v>
      </c>
      <c r="F15" s="70"/>
      <c r="G15" s="631">
        <v>2380</v>
      </c>
      <c r="H15" s="195"/>
      <c r="I15" s="631">
        <v>2397</v>
      </c>
      <c r="J15" s="628"/>
      <c r="K15" s="631">
        <v>2972</v>
      </c>
      <c r="L15" s="48"/>
    </row>
    <row r="16" spans="1:12" s="83" customFormat="1" ht="14.25" customHeight="1">
      <c r="B16" s="32" t="s">
        <v>73</v>
      </c>
      <c r="C16" s="629">
        <v>62</v>
      </c>
      <c r="D16" s="194"/>
      <c r="E16" s="629">
        <v>60</v>
      </c>
      <c r="F16" s="64"/>
      <c r="G16" s="629">
        <v>55</v>
      </c>
      <c r="H16" s="195"/>
      <c r="I16" s="629">
        <v>58</v>
      </c>
      <c r="J16" s="627"/>
      <c r="K16" s="629">
        <v>73</v>
      </c>
    </row>
    <row r="17" spans="2:11" s="83" customFormat="1" ht="14.25" customHeight="1">
      <c r="B17" s="32" t="s">
        <v>74</v>
      </c>
      <c r="C17" s="630">
        <v>82</v>
      </c>
      <c r="D17" s="194"/>
      <c r="E17" s="630">
        <v>80</v>
      </c>
      <c r="F17" s="64"/>
      <c r="G17" s="630">
        <v>80</v>
      </c>
      <c r="H17" s="195"/>
      <c r="I17" s="630">
        <v>71</v>
      </c>
      <c r="J17" s="627"/>
      <c r="K17" s="630">
        <v>99</v>
      </c>
    </row>
    <row r="18" spans="2:11" s="83" customFormat="1" ht="14.25" customHeight="1">
      <c r="B18" s="32" t="s">
        <v>75</v>
      </c>
      <c r="C18" s="630">
        <v>59</v>
      </c>
      <c r="D18" s="194"/>
      <c r="E18" s="630">
        <v>59</v>
      </c>
      <c r="F18" s="64"/>
      <c r="G18" s="630">
        <v>54</v>
      </c>
      <c r="H18" s="195"/>
      <c r="I18" s="630">
        <v>56</v>
      </c>
      <c r="J18" s="627"/>
      <c r="K18" s="630">
        <v>69</v>
      </c>
    </row>
    <row r="19" spans="2:11" s="83" customFormat="1" ht="14.25" customHeight="1">
      <c r="B19" s="32" t="s">
        <v>76</v>
      </c>
      <c r="C19" s="630">
        <v>51</v>
      </c>
      <c r="D19" s="194"/>
      <c r="E19" s="630">
        <v>50</v>
      </c>
      <c r="F19" s="64"/>
      <c r="G19" s="630">
        <v>50</v>
      </c>
      <c r="H19" s="195"/>
      <c r="I19" s="630">
        <v>51</v>
      </c>
      <c r="J19" s="627"/>
      <c r="K19" s="630">
        <v>61</v>
      </c>
    </row>
    <row r="20" spans="2:11" s="83" customFormat="1" ht="14.25" customHeight="1">
      <c r="B20" s="32" t="s">
        <v>77</v>
      </c>
      <c r="C20" s="630">
        <v>372</v>
      </c>
      <c r="D20" s="194"/>
      <c r="E20" s="630">
        <v>367</v>
      </c>
      <c r="F20" s="64"/>
      <c r="G20" s="630">
        <v>344</v>
      </c>
      <c r="H20" s="195"/>
      <c r="I20" s="630">
        <v>339</v>
      </c>
      <c r="J20" s="627"/>
      <c r="K20" s="630">
        <v>435</v>
      </c>
    </row>
    <row r="21" spans="2:11" s="83" customFormat="1" ht="14.25" customHeight="1">
      <c r="B21" s="32" t="s">
        <v>78</v>
      </c>
      <c r="C21" s="630">
        <v>71</v>
      </c>
      <c r="D21" s="194"/>
      <c r="E21" s="630">
        <v>65</v>
      </c>
      <c r="F21" s="64"/>
      <c r="G21" s="630">
        <v>63</v>
      </c>
      <c r="H21" s="195"/>
      <c r="I21" s="630">
        <v>65</v>
      </c>
      <c r="J21" s="627"/>
      <c r="K21" s="630">
        <v>78</v>
      </c>
    </row>
    <row r="22" spans="2:11" s="83" customFormat="1" ht="14.25" customHeight="1">
      <c r="B22" s="32" t="s">
        <v>79</v>
      </c>
      <c r="C22" s="630">
        <v>103</v>
      </c>
      <c r="D22" s="194"/>
      <c r="E22" s="630">
        <v>97</v>
      </c>
      <c r="F22" s="64"/>
      <c r="G22" s="630">
        <v>94</v>
      </c>
      <c r="H22" s="195"/>
      <c r="I22" s="630">
        <v>95</v>
      </c>
      <c r="J22" s="627"/>
      <c r="K22" s="630">
        <v>126</v>
      </c>
    </row>
    <row r="23" spans="2:11" s="83" customFormat="1" ht="14.25" customHeight="1">
      <c r="B23" s="32" t="s">
        <v>80</v>
      </c>
      <c r="C23" s="630">
        <v>26</v>
      </c>
      <c r="D23" s="194"/>
      <c r="E23" s="630">
        <v>25</v>
      </c>
      <c r="F23" s="64"/>
      <c r="G23" s="630">
        <v>27</v>
      </c>
      <c r="H23" s="195"/>
      <c r="I23" s="630">
        <v>27</v>
      </c>
      <c r="J23" s="627"/>
      <c r="K23" s="630">
        <v>31</v>
      </c>
    </row>
    <row r="24" spans="2:11" s="83" customFormat="1" ht="14.25" customHeight="1">
      <c r="B24" s="32" t="s">
        <v>81</v>
      </c>
      <c r="C24" s="630">
        <v>109</v>
      </c>
      <c r="D24" s="194"/>
      <c r="E24" s="630">
        <v>110</v>
      </c>
      <c r="F24" s="64"/>
      <c r="G24" s="630">
        <v>106</v>
      </c>
      <c r="H24" s="195"/>
      <c r="I24" s="630">
        <v>105</v>
      </c>
      <c r="J24" s="627"/>
      <c r="K24" s="630">
        <v>128</v>
      </c>
    </row>
    <row r="25" spans="2:11" s="83" customFormat="1" ht="14.25" customHeight="1">
      <c r="B25" s="32" t="s">
        <v>82</v>
      </c>
      <c r="C25" s="630">
        <v>68</v>
      </c>
      <c r="D25" s="194"/>
      <c r="E25" s="630">
        <v>67</v>
      </c>
      <c r="F25" s="64"/>
      <c r="G25" s="630">
        <v>63</v>
      </c>
      <c r="H25" s="195"/>
      <c r="I25" s="630">
        <v>64</v>
      </c>
      <c r="J25" s="627"/>
      <c r="K25" s="630">
        <v>82</v>
      </c>
    </row>
    <row r="26" spans="2:11" s="83" customFormat="1" ht="14.25" customHeight="1">
      <c r="B26" s="32" t="s">
        <v>83</v>
      </c>
      <c r="C26" s="630">
        <v>65</v>
      </c>
      <c r="D26" s="194"/>
      <c r="E26" s="630">
        <v>62</v>
      </c>
      <c r="F26" s="64"/>
      <c r="G26" s="630">
        <v>66</v>
      </c>
      <c r="H26" s="195"/>
      <c r="I26" s="630">
        <v>68</v>
      </c>
      <c r="J26" s="627"/>
      <c r="K26" s="630">
        <v>83</v>
      </c>
    </row>
    <row r="27" spans="2:11" s="83" customFormat="1" ht="14.25" customHeight="1">
      <c r="B27" s="32" t="s">
        <v>84</v>
      </c>
      <c r="C27" s="630">
        <v>58</v>
      </c>
      <c r="D27" s="194"/>
      <c r="E27" s="630">
        <v>56</v>
      </c>
      <c r="F27" s="64"/>
      <c r="G27" s="630">
        <v>59</v>
      </c>
      <c r="H27" s="195"/>
      <c r="I27" s="630">
        <v>57</v>
      </c>
      <c r="J27" s="627"/>
      <c r="K27" s="630">
        <v>68</v>
      </c>
    </row>
    <row r="28" spans="2:11" s="83" customFormat="1" ht="14.25" customHeight="1">
      <c r="B28" s="32" t="s">
        <v>85</v>
      </c>
      <c r="C28" s="630">
        <v>62</v>
      </c>
      <c r="D28" s="194"/>
      <c r="E28" s="630">
        <v>58</v>
      </c>
      <c r="F28" s="64"/>
      <c r="G28" s="630">
        <v>58</v>
      </c>
      <c r="H28" s="195"/>
      <c r="I28" s="630">
        <v>57</v>
      </c>
      <c r="J28" s="627"/>
      <c r="K28" s="630">
        <v>72</v>
      </c>
    </row>
    <row r="29" spans="2:11" s="83" customFormat="1" ht="14.25" customHeight="1">
      <c r="B29" s="32" t="s">
        <v>86</v>
      </c>
      <c r="C29" s="630">
        <v>77</v>
      </c>
      <c r="D29" s="194"/>
      <c r="E29" s="630">
        <v>82</v>
      </c>
      <c r="F29" s="64"/>
      <c r="G29" s="630">
        <v>73</v>
      </c>
      <c r="H29" s="195"/>
      <c r="I29" s="630">
        <v>74</v>
      </c>
      <c r="J29" s="627"/>
      <c r="K29" s="630">
        <v>94</v>
      </c>
    </row>
    <row r="30" spans="2:11" s="83" customFormat="1" ht="14.25" customHeight="1">
      <c r="B30" s="32" t="s">
        <v>87</v>
      </c>
      <c r="C30" s="630">
        <v>234</v>
      </c>
      <c r="D30" s="194"/>
      <c r="E30" s="630">
        <v>233</v>
      </c>
      <c r="F30" s="64"/>
      <c r="G30" s="630">
        <v>227</v>
      </c>
      <c r="H30" s="195"/>
      <c r="I30" s="630">
        <v>233</v>
      </c>
      <c r="J30" s="627"/>
      <c r="K30" s="630">
        <v>274</v>
      </c>
    </row>
    <row r="31" spans="2:11" s="83" customFormat="1" ht="14.25" customHeight="1">
      <c r="B31" s="32" t="s">
        <v>88</v>
      </c>
      <c r="C31" s="630">
        <v>130</v>
      </c>
      <c r="D31" s="194"/>
      <c r="E31" s="630">
        <v>131</v>
      </c>
      <c r="F31" s="64"/>
      <c r="G31" s="630">
        <v>129</v>
      </c>
      <c r="H31" s="195"/>
      <c r="I31" s="630">
        <v>126</v>
      </c>
      <c r="J31" s="627"/>
      <c r="K31" s="630">
        <v>165</v>
      </c>
    </row>
    <row r="32" spans="2:11" s="83" customFormat="1" ht="14.25" customHeight="1">
      <c r="B32" s="32" t="s">
        <v>89</v>
      </c>
      <c r="C32" s="630">
        <v>121</v>
      </c>
      <c r="D32" s="194"/>
      <c r="E32" s="630">
        <v>119</v>
      </c>
      <c r="F32" s="64"/>
      <c r="G32" s="630">
        <v>106</v>
      </c>
      <c r="H32" s="195"/>
      <c r="I32" s="630">
        <v>110</v>
      </c>
      <c r="J32" s="627"/>
      <c r="K32" s="630">
        <v>139</v>
      </c>
    </row>
    <row r="33" spans="2:11" s="83" customFormat="1" ht="14.25" customHeight="1">
      <c r="B33" s="32" t="s">
        <v>68</v>
      </c>
      <c r="C33" s="630">
        <v>45</v>
      </c>
      <c r="D33" s="194"/>
      <c r="E33" s="630">
        <v>46</v>
      </c>
      <c r="F33" s="64"/>
      <c r="G33" s="630">
        <v>43</v>
      </c>
      <c r="H33" s="195"/>
      <c r="I33" s="630">
        <v>42</v>
      </c>
      <c r="J33" s="627"/>
      <c r="K33" s="630">
        <v>52</v>
      </c>
    </row>
    <row r="34" spans="2:11" s="83" customFormat="1" ht="14.25" customHeight="1">
      <c r="B34" s="32" t="s">
        <v>90</v>
      </c>
      <c r="C34" s="630">
        <v>203</v>
      </c>
      <c r="D34" s="194"/>
      <c r="E34" s="630">
        <v>196</v>
      </c>
      <c r="F34" s="64"/>
      <c r="G34" s="630">
        <v>202</v>
      </c>
      <c r="H34" s="195"/>
      <c r="I34" s="630">
        <v>206</v>
      </c>
      <c r="J34" s="627"/>
      <c r="K34" s="630">
        <v>255</v>
      </c>
    </row>
    <row r="35" spans="2:11" s="83" customFormat="1" ht="14.25" customHeight="1">
      <c r="B35" s="32" t="s">
        <v>91</v>
      </c>
      <c r="C35" s="630">
        <v>136</v>
      </c>
      <c r="D35" s="194"/>
      <c r="E35" s="630">
        <v>137</v>
      </c>
      <c r="F35" s="64"/>
      <c r="G35" s="630">
        <v>136</v>
      </c>
      <c r="H35" s="195"/>
      <c r="I35" s="630">
        <v>144</v>
      </c>
      <c r="J35" s="627"/>
      <c r="K35" s="630">
        <v>171</v>
      </c>
    </row>
    <row r="36" spans="2:11" s="83" customFormat="1" ht="14.25" customHeight="1">
      <c r="B36" s="32" t="s">
        <v>92</v>
      </c>
      <c r="C36" s="630">
        <v>147</v>
      </c>
      <c r="D36" s="194"/>
      <c r="E36" s="630">
        <v>141</v>
      </c>
      <c r="F36" s="64"/>
      <c r="G36" s="630">
        <v>138</v>
      </c>
      <c r="H36" s="195"/>
      <c r="I36" s="630">
        <v>142</v>
      </c>
      <c r="J36" s="627"/>
      <c r="K36" s="630">
        <v>170</v>
      </c>
    </row>
    <row r="37" spans="2:11" s="83" customFormat="1" ht="14.25" customHeight="1">
      <c r="B37" s="32" t="s">
        <v>93</v>
      </c>
      <c r="C37" s="630">
        <v>55</v>
      </c>
      <c r="D37" s="194"/>
      <c r="E37" s="630">
        <v>55</v>
      </c>
      <c r="F37" s="64"/>
      <c r="G37" s="630">
        <v>52</v>
      </c>
      <c r="H37" s="195"/>
      <c r="I37" s="630">
        <v>54</v>
      </c>
      <c r="J37" s="627"/>
      <c r="K37" s="630">
        <v>66</v>
      </c>
    </row>
    <row r="38" spans="2:11" s="83" customFormat="1" ht="14.25" customHeight="1">
      <c r="B38" s="32" t="s">
        <v>94</v>
      </c>
      <c r="C38" s="630">
        <v>60</v>
      </c>
      <c r="D38" s="194"/>
      <c r="E38" s="630">
        <v>60</v>
      </c>
      <c r="F38" s="64"/>
      <c r="G38" s="630">
        <v>61</v>
      </c>
      <c r="H38" s="195"/>
      <c r="I38" s="630">
        <v>58</v>
      </c>
      <c r="J38" s="627"/>
      <c r="K38" s="630">
        <v>68</v>
      </c>
    </row>
    <row r="39" spans="2:11" s="83" customFormat="1" ht="14.25" customHeight="1">
      <c r="B39" s="32" t="s">
        <v>95</v>
      </c>
      <c r="C39" s="631">
        <v>96</v>
      </c>
      <c r="D39" s="547"/>
      <c r="E39" s="631">
        <v>97</v>
      </c>
      <c r="F39" s="70"/>
      <c r="G39" s="631">
        <v>94</v>
      </c>
      <c r="H39" s="195"/>
      <c r="I39" s="631">
        <v>95</v>
      </c>
      <c r="J39" s="627"/>
      <c r="K39" s="631">
        <v>113</v>
      </c>
    </row>
    <row r="40" spans="2:11" s="1" customFormat="1" ht="15">
      <c r="B40" s="35"/>
      <c r="C40"/>
      <c r="D40" s="175"/>
      <c r="E40" s="199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81" priority="54" operator="between">
      <formula>1</formula>
      <formula>2</formula>
    </cfRule>
  </conditionalFormatting>
  <conditionalFormatting sqref="H23">
    <cfRule type="cellIs" dxfId="80" priority="53" operator="between">
      <formula>1</formula>
      <formula>2</formula>
    </cfRule>
  </conditionalFormatting>
  <conditionalFormatting sqref="E40">
    <cfRule type="cellIs" dxfId="79" priority="52" operator="between">
      <formula>1</formula>
      <formula>2</formula>
    </cfRule>
  </conditionalFormatting>
  <conditionalFormatting sqref="I40">
    <cfRule type="cellIs" dxfId="78" priority="51" operator="between">
      <formula>1</formula>
      <formula>2</formula>
    </cfRule>
  </conditionalFormatting>
  <conditionalFormatting sqref="C12:C19">
    <cfRule type="cellIs" dxfId="77" priority="18" operator="between">
      <formula>1</formula>
      <formula>2</formula>
    </cfRule>
  </conditionalFormatting>
  <conditionalFormatting sqref="C20:C39">
    <cfRule type="cellIs" dxfId="76" priority="17" operator="between">
      <formula>1</formula>
      <formula>2</formula>
    </cfRule>
  </conditionalFormatting>
  <conditionalFormatting sqref="E12:E19">
    <cfRule type="cellIs" dxfId="75" priority="8" operator="between">
      <formula>1</formula>
      <formula>2</formula>
    </cfRule>
  </conditionalFormatting>
  <conditionalFormatting sqref="E20:E39">
    <cfRule type="cellIs" dxfId="74" priority="7" operator="between">
      <formula>1</formula>
      <formula>2</formula>
    </cfRule>
  </conditionalFormatting>
  <conditionalFormatting sqref="G12:G19">
    <cfRule type="cellIs" dxfId="73" priority="6" operator="between">
      <formula>1</formula>
      <formula>2</formula>
    </cfRule>
  </conditionalFormatting>
  <conditionalFormatting sqref="G20:G39">
    <cfRule type="cellIs" dxfId="72" priority="5" operator="between">
      <formula>1</formula>
      <formula>2</formula>
    </cfRule>
  </conditionalFormatting>
  <conditionalFormatting sqref="I12:I19">
    <cfRule type="cellIs" dxfId="71" priority="4" operator="between">
      <formula>1</formula>
      <formula>2</formula>
    </cfRule>
  </conditionalFormatting>
  <conditionalFormatting sqref="I20:I39">
    <cfRule type="cellIs" dxfId="70" priority="3" operator="between">
      <formula>1</formula>
      <formula>2</formula>
    </cfRule>
  </conditionalFormatting>
  <conditionalFormatting sqref="K12:K19">
    <cfRule type="cellIs" dxfId="69" priority="2" operator="between">
      <formula>1</formula>
      <formula>2</formula>
    </cfRule>
  </conditionalFormatting>
  <conditionalFormatting sqref="K20:K39">
    <cfRule type="cellIs" dxfId="6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topLeftCell="A4" zoomScaleNormal="10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354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1" t="s">
        <v>355</v>
      </c>
    </row>
    <row r="9" spans="1:3" ht="24.95" customHeight="1">
      <c r="B9" s="10"/>
      <c r="C9" s="442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(16)'!I12-'RSI_AFI (16)'!C12</f>
        <v>305</v>
      </c>
    </row>
    <row r="12" spans="1:3">
      <c r="B12" s="403" t="s">
        <v>267</v>
      </c>
      <c r="C12" s="203">
        <f>'RSI_AFI (16)'!I13-'RSI_AFI (16)'!C13</f>
        <v>-239</v>
      </c>
    </row>
    <row r="13" spans="1:3">
      <c r="B13" s="403" t="s">
        <v>52</v>
      </c>
      <c r="C13" s="203">
        <f>'RSI_AFI (16)'!I14-'RSI_AFI (16)'!C14</f>
        <v>-265</v>
      </c>
    </row>
    <row r="14" spans="1:3">
      <c r="B14" s="403" t="s">
        <v>1</v>
      </c>
      <c r="C14" s="204">
        <f>'RSI_AFI (16)'!I15-'RSI_AFI (16)'!C15</f>
        <v>-95</v>
      </c>
    </row>
    <row r="15" spans="1:3">
      <c r="B15" s="32" t="s">
        <v>73</v>
      </c>
      <c r="C15" s="202">
        <f>'RSI_AFI (16)'!I16-'RSI_AFI (16)'!C16</f>
        <v>-4</v>
      </c>
    </row>
    <row r="16" spans="1:3">
      <c r="B16" s="32" t="s">
        <v>74</v>
      </c>
      <c r="C16" s="203">
        <f>'RSI_AFI (16)'!I17-'RSI_AFI (16)'!C17</f>
        <v>-11</v>
      </c>
    </row>
    <row r="17" spans="2:3">
      <c r="B17" s="32" t="s">
        <v>75</v>
      </c>
      <c r="C17" s="203">
        <f>'RSI_AFI (16)'!I18-'RSI_AFI (16)'!C18</f>
        <v>-3</v>
      </c>
    </row>
    <row r="18" spans="2:3">
      <c r="B18" s="32" t="s">
        <v>76</v>
      </c>
      <c r="C18" s="203">
        <f>'RSI_AFI (16)'!I19-'RSI_AFI (16)'!C19</f>
        <v>0</v>
      </c>
    </row>
    <row r="19" spans="2:3">
      <c r="B19" s="32" t="s">
        <v>77</v>
      </c>
      <c r="C19" s="203">
        <f>'RSI_AFI (16)'!I20-'RSI_AFI (16)'!C20</f>
        <v>-33</v>
      </c>
    </row>
    <row r="20" spans="2:3">
      <c r="B20" s="32" t="s">
        <v>78</v>
      </c>
      <c r="C20" s="203">
        <f>'RSI_AFI (16)'!I21-'RSI_AFI (16)'!C21</f>
        <v>-6</v>
      </c>
    </row>
    <row r="21" spans="2:3">
      <c r="B21" s="32" t="s">
        <v>79</v>
      </c>
      <c r="C21" s="203">
        <f>'RSI_AFI (16)'!I22-'RSI_AFI (16)'!C22</f>
        <v>-8</v>
      </c>
    </row>
    <row r="22" spans="2:3">
      <c r="B22" s="32" t="s">
        <v>80</v>
      </c>
      <c r="C22" s="203">
        <f>'RSI_AFI (16)'!I23-'RSI_AFI (16)'!C23</f>
        <v>1</v>
      </c>
    </row>
    <row r="23" spans="2:3">
      <c r="B23" s="32" t="s">
        <v>81</v>
      </c>
      <c r="C23" s="203">
        <f>'RSI_AFI (16)'!I24-'RSI_AFI (16)'!C24</f>
        <v>-4</v>
      </c>
    </row>
    <row r="24" spans="2:3">
      <c r="B24" s="32" t="s">
        <v>82</v>
      </c>
      <c r="C24" s="203">
        <f>'RSI_AFI (16)'!I25-'RSI_AFI (16)'!C25</f>
        <v>-4</v>
      </c>
    </row>
    <row r="25" spans="2:3">
      <c r="B25" s="32" t="s">
        <v>83</v>
      </c>
      <c r="C25" s="203">
        <f>'RSI_AFI (16)'!I26-'RSI_AFI (16)'!C26</f>
        <v>3</v>
      </c>
    </row>
    <row r="26" spans="2:3">
      <c r="B26" s="32" t="s">
        <v>84</v>
      </c>
      <c r="C26" s="203">
        <f>'RSI_AFI (16)'!I27-'RSI_AFI (16)'!C27</f>
        <v>-1</v>
      </c>
    </row>
    <row r="27" spans="2:3">
      <c r="B27" s="32" t="s">
        <v>85</v>
      </c>
      <c r="C27" s="203">
        <f>'RSI_AFI (16)'!I28-'RSI_AFI (16)'!C28</f>
        <v>-5</v>
      </c>
    </row>
    <row r="28" spans="2:3">
      <c r="B28" s="32" t="s">
        <v>86</v>
      </c>
      <c r="C28" s="203">
        <f>'RSI_AFI (16)'!I29-'RSI_AFI (16)'!C29</f>
        <v>-3</v>
      </c>
    </row>
    <row r="29" spans="2:3">
      <c r="B29" s="32" t="s">
        <v>87</v>
      </c>
      <c r="C29" s="203">
        <f>'RSI_AFI (16)'!I30-'RSI_AFI (16)'!C30</f>
        <v>-1</v>
      </c>
    </row>
    <row r="30" spans="2:3">
      <c r="B30" s="32" t="s">
        <v>88</v>
      </c>
      <c r="C30" s="203">
        <f>'RSI_AFI (16)'!I31-'RSI_AFI (16)'!C31</f>
        <v>-4</v>
      </c>
    </row>
    <row r="31" spans="2:3">
      <c r="B31" s="32" t="s">
        <v>89</v>
      </c>
      <c r="C31" s="203">
        <f>'RSI_AFI (16)'!I32-'RSI_AFI (16)'!C32</f>
        <v>-11</v>
      </c>
    </row>
    <row r="32" spans="2:3">
      <c r="B32" s="32" t="s">
        <v>68</v>
      </c>
      <c r="C32" s="203">
        <f>'RSI_AFI (16)'!I33-'RSI_AFI (16)'!C33</f>
        <v>-3</v>
      </c>
    </row>
    <row r="33" spans="2:3">
      <c r="B33" s="32" t="s">
        <v>90</v>
      </c>
      <c r="C33" s="203">
        <f>'RSI_AFI (16)'!I34-'RSI_AFI (16)'!C34</f>
        <v>3</v>
      </c>
    </row>
    <row r="34" spans="2:3" ht="12.75" customHeight="1">
      <c r="B34" s="32" t="s">
        <v>91</v>
      </c>
      <c r="C34" s="203">
        <f>'RSI_AFI (16)'!I35-'RSI_AFI (16)'!C35</f>
        <v>8</v>
      </c>
    </row>
    <row r="35" spans="2:3">
      <c r="B35" s="32" t="s">
        <v>92</v>
      </c>
      <c r="C35" s="203">
        <f>'RSI_AFI (16)'!I36-'RSI_AFI (16)'!C36</f>
        <v>-5</v>
      </c>
    </row>
    <row r="36" spans="2:3">
      <c r="B36" s="32" t="s">
        <v>93</v>
      </c>
      <c r="C36" s="203">
        <f>'RSI_AFI (16)'!I37-'RSI_AFI (16)'!C37</f>
        <v>-1</v>
      </c>
    </row>
    <row r="37" spans="2:3">
      <c r="B37" s="32" t="s">
        <v>94</v>
      </c>
      <c r="C37" s="203">
        <f>'RSI_AFI (16)'!I38-'RSI_AFI (16)'!C38</f>
        <v>-2</v>
      </c>
    </row>
    <row r="38" spans="2:3">
      <c r="B38" s="32" t="s">
        <v>95</v>
      </c>
      <c r="C38" s="204">
        <f>'RSI_AFI (16)'!I39-'RSI_AFI (16)'!C39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356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441" t="s">
        <v>355</v>
      </c>
    </row>
    <row r="9" spans="1:3" ht="24.95" customHeight="1">
      <c r="B9" s="10"/>
      <c r="C9" s="442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(16)'!I12-'RSI_AFI (16)'!C12)/'RSI_AFI (16)'!C12</f>
        <v>9.0177990656968837E-3</v>
      </c>
    </row>
    <row r="12" spans="1:3">
      <c r="B12" s="403" t="s">
        <v>267</v>
      </c>
      <c r="C12" s="235">
        <f>('RSI_AFI (16)'!I13-'RSI_AFI (16)'!C13)/'RSI_AFI (16)'!C13</f>
        <v>-2.6811756787076507E-2</v>
      </c>
    </row>
    <row r="13" spans="1:3">
      <c r="B13" s="403" t="s">
        <v>52</v>
      </c>
      <c r="C13" s="235">
        <f>('RSI_AFI (16)'!I14-'RSI_AFI (16)'!C14)/'RSI_AFI (16)'!C14</f>
        <v>-4.5744864491627825E-2</v>
      </c>
    </row>
    <row r="14" spans="1:3">
      <c r="B14" s="403" t="s">
        <v>1</v>
      </c>
      <c r="C14" s="456">
        <f>('RSI_AFI (16)'!I15-'RSI_AFI (16)'!C15)/'RSI_AFI (16)'!C15</f>
        <v>-3.8121990369181381E-2</v>
      </c>
    </row>
    <row r="15" spans="1:3">
      <c r="B15" s="32" t="s">
        <v>73</v>
      </c>
      <c r="C15" s="234">
        <f>('RSI_AFI (16)'!I16-'RSI_AFI (16)'!C16)/'RSI_AFI (16)'!C16</f>
        <v>-6.4516129032258063E-2</v>
      </c>
    </row>
    <row r="16" spans="1:3">
      <c r="B16" s="32" t="s">
        <v>74</v>
      </c>
      <c r="C16" s="235">
        <f>('RSI_AFI (16)'!I17-'RSI_AFI (16)'!C17)/'RSI_AFI (16)'!C17</f>
        <v>-0.13414634146341464</v>
      </c>
    </row>
    <row r="17" spans="2:3">
      <c r="B17" s="32" t="s">
        <v>75</v>
      </c>
      <c r="C17" s="235">
        <f>('RSI_AFI (16)'!I18-'RSI_AFI (16)'!C18)/'RSI_AFI (16)'!C18</f>
        <v>-5.0847457627118647E-2</v>
      </c>
    </row>
    <row r="18" spans="2:3">
      <c r="B18" s="32" t="s">
        <v>76</v>
      </c>
      <c r="C18" s="235">
        <f>('RSI_AFI (16)'!I19-'RSI_AFI (16)'!C19)/'RSI_AFI (16)'!C19</f>
        <v>0</v>
      </c>
    </row>
    <row r="19" spans="2:3">
      <c r="B19" s="32" t="s">
        <v>77</v>
      </c>
      <c r="C19" s="235">
        <f>('RSI_AFI (16)'!I20-'RSI_AFI (16)'!C20)/'RSI_AFI (16)'!C20</f>
        <v>-8.8709677419354843E-2</v>
      </c>
    </row>
    <row r="20" spans="2:3">
      <c r="B20" s="32" t="s">
        <v>78</v>
      </c>
      <c r="C20" s="235">
        <f>('RSI_AFI (16)'!I21-'RSI_AFI (16)'!C21)/'RSI_AFI (16)'!C21</f>
        <v>-8.4507042253521125E-2</v>
      </c>
    </row>
    <row r="21" spans="2:3">
      <c r="B21" s="32" t="s">
        <v>79</v>
      </c>
      <c r="C21" s="235">
        <f>('RSI_AFI (16)'!I22-'RSI_AFI (16)'!C22)/'RSI_AFI (16)'!C22</f>
        <v>-7.7669902912621352E-2</v>
      </c>
    </row>
    <row r="22" spans="2:3">
      <c r="B22" s="32" t="s">
        <v>80</v>
      </c>
      <c r="C22" s="235">
        <f>('RSI_AFI (16)'!I23-'RSI_AFI (16)'!C23)/'RSI_AFI (16)'!C23</f>
        <v>3.8461538461538464E-2</v>
      </c>
    </row>
    <row r="23" spans="2:3">
      <c r="B23" s="32" t="s">
        <v>81</v>
      </c>
      <c r="C23" s="235">
        <f>('RSI_AFI (16)'!I24-'RSI_AFI (16)'!C24)/'RSI_AFI (16)'!C24</f>
        <v>-3.669724770642202E-2</v>
      </c>
    </row>
    <row r="24" spans="2:3">
      <c r="B24" s="32" t="s">
        <v>82</v>
      </c>
      <c r="C24" s="235">
        <f>('RSI_AFI (16)'!I25-'RSI_AFI (16)'!C25)/'RSI_AFI (16)'!C25</f>
        <v>-5.8823529411764705E-2</v>
      </c>
    </row>
    <row r="25" spans="2:3">
      <c r="B25" s="32" t="s">
        <v>83</v>
      </c>
      <c r="C25" s="235">
        <f>('RSI_AFI (16)'!I26-'RSI_AFI (16)'!C26)/'RSI_AFI (16)'!C26</f>
        <v>4.6153846153846156E-2</v>
      </c>
    </row>
    <row r="26" spans="2:3">
      <c r="B26" s="32" t="s">
        <v>84</v>
      </c>
      <c r="C26" s="235">
        <f>('RSI_AFI (16)'!I27-'RSI_AFI (16)'!C27)/'RSI_AFI (16)'!C27</f>
        <v>-1.7241379310344827E-2</v>
      </c>
    </row>
    <row r="27" spans="2:3">
      <c r="B27" s="32" t="s">
        <v>85</v>
      </c>
      <c r="C27" s="235">
        <f>('RSI_AFI (16)'!I28-'RSI_AFI (16)'!C28)/'RSI_AFI (16)'!C28</f>
        <v>-8.0645161290322578E-2</v>
      </c>
    </row>
    <row r="28" spans="2:3">
      <c r="B28" s="32" t="s">
        <v>86</v>
      </c>
      <c r="C28" s="235">
        <f>('RSI_AFI (16)'!I29-'RSI_AFI (16)'!C29)/'RSI_AFI (16)'!C29</f>
        <v>-3.896103896103896E-2</v>
      </c>
    </row>
    <row r="29" spans="2:3">
      <c r="B29" s="32" t="s">
        <v>87</v>
      </c>
      <c r="C29" s="235">
        <f>('RSI_AFI (16)'!I30-'RSI_AFI (16)'!C30)/'RSI_AFI (16)'!C30</f>
        <v>-4.2735042735042739E-3</v>
      </c>
    </row>
    <row r="30" spans="2:3">
      <c r="B30" s="32" t="s">
        <v>88</v>
      </c>
      <c r="C30" s="235">
        <f>('RSI_AFI (16)'!I31-'RSI_AFI (16)'!C31)/'RSI_AFI (16)'!C31</f>
        <v>-3.0769230769230771E-2</v>
      </c>
    </row>
    <row r="31" spans="2:3">
      <c r="B31" s="32" t="s">
        <v>89</v>
      </c>
      <c r="C31" s="235">
        <f>('RSI_AFI (16)'!I32-'RSI_AFI (16)'!C32)/'RSI_AFI (16)'!C32</f>
        <v>-9.0909090909090912E-2</v>
      </c>
    </row>
    <row r="32" spans="2:3">
      <c r="B32" s="32" t="s">
        <v>68</v>
      </c>
      <c r="C32" s="235">
        <f>('RSI_AFI (16)'!I33-'RSI_AFI (16)'!C33)/'RSI_AFI (16)'!C33</f>
        <v>-6.6666666666666666E-2</v>
      </c>
    </row>
    <row r="33" spans="2:3">
      <c r="B33" s="32" t="s">
        <v>90</v>
      </c>
      <c r="C33" s="235">
        <f>('RSI_AFI (16)'!I34-'RSI_AFI (16)'!C34)/'RSI_AFI (16)'!C34</f>
        <v>1.4778325123152709E-2</v>
      </c>
    </row>
    <row r="34" spans="2:3" ht="12.75" customHeight="1">
      <c r="B34" s="32" t="s">
        <v>91</v>
      </c>
      <c r="C34" s="235">
        <f>('RSI_AFI (16)'!I35-'RSI_AFI (16)'!C35)/'RSI_AFI (16)'!C35</f>
        <v>5.8823529411764705E-2</v>
      </c>
    </row>
    <row r="35" spans="2:3">
      <c r="B35" s="32" t="s">
        <v>92</v>
      </c>
      <c r="C35" s="235">
        <f>('RSI_AFI (16)'!I36-'RSI_AFI (16)'!C36)/'RSI_AFI (16)'!C36</f>
        <v>-3.4013605442176874E-2</v>
      </c>
    </row>
    <row r="36" spans="2:3">
      <c r="B36" s="32" t="s">
        <v>93</v>
      </c>
      <c r="C36" s="235">
        <f>('RSI_AFI (16)'!I37-'RSI_AFI (16)'!C37)/'RSI_AFI (16)'!C37</f>
        <v>-1.8181818181818181E-2</v>
      </c>
    </row>
    <row r="37" spans="2:3">
      <c r="B37" s="32" t="s">
        <v>94</v>
      </c>
      <c r="C37" s="235">
        <f>('RSI_AFI (16)'!I38-'RSI_AFI (16)'!C38)/'RSI_AFI (16)'!C38</f>
        <v>-3.3333333333333333E-2</v>
      </c>
    </row>
    <row r="38" spans="2:3">
      <c r="B38" s="32" t="s">
        <v>95</v>
      </c>
      <c r="C38" s="456">
        <f>('RSI_AFI (16)'!I39-'RSI_AFI (16)'!C39)/'RSI_AFI (16)'!C39</f>
        <v>-1.0416666666666666E-2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73"/>
  <sheetViews>
    <sheetView showGridLines="0" showRowColHeaders="0" workbookViewId="0">
      <selection activeCell="B8" sqref="B8:J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177" t="s">
        <v>357</v>
      </c>
      <c r="C5" s="177"/>
      <c r="D5" s="177"/>
      <c r="E5" s="165"/>
      <c r="F5" s="165"/>
      <c r="G5" s="165"/>
      <c r="H5" s="165"/>
      <c r="I5" s="165"/>
      <c r="J5" s="165"/>
      <c r="K5" s="60"/>
    </row>
    <row r="6" spans="1:11">
      <c r="B6" s="634" t="s">
        <v>294</v>
      </c>
      <c r="C6" s="551"/>
      <c r="D6" s="551"/>
      <c r="E6" s="165"/>
      <c r="F6" s="165"/>
      <c r="G6" s="165"/>
      <c r="H6" s="165"/>
      <c r="I6" s="165"/>
      <c r="J6" s="165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358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359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360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362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363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364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365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367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177" t="s">
        <v>136</v>
      </c>
      <c r="C16" s="552"/>
      <c r="D16" s="552"/>
      <c r="E16" s="552"/>
      <c r="F16" s="552"/>
      <c r="G16" s="552"/>
      <c r="H16" s="552"/>
      <c r="I16" s="552"/>
      <c r="J16" s="552"/>
      <c r="K16" s="164"/>
    </row>
    <row r="17" spans="1:14">
      <c r="A17" s="160" t="s">
        <v>9</v>
      </c>
      <c r="B17" s="680" t="s">
        <v>368</v>
      </c>
      <c r="C17" s="680"/>
      <c r="D17" s="680"/>
      <c r="E17" s="680"/>
      <c r="F17" s="680"/>
      <c r="G17" s="680"/>
      <c r="H17" s="680"/>
      <c r="I17" s="680"/>
      <c r="J17" s="680"/>
      <c r="K17" s="164"/>
    </row>
    <row r="18" spans="1:14">
      <c r="A18" s="160" t="s">
        <v>10</v>
      </c>
      <c r="B18" s="680" t="s">
        <v>369</v>
      </c>
      <c r="C18" s="680"/>
      <c r="D18" s="680"/>
      <c r="E18" s="680"/>
      <c r="F18" s="680"/>
      <c r="G18" s="680"/>
      <c r="H18" s="680"/>
      <c r="I18" s="680"/>
      <c r="J18" s="680"/>
      <c r="K18" s="164"/>
    </row>
    <row r="19" spans="1:14">
      <c r="A19" s="160" t="s">
        <v>20</v>
      </c>
      <c r="B19" s="680" t="s">
        <v>371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372</v>
      </c>
      <c r="C20" s="680"/>
      <c r="D20" s="680"/>
      <c r="E20" s="680"/>
      <c r="F20" s="680"/>
      <c r="G20" s="680"/>
      <c r="H20" s="680"/>
      <c r="I20" s="680"/>
      <c r="J20" s="680"/>
      <c r="K20" s="136"/>
      <c r="L20" s="549"/>
    </row>
    <row r="21" spans="1:14">
      <c r="A21" s="160"/>
      <c r="B21" s="177" t="s">
        <v>290</v>
      </c>
      <c r="C21" s="552"/>
      <c r="D21" s="552"/>
      <c r="E21" s="552"/>
      <c r="F21" s="552"/>
      <c r="G21" s="552"/>
      <c r="H21" s="552"/>
      <c r="I21" s="552"/>
      <c r="J21" s="552"/>
      <c r="K21" s="164"/>
      <c r="N21" s="101"/>
    </row>
    <row r="22" spans="1:14">
      <c r="A22" s="160" t="s">
        <v>22</v>
      </c>
      <c r="B22" s="680" t="s">
        <v>385</v>
      </c>
      <c r="C22" s="680"/>
      <c r="D22" s="680"/>
      <c r="E22" s="680"/>
      <c r="F22" s="680"/>
      <c r="G22" s="680"/>
      <c r="H22" s="680"/>
      <c r="I22" s="680"/>
      <c r="J22" s="680"/>
      <c r="K22" s="164"/>
      <c r="L22" s="548"/>
    </row>
    <row r="23" spans="1:14">
      <c r="A23" s="160" t="s">
        <v>23</v>
      </c>
      <c r="B23" s="680" t="s">
        <v>386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387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388</v>
      </c>
      <c r="C25" s="680"/>
      <c r="D25" s="680"/>
      <c r="E25" s="680"/>
      <c r="F25" s="680"/>
      <c r="G25" s="680"/>
      <c r="H25" s="680"/>
      <c r="I25" s="680"/>
      <c r="J25" s="680"/>
    </row>
    <row r="26" spans="1:14">
      <c r="A26" s="160" t="s">
        <v>26</v>
      </c>
      <c r="B26" s="161" t="s">
        <v>389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390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391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392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393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548"/>
      <c r="L31" s="548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548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548"/>
      <c r="L33" s="548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548"/>
      <c r="L34" s="548"/>
      <c r="M34" s="548"/>
      <c r="N34" s="548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548"/>
      <c r="L35" s="548"/>
      <c r="M35" s="548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548"/>
      <c r="L36" s="548"/>
      <c r="M36" s="548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8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8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8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550"/>
      <c r="B44" s="94"/>
      <c r="C44" s="95"/>
      <c r="D44" s="95"/>
    </row>
    <row r="45" spans="1:14">
      <c r="A45" s="550"/>
      <c r="B45" s="94"/>
      <c r="C45" s="95"/>
      <c r="D45" s="95"/>
    </row>
    <row r="46" spans="1:14">
      <c r="A46" s="550"/>
      <c r="B46" s="94"/>
      <c r="C46" s="95"/>
      <c r="D46" s="95"/>
    </row>
    <row r="47" spans="1:14">
      <c r="A47" s="550"/>
      <c r="B47" s="94"/>
      <c r="C47" s="95"/>
      <c r="D47" s="95"/>
    </row>
    <row r="48" spans="1:14">
      <c r="A48" s="550"/>
      <c r="B48" s="94"/>
      <c r="C48" s="95"/>
      <c r="D48" s="95"/>
    </row>
    <row r="49" spans="1:4">
      <c r="A49" s="550"/>
      <c r="B49" s="94"/>
      <c r="C49" s="95"/>
      <c r="D49" s="95"/>
    </row>
    <row r="50" spans="1:4">
      <c r="A50" s="550"/>
      <c r="B50" s="94"/>
      <c r="C50" s="95"/>
      <c r="D50" s="95"/>
    </row>
    <row r="51" spans="1:4">
      <c r="A51" s="550"/>
      <c r="B51" s="94"/>
      <c r="C51" s="95"/>
      <c r="D51" s="95"/>
    </row>
    <row r="52" spans="1:4">
      <c r="A52" s="550"/>
      <c r="B52" s="94"/>
      <c r="C52" s="95"/>
      <c r="D52" s="95"/>
    </row>
    <row r="53" spans="1:4">
      <c r="A53" s="550"/>
      <c r="B53" s="94"/>
      <c r="C53" s="95"/>
      <c r="D53" s="95"/>
    </row>
    <row r="54" spans="1:4">
      <c r="A54" s="550"/>
      <c r="B54" s="94"/>
      <c r="C54" s="95"/>
      <c r="D54" s="95"/>
    </row>
    <row r="55" spans="1:4">
      <c r="A55" s="550"/>
      <c r="B55" s="94"/>
      <c r="C55" s="95"/>
      <c r="D55" s="95"/>
    </row>
    <row r="56" spans="1:4">
      <c r="A56" s="550"/>
      <c r="B56" s="94"/>
      <c r="C56" s="95"/>
      <c r="D56" s="95"/>
    </row>
    <row r="57" spans="1:4">
      <c r="A57" s="550"/>
      <c r="B57" s="94"/>
      <c r="C57" s="95"/>
      <c r="D57" s="95"/>
    </row>
    <row r="58" spans="1:4">
      <c r="A58" s="550"/>
      <c r="B58" s="94"/>
      <c r="C58" s="95"/>
      <c r="D58" s="95"/>
    </row>
    <row r="59" spans="1:4">
      <c r="A59" s="550"/>
      <c r="B59" s="94"/>
      <c r="C59" s="95"/>
      <c r="D59" s="95"/>
    </row>
    <row r="60" spans="1:4">
      <c r="A60" s="550"/>
      <c r="B60" s="94"/>
      <c r="C60" s="95"/>
      <c r="D60" s="95"/>
    </row>
    <row r="61" spans="1:4">
      <c r="A61" s="550"/>
      <c r="B61" s="94"/>
      <c r="C61" s="95"/>
      <c r="D61" s="95"/>
    </row>
    <row r="62" spans="1:4">
      <c r="A62" s="550"/>
      <c r="B62" s="94"/>
      <c r="C62" s="95"/>
      <c r="D62" s="95"/>
    </row>
    <row r="63" spans="1:4">
      <c r="A63" s="550"/>
      <c r="B63" s="94"/>
      <c r="C63" s="95"/>
      <c r="D63" s="95"/>
    </row>
    <row r="64" spans="1:4">
      <c r="A64" s="550"/>
      <c r="B64" s="94"/>
      <c r="C64" s="95"/>
      <c r="D64" s="95"/>
    </row>
    <row r="65" spans="1:4">
      <c r="A65" s="550"/>
      <c r="B65" s="94"/>
      <c r="C65" s="95"/>
      <c r="D65" s="95"/>
    </row>
    <row r="66" spans="1:4">
      <c r="A66" s="550"/>
      <c r="B66" s="94"/>
      <c r="C66" s="95"/>
      <c r="D66" s="95"/>
    </row>
    <row r="67" spans="1:4">
      <c r="A67" s="550"/>
      <c r="B67" s="94"/>
      <c r="C67" s="95"/>
      <c r="D67" s="95"/>
    </row>
    <row r="68" spans="1:4">
      <c r="A68" s="550"/>
      <c r="B68" s="94"/>
      <c r="C68" s="95"/>
      <c r="D68" s="95"/>
    </row>
    <row r="69" spans="1:4">
      <c r="A69" s="550"/>
      <c r="B69" s="94"/>
      <c r="C69" s="95"/>
      <c r="D69" s="95"/>
    </row>
    <row r="70" spans="1:4">
      <c r="A70" s="550"/>
      <c r="B70" s="94"/>
      <c r="C70" s="95"/>
      <c r="D70" s="95"/>
    </row>
    <row r="71" spans="1:4">
      <c r="A71" s="550"/>
      <c r="B71" s="94"/>
      <c r="C71" s="95"/>
      <c r="D71" s="95"/>
    </row>
    <row r="72" spans="1:4">
      <c r="A72" s="550"/>
      <c r="B72" s="94"/>
      <c r="C72" s="95"/>
      <c r="D72" s="95"/>
    </row>
    <row r="73" spans="1:4">
      <c r="A73" s="550"/>
      <c r="B73" s="94"/>
      <c r="C73" s="95"/>
      <c r="D73" s="95"/>
    </row>
  </sheetData>
  <mergeCells count="16">
    <mergeCell ref="B19:J19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0:J20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 (2'!A1" display="Evolução do número de beneficiários com processamento de Rendimento Social de Inserção, género, 2017, 1º trim.-4º trim."/>
    <hyperlink ref="B13:J13" location="'RSI_idade %(17)'!A1" display="Número de beneficiários com processamento de Rendimento Social de Inserção, escalão etário, 2017 (%)"/>
    <hyperlink ref="B17:J17" location="'RSI_VMM € (17)'!A1" display="Valor médio mensal processado por beneficiário de RSI, 2017"/>
    <hyperlink ref="B22:J22" location="'RSI_AF (17)'!A1" display="Número de Agregados Familiares (com processamento) de Rendimento Social de Inserção, 2017"/>
    <hyperlink ref="B8:J8" location="'RSI_genero (17)'!A1" display="Número de beneficiários com processamento de Rendimento Social de Inserção, género, 2017"/>
    <hyperlink ref="B9:J9" location="'RSI_genero % (17)'!A1" display="Número de beneficiários com processamento de Rendimento Social de Inserção, género, 2017 (%)"/>
    <hyperlink ref="B11:J11" location="'Ev.%1º-4º trim_genero (17)'!A1" display="Evolução do número de beneficiários com processamento de Rendimento Social de Inserção, género, 2017, 1º trim.-4º trim. (%)"/>
    <hyperlink ref="B12:J12" location="'RSI_idade (17)'!A1" display="Número de beneficiários com processamento de Rendimento Social de Inserção, escalão etário, 2017"/>
    <hyperlink ref="B14:J14" location="'Ev.Nº_1º-4ºtrim_idade  (17)'!A1" display="Evolução do número de beneficiários com processamento de Rendimento Social de Inserção, escalão etário, 2017, 1º trim.-4º trim."/>
    <hyperlink ref="B15:J15" location="'Ev.%1º-4ºtrim_idade (17)'!A1" display="Evolução do número de beneficiários com processamento de Rendimento Social de Inserção, escalão etário, 2017, 1º trim.-4º trim. (%)"/>
    <hyperlink ref="B18:J18" location="'Ev. 1ºtrim-4º trim_VMM€ (17)'!A1" display="Evolução do valor médio mensal processado por beneficiário de RSI, 2017, 1º trim.-4º trim."/>
    <hyperlink ref="B19:J19" location="'RSI_VMP_AF€ (17)'!A1" display="Valor médio mensal processado por agregado familiar de RSI, 2017"/>
    <hyperlink ref="B20:J20" location="'Ev.Nº 1ºtrim-4º trim_VMM_AF (2'!A1" display="Evolução do valor médio mensal processado por agregado familiar de RSI, 2017, 1º trim.-4º trim."/>
    <hyperlink ref="B23:J23" location="'Ev.Nº 1ºtrim-4º trim_AF(17)'!A1" display="Evolução do número de Agregados Familiares (com processamento) de Rendimento Social de Inserção, 2017, 1º trim.-4º trim."/>
    <hyperlink ref="B24:J24" location="'Ev.%1º-4ºtrim_AF1(17)'!A1" display="Evolução de número de Agregados Familiares (com processamento) de Rendimento Social de Inserção, 2017, 1º trim.-4º trim. (%)"/>
    <hyperlink ref="B25:J25" location="'RSI_AFM (17)'!A1" display="Número de Agregados Familiares monoparentais (com processamento) de RSI, 2017"/>
    <hyperlink ref="B26" location="'Ev.Nº 1ºtrim-4º trim_AFM(17)'!A1" display="Evolução do número de Agregados Familiares monoparentais (com processamento) de RSI, 2017, 1º trim.-4º trim."/>
    <hyperlink ref="B27" location="'Ev.% 1ºtrim-4º trim_AFM(17)'!A1" display="Evolução do número de Agregados Familiares monoparentais (com processamento) de RSI, 2017, 1º trim.-4º trim. (%)"/>
    <hyperlink ref="B28" location="'RSI_AFI (17)'!A1" display="Número de Agregados Familiares isolados (com processamento) de RSI, 2017"/>
    <hyperlink ref="B29" location="'Ev.Nº 1ºtrim-4º trim_AFI(17)'!A1" display="Evolução do número de Agregados Familiares isolados (com processamento) de RSI, 2017, 1º trim.-4º trim."/>
    <hyperlink ref="B30" location="'Ev.% 1ºtrim-4º trim_AFI(17)'!A1" display="Evolução do número de Agregados Familiares isolados (com processamento) de RSI, 2017, 1º trim.-4º trim. (%)"/>
  </hyperlinks>
  <pageMargins left="0.7" right="0.7" top="0.75" bottom="0.75" header="0.3" footer="0.3"/>
  <pageSetup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5"/>
  <sheetViews>
    <sheetView showGridLines="0" showRowColHeaders="0" zoomScaleNormal="100" workbookViewId="0">
      <selection activeCell="C44" sqref="C44"/>
    </sheetView>
  </sheetViews>
  <sheetFormatPr defaultColWidth="12" defaultRowHeight="12.75"/>
  <cols>
    <col min="1" max="1" width="12" style="84"/>
    <col min="2" max="2" width="38" style="84" customWidth="1"/>
    <col min="3" max="3" width="9.140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358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683" t="s">
        <v>358</v>
      </c>
      <c r="D9" s="683"/>
      <c r="E9" s="683"/>
      <c r="F9" s="683"/>
      <c r="G9" s="683"/>
      <c r="H9" s="683"/>
      <c r="I9" s="683"/>
      <c r="J9" s="683"/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</row>
    <row r="10" spans="1:22" s="83" customFormat="1" ht="24.75" customHeight="1">
      <c r="B10" s="7"/>
      <c r="C10" s="682" t="s">
        <v>16</v>
      </c>
      <c r="D10" s="682"/>
      <c r="E10" s="682"/>
      <c r="F10" s="44"/>
      <c r="G10" s="682" t="s">
        <v>18</v>
      </c>
      <c r="H10" s="682"/>
      <c r="I10" s="682">
        <v>2</v>
      </c>
      <c r="J10" s="44"/>
      <c r="K10" s="682" t="s">
        <v>19</v>
      </c>
      <c r="L10" s="682"/>
      <c r="M10" s="682"/>
      <c r="N10" s="45"/>
      <c r="O10" s="682" t="s">
        <v>17</v>
      </c>
      <c r="P10" s="682"/>
      <c r="Q10" s="682">
        <v>4</v>
      </c>
      <c r="S10" s="702" t="s">
        <v>295</v>
      </c>
      <c r="T10" s="702"/>
      <c r="U10" s="702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648">
        <v>118776</v>
      </c>
      <c r="D12" s="649">
        <v>115435</v>
      </c>
      <c r="E12" s="650">
        <v>234211</v>
      </c>
      <c r="F12" s="104"/>
      <c r="G12" s="648">
        <v>118165</v>
      </c>
      <c r="H12" s="649">
        <v>114247</v>
      </c>
      <c r="I12" s="650">
        <v>232412</v>
      </c>
      <c r="J12" s="104"/>
      <c r="K12" s="648">
        <v>116389</v>
      </c>
      <c r="L12" s="649">
        <v>111834</v>
      </c>
      <c r="M12" s="650">
        <v>228223</v>
      </c>
      <c r="N12" s="46"/>
      <c r="O12" s="561"/>
      <c r="P12" s="562"/>
      <c r="Q12" s="563"/>
      <c r="S12" s="561"/>
      <c r="T12" s="562"/>
      <c r="U12" s="563"/>
    </row>
    <row r="13" spans="1:22" s="83" customFormat="1" ht="14.25" customHeight="1">
      <c r="B13" s="403" t="s">
        <v>267</v>
      </c>
      <c r="C13" s="651">
        <v>28909</v>
      </c>
      <c r="D13" s="652">
        <v>27663</v>
      </c>
      <c r="E13" s="653">
        <v>56572</v>
      </c>
      <c r="F13" s="104"/>
      <c r="G13" s="651">
        <v>29338</v>
      </c>
      <c r="H13" s="652">
        <v>27722</v>
      </c>
      <c r="I13" s="653">
        <v>57060</v>
      </c>
      <c r="J13" s="104"/>
      <c r="K13" s="651">
        <v>29132</v>
      </c>
      <c r="L13" s="652">
        <v>27480</v>
      </c>
      <c r="M13" s="653">
        <v>56612</v>
      </c>
      <c r="N13" s="46"/>
      <c r="O13" s="564"/>
      <c r="P13" s="565"/>
      <c r="Q13" s="566"/>
      <c r="S13" s="564"/>
      <c r="T13" s="565"/>
      <c r="U13" s="566"/>
    </row>
    <row r="14" spans="1:22" s="83" customFormat="1" ht="14.25" customHeight="1">
      <c r="B14" s="403" t="s">
        <v>52</v>
      </c>
      <c r="C14" s="651">
        <v>19734</v>
      </c>
      <c r="D14" s="652">
        <v>19538</v>
      </c>
      <c r="E14" s="653">
        <v>39272</v>
      </c>
      <c r="F14" s="104"/>
      <c r="G14" s="651">
        <v>20249</v>
      </c>
      <c r="H14" s="652">
        <v>19718</v>
      </c>
      <c r="I14" s="653">
        <v>39967</v>
      </c>
      <c r="J14" s="104"/>
      <c r="K14" s="651">
        <v>20399</v>
      </c>
      <c r="L14" s="652">
        <v>19757</v>
      </c>
      <c r="M14" s="653">
        <v>40156</v>
      </c>
      <c r="N14" s="46"/>
      <c r="O14" s="564"/>
      <c r="P14" s="565"/>
      <c r="Q14" s="566"/>
      <c r="S14" s="564"/>
      <c r="T14" s="565"/>
      <c r="U14" s="566"/>
      <c r="V14" s="88"/>
    </row>
    <row r="15" spans="1:22" s="83" customFormat="1" ht="14.25" customHeight="1">
      <c r="B15" s="403" t="s">
        <v>1</v>
      </c>
      <c r="C15" s="654">
        <v>7630</v>
      </c>
      <c r="D15" s="655">
        <v>8137</v>
      </c>
      <c r="E15" s="656">
        <v>15767</v>
      </c>
      <c r="F15" s="110"/>
      <c r="G15" s="654">
        <v>7631</v>
      </c>
      <c r="H15" s="655">
        <v>8143</v>
      </c>
      <c r="I15" s="656">
        <v>15774</v>
      </c>
      <c r="J15" s="110"/>
      <c r="K15" s="654">
        <v>7808</v>
      </c>
      <c r="L15" s="655">
        <v>8293</v>
      </c>
      <c r="M15" s="656">
        <v>16101</v>
      </c>
      <c r="N15" s="71"/>
      <c r="O15" s="567"/>
      <c r="P15" s="568"/>
      <c r="Q15" s="569"/>
      <c r="R15" s="48"/>
      <c r="S15" s="567"/>
      <c r="T15" s="568"/>
      <c r="U15" s="569"/>
      <c r="V15" s="88"/>
    </row>
    <row r="16" spans="1:22" s="83" customFormat="1" ht="14.25" customHeight="1">
      <c r="A16" s="108"/>
      <c r="B16" s="32" t="s">
        <v>73</v>
      </c>
      <c r="C16" s="651">
        <v>423</v>
      </c>
      <c r="D16" s="652">
        <v>406</v>
      </c>
      <c r="E16" s="653">
        <v>829</v>
      </c>
      <c r="F16" s="106"/>
      <c r="G16" s="651">
        <v>406</v>
      </c>
      <c r="H16" s="652">
        <v>406</v>
      </c>
      <c r="I16" s="653">
        <v>812</v>
      </c>
      <c r="J16" s="106"/>
      <c r="K16" s="651">
        <v>414</v>
      </c>
      <c r="L16" s="652">
        <v>420</v>
      </c>
      <c r="M16" s="653">
        <v>834</v>
      </c>
      <c r="N16" s="86"/>
      <c r="O16" s="561"/>
      <c r="P16" s="562"/>
      <c r="Q16" s="563"/>
      <c r="S16" s="564"/>
      <c r="T16" s="565"/>
      <c r="U16" s="566"/>
      <c r="V16" s="460"/>
    </row>
    <row r="17" spans="1:22" s="83" customFormat="1" ht="14.25" customHeight="1">
      <c r="A17" s="108"/>
      <c r="B17" s="32" t="s">
        <v>74</v>
      </c>
      <c r="C17" s="651">
        <v>172</v>
      </c>
      <c r="D17" s="652">
        <v>171</v>
      </c>
      <c r="E17" s="653">
        <v>343</v>
      </c>
      <c r="F17" s="106"/>
      <c r="G17" s="651">
        <v>183</v>
      </c>
      <c r="H17" s="652">
        <v>181</v>
      </c>
      <c r="I17" s="653">
        <v>364</v>
      </c>
      <c r="J17" s="106"/>
      <c r="K17" s="651">
        <v>194</v>
      </c>
      <c r="L17" s="652">
        <v>202</v>
      </c>
      <c r="M17" s="653">
        <v>396</v>
      </c>
      <c r="N17" s="86"/>
      <c r="O17" s="564"/>
      <c r="P17" s="565"/>
      <c r="Q17" s="566"/>
      <c r="S17" s="564"/>
      <c r="T17" s="565"/>
      <c r="U17" s="566"/>
      <c r="V17" s="460"/>
    </row>
    <row r="18" spans="1:22" s="83" customFormat="1" ht="14.25" customHeight="1">
      <c r="A18" s="108"/>
      <c r="B18" s="32" t="s">
        <v>75</v>
      </c>
      <c r="C18" s="651">
        <v>210</v>
      </c>
      <c r="D18" s="652">
        <v>239</v>
      </c>
      <c r="E18" s="653">
        <v>449</v>
      </c>
      <c r="F18" s="106"/>
      <c r="G18" s="651">
        <v>222</v>
      </c>
      <c r="H18" s="652">
        <v>255</v>
      </c>
      <c r="I18" s="653">
        <v>477</v>
      </c>
      <c r="J18" s="106"/>
      <c r="K18" s="651">
        <v>216</v>
      </c>
      <c r="L18" s="652">
        <v>244</v>
      </c>
      <c r="M18" s="653">
        <v>460</v>
      </c>
      <c r="N18" s="86"/>
      <c r="O18" s="564"/>
      <c r="P18" s="565"/>
      <c r="Q18" s="566"/>
      <c r="S18" s="564"/>
      <c r="T18" s="565"/>
      <c r="U18" s="566"/>
      <c r="V18" s="460"/>
    </row>
    <row r="19" spans="1:22" s="83" customFormat="1" ht="14.25" customHeight="1">
      <c r="A19" s="108"/>
      <c r="B19" s="32" t="s">
        <v>76</v>
      </c>
      <c r="C19" s="651">
        <v>193</v>
      </c>
      <c r="D19" s="652">
        <v>176</v>
      </c>
      <c r="E19" s="653">
        <v>369</v>
      </c>
      <c r="F19" s="106"/>
      <c r="G19" s="651">
        <v>192</v>
      </c>
      <c r="H19" s="652">
        <v>181</v>
      </c>
      <c r="I19" s="653">
        <v>373</v>
      </c>
      <c r="J19" s="106"/>
      <c r="K19" s="651">
        <v>205</v>
      </c>
      <c r="L19" s="652">
        <v>185</v>
      </c>
      <c r="M19" s="653">
        <v>390</v>
      </c>
      <c r="N19" s="86"/>
      <c r="O19" s="564"/>
      <c r="P19" s="565"/>
      <c r="Q19" s="566"/>
      <c r="S19" s="564"/>
      <c r="T19" s="565"/>
      <c r="U19" s="566"/>
      <c r="V19" s="460"/>
    </row>
    <row r="20" spans="1:22" s="83" customFormat="1" ht="14.25" customHeight="1">
      <c r="A20" s="108"/>
      <c r="B20" s="32" t="s">
        <v>77</v>
      </c>
      <c r="C20" s="651">
        <v>262</v>
      </c>
      <c r="D20" s="652">
        <v>486</v>
      </c>
      <c r="E20" s="653">
        <v>748</v>
      </c>
      <c r="F20" s="106"/>
      <c r="G20" s="651">
        <v>260</v>
      </c>
      <c r="H20" s="652">
        <v>463</v>
      </c>
      <c r="I20" s="653">
        <v>723</v>
      </c>
      <c r="J20" s="106"/>
      <c r="K20" s="651">
        <v>258</v>
      </c>
      <c r="L20" s="652">
        <v>473</v>
      </c>
      <c r="M20" s="653">
        <v>731</v>
      </c>
      <c r="N20" s="86"/>
      <c r="O20" s="564"/>
      <c r="P20" s="565"/>
      <c r="Q20" s="566"/>
      <c r="S20" s="564"/>
      <c r="T20" s="565"/>
      <c r="U20" s="566"/>
      <c r="V20" s="460"/>
    </row>
    <row r="21" spans="1:22" s="83" customFormat="1" ht="14.25" customHeight="1">
      <c r="A21" s="108"/>
      <c r="B21" s="32" t="s">
        <v>78</v>
      </c>
      <c r="C21" s="651">
        <v>148</v>
      </c>
      <c r="D21" s="652">
        <v>155</v>
      </c>
      <c r="E21" s="653">
        <v>303</v>
      </c>
      <c r="F21" s="106"/>
      <c r="G21" s="651">
        <v>141</v>
      </c>
      <c r="H21" s="652">
        <v>153</v>
      </c>
      <c r="I21" s="653">
        <v>294</v>
      </c>
      <c r="J21" s="106"/>
      <c r="K21" s="651">
        <v>137</v>
      </c>
      <c r="L21" s="652">
        <v>161</v>
      </c>
      <c r="M21" s="653">
        <v>298</v>
      </c>
      <c r="N21" s="86"/>
      <c r="O21" s="564"/>
      <c r="P21" s="565"/>
      <c r="Q21" s="566"/>
      <c r="S21" s="564"/>
      <c r="T21" s="565"/>
      <c r="U21" s="566"/>
      <c r="V21" s="460"/>
    </row>
    <row r="22" spans="1:22" s="83" customFormat="1" ht="14.25" customHeight="1">
      <c r="A22" s="108"/>
      <c r="B22" s="32" t="s">
        <v>79</v>
      </c>
      <c r="C22" s="651">
        <v>349</v>
      </c>
      <c r="D22" s="652">
        <v>378</v>
      </c>
      <c r="E22" s="653">
        <v>727</v>
      </c>
      <c r="F22" s="106"/>
      <c r="G22" s="651">
        <v>342</v>
      </c>
      <c r="H22" s="652">
        <v>382</v>
      </c>
      <c r="I22" s="653">
        <v>724</v>
      </c>
      <c r="J22" s="106"/>
      <c r="K22" s="651">
        <v>375</v>
      </c>
      <c r="L22" s="652">
        <v>406</v>
      </c>
      <c r="M22" s="653">
        <v>781</v>
      </c>
      <c r="N22" s="86"/>
      <c r="O22" s="564"/>
      <c r="P22" s="565"/>
      <c r="Q22" s="566"/>
      <c r="S22" s="564"/>
      <c r="T22" s="565"/>
      <c r="U22" s="566"/>
      <c r="V22" s="460"/>
    </row>
    <row r="23" spans="1:22" s="83" customFormat="1" ht="14.25" customHeight="1">
      <c r="A23" s="108"/>
      <c r="B23" s="32" t="s">
        <v>80</v>
      </c>
      <c r="C23" s="651">
        <v>47</v>
      </c>
      <c r="D23" s="652">
        <v>46</v>
      </c>
      <c r="E23" s="653">
        <v>93</v>
      </c>
      <c r="F23" s="106"/>
      <c r="G23" s="651">
        <v>46</v>
      </c>
      <c r="H23" s="652">
        <v>48</v>
      </c>
      <c r="I23" s="653">
        <v>94</v>
      </c>
      <c r="J23" s="106"/>
      <c r="K23" s="651">
        <v>49</v>
      </c>
      <c r="L23" s="652">
        <v>56</v>
      </c>
      <c r="M23" s="653">
        <v>105</v>
      </c>
      <c r="N23" s="86"/>
      <c r="O23" s="564"/>
      <c r="P23" s="565"/>
      <c r="Q23" s="566"/>
      <c r="S23" s="564"/>
      <c r="T23" s="565"/>
      <c r="U23" s="566"/>
      <c r="V23" s="460"/>
    </row>
    <row r="24" spans="1:22" s="83" customFormat="1" ht="14.25" customHeight="1">
      <c r="A24" s="108"/>
      <c r="B24" s="32" t="s">
        <v>81</v>
      </c>
      <c r="C24" s="651">
        <v>457</v>
      </c>
      <c r="D24" s="652">
        <v>428</v>
      </c>
      <c r="E24" s="653">
        <v>885</v>
      </c>
      <c r="F24" s="106"/>
      <c r="G24" s="651">
        <v>450</v>
      </c>
      <c r="H24" s="652">
        <v>415</v>
      </c>
      <c r="I24" s="653">
        <v>865</v>
      </c>
      <c r="J24" s="106"/>
      <c r="K24" s="651">
        <v>456</v>
      </c>
      <c r="L24" s="652">
        <v>419</v>
      </c>
      <c r="M24" s="653">
        <v>875</v>
      </c>
      <c r="N24" s="86"/>
      <c r="O24" s="564"/>
      <c r="P24" s="565"/>
      <c r="Q24" s="566"/>
      <c r="S24" s="564"/>
      <c r="T24" s="565"/>
      <c r="U24" s="566"/>
      <c r="V24" s="460"/>
    </row>
    <row r="25" spans="1:22" s="83" customFormat="1" ht="14.25" customHeight="1">
      <c r="A25" s="108"/>
      <c r="B25" s="32" t="s">
        <v>82</v>
      </c>
      <c r="C25" s="651">
        <v>156</v>
      </c>
      <c r="D25" s="652">
        <v>184</v>
      </c>
      <c r="E25" s="653">
        <v>340</v>
      </c>
      <c r="F25" s="106"/>
      <c r="G25" s="651">
        <v>173</v>
      </c>
      <c r="H25" s="652">
        <v>189</v>
      </c>
      <c r="I25" s="653">
        <v>362</v>
      </c>
      <c r="J25" s="106"/>
      <c r="K25" s="651">
        <v>168</v>
      </c>
      <c r="L25" s="652">
        <v>193</v>
      </c>
      <c r="M25" s="653">
        <v>361</v>
      </c>
      <c r="N25" s="86"/>
      <c r="O25" s="564"/>
      <c r="P25" s="565"/>
      <c r="Q25" s="566"/>
      <c r="S25" s="564"/>
      <c r="T25" s="565"/>
      <c r="U25" s="566"/>
      <c r="V25" s="460"/>
    </row>
    <row r="26" spans="1:22" s="83" customFormat="1" ht="14.25" customHeight="1">
      <c r="A26" s="108"/>
      <c r="B26" s="32" t="s">
        <v>83</v>
      </c>
      <c r="C26" s="651">
        <v>128</v>
      </c>
      <c r="D26" s="652">
        <v>139</v>
      </c>
      <c r="E26" s="653">
        <v>267</v>
      </c>
      <c r="F26" s="106"/>
      <c r="G26" s="651">
        <v>140</v>
      </c>
      <c r="H26" s="652">
        <v>143</v>
      </c>
      <c r="I26" s="653">
        <v>283</v>
      </c>
      <c r="J26" s="106"/>
      <c r="K26" s="651">
        <v>152</v>
      </c>
      <c r="L26" s="652">
        <v>160</v>
      </c>
      <c r="M26" s="653">
        <v>312</v>
      </c>
      <c r="N26" s="86"/>
      <c r="O26" s="564"/>
      <c r="P26" s="565"/>
      <c r="Q26" s="566"/>
      <c r="S26" s="564"/>
      <c r="T26" s="565"/>
      <c r="U26" s="566"/>
      <c r="V26" s="460"/>
    </row>
    <row r="27" spans="1:22" s="83" customFormat="1" ht="14.25" customHeight="1">
      <c r="A27" s="108"/>
      <c r="B27" s="32" t="s">
        <v>84</v>
      </c>
      <c r="C27" s="651">
        <v>304</v>
      </c>
      <c r="D27" s="652">
        <v>314</v>
      </c>
      <c r="E27" s="653">
        <v>618</v>
      </c>
      <c r="F27" s="106"/>
      <c r="G27" s="651">
        <v>279</v>
      </c>
      <c r="H27" s="652">
        <v>308</v>
      </c>
      <c r="I27" s="653">
        <v>587</v>
      </c>
      <c r="J27" s="106"/>
      <c r="K27" s="651">
        <v>288</v>
      </c>
      <c r="L27" s="652">
        <v>307</v>
      </c>
      <c r="M27" s="653">
        <v>595</v>
      </c>
      <c r="N27" s="86"/>
      <c r="O27" s="564"/>
      <c r="P27" s="565"/>
      <c r="Q27" s="566"/>
      <c r="S27" s="564"/>
      <c r="T27" s="565"/>
      <c r="U27" s="566"/>
      <c r="V27" s="460"/>
    </row>
    <row r="28" spans="1:22" s="83" customFormat="1" ht="14.25" customHeight="1">
      <c r="A28" s="108"/>
      <c r="B28" s="32" t="s">
        <v>85</v>
      </c>
      <c r="C28" s="651">
        <v>89</v>
      </c>
      <c r="D28" s="652">
        <v>105</v>
      </c>
      <c r="E28" s="653">
        <v>194</v>
      </c>
      <c r="F28" s="106"/>
      <c r="G28" s="651">
        <v>87</v>
      </c>
      <c r="H28" s="652">
        <v>107</v>
      </c>
      <c r="I28" s="653">
        <v>194</v>
      </c>
      <c r="J28" s="106"/>
      <c r="K28" s="651">
        <v>90</v>
      </c>
      <c r="L28" s="652">
        <v>107</v>
      </c>
      <c r="M28" s="653">
        <v>197</v>
      </c>
      <c r="N28" s="86"/>
      <c r="O28" s="564"/>
      <c r="P28" s="565"/>
      <c r="Q28" s="566"/>
      <c r="S28" s="564"/>
      <c r="T28" s="565"/>
      <c r="U28" s="566"/>
      <c r="V28" s="460"/>
    </row>
    <row r="29" spans="1:22" s="83" customFormat="1" ht="14.25" customHeight="1">
      <c r="A29" s="108"/>
      <c r="B29" s="32" t="s">
        <v>86</v>
      </c>
      <c r="C29" s="651">
        <v>417</v>
      </c>
      <c r="D29" s="652">
        <v>415</v>
      </c>
      <c r="E29" s="653">
        <v>832</v>
      </c>
      <c r="F29" s="106"/>
      <c r="G29" s="651">
        <v>414</v>
      </c>
      <c r="H29" s="652">
        <v>426</v>
      </c>
      <c r="I29" s="653">
        <v>840</v>
      </c>
      <c r="J29" s="106"/>
      <c r="K29" s="651">
        <v>421</v>
      </c>
      <c r="L29" s="652">
        <v>427</v>
      </c>
      <c r="M29" s="653">
        <v>848</v>
      </c>
      <c r="N29" s="86"/>
      <c r="O29" s="564"/>
      <c r="P29" s="565"/>
      <c r="Q29" s="566"/>
      <c r="S29" s="564"/>
      <c r="T29" s="565"/>
      <c r="U29" s="566"/>
      <c r="V29" s="460"/>
    </row>
    <row r="30" spans="1:22" s="83" customFormat="1" ht="14.25" customHeight="1">
      <c r="A30" s="108"/>
      <c r="B30" s="32" t="s">
        <v>87</v>
      </c>
      <c r="C30" s="651">
        <v>1108</v>
      </c>
      <c r="D30" s="652">
        <v>1087</v>
      </c>
      <c r="E30" s="653">
        <v>2195</v>
      </c>
      <c r="F30" s="106"/>
      <c r="G30" s="651">
        <v>1108</v>
      </c>
      <c r="H30" s="652">
        <v>1078</v>
      </c>
      <c r="I30" s="653">
        <v>2186</v>
      </c>
      <c r="J30" s="106"/>
      <c r="K30" s="651">
        <v>1099</v>
      </c>
      <c r="L30" s="652">
        <v>1078</v>
      </c>
      <c r="M30" s="653">
        <v>2177</v>
      </c>
      <c r="N30" s="86"/>
      <c r="O30" s="564"/>
      <c r="P30" s="565"/>
      <c r="Q30" s="566"/>
      <c r="S30" s="564"/>
      <c r="T30" s="565"/>
      <c r="U30" s="566"/>
      <c r="V30" s="460"/>
    </row>
    <row r="31" spans="1:22" s="83" customFormat="1" ht="14.25" customHeight="1">
      <c r="A31" s="108"/>
      <c r="B31" s="32" t="s">
        <v>88</v>
      </c>
      <c r="C31" s="651">
        <v>96</v>
      </c>
      <c r="D31" s="652">
        <v>224</v>
      </c>
      <c r="E31" s="653">
        <v>320</v>
      </c>
      <c r="F31" s="106"/>
      <c r="G31" s="651">
        <v>99</v>
      </c>
      <c r="H31" s="652">
        <v>245</v>
      </c>
      <c r="I31" s="653">
        <v>344</v>
      </c>
      <c r="J31" s="106"/>
      <c r="K31" s="651">
        <v>104</v>
      </c>
      <c r="L31" s="652">
        <v>251</v>
      </c>
      <c r="M31" s="653">
        <v>355</v>
      </c>
      <c r="N31" s="86"/>
      <c r="O31" s="564"/>
      <c r="P31" s="565"/>
      <c r="Q31" s="566"/>
      <c r="S31" s="564"/>
      <c r="T31" s="565"/>
      <c r="U31" s="566"/>
      <c r="V31" s="460"/>
    </row>
    <row r="32" spans="1:22" s="83" customFormat="1" ht="14.25" customHeight="1">
      <c r="A32" s="108"/>
      <c r="B32" s="32" t="s">
        <v>89</v>
      </c>
      <c r="C32" s="651">
        <v>624</v>
      </c>
      <c r="D32" s="652">
        <v>641</v>
      </c>
      <c r="E32" s="653">
        <v>1265</v>
      </c>
      <c r="F32" s="106"/>
      <c r="G32" s="651">
        <v>597</v>
      </c>
      <c r="H32" s="652">
        <v>621</v>
      </c>
      <c r="I32" s="653">
        <v>1218</v>
      </c>
      <c r="J32" s="106"/>
      <c r="K32" s="651">
        <v>628</v>
      </c>
      <c r="L32" s="652">
        <v>623</v>
      </c>
      <c r="M32" s="653">
        <v>1251</v>
      </c>
      <c r="N32" s="86"/>
      <c r="O32" s="564"/>
      <c r="P32" s="565"/>
      <c r="Q32" s="566"/>
      <c r="S32" s="564"/>
      <c r="T32" s="565"/>
      <c r="U32" s="566"/>
      <c r="V32" s="460"/>
    </row>
    <row r="33" spans="1:22" s="83" customFormat="1" ht="14.25" customHeight="1">
      <c r="A33" s="108"/>
      <c r="B33" s="32" t="s">
        <v>68</v>
      </c>
      <c r="C33" s="651">
        <v>170</v>
      </c>
      <c r="D33" s="652">
        <v>174</v>
      </c>
      <c r="E33" s="653">
        <v>344</v>
      </c>
      <c r="F33" s="106"/>
      <c r="G33" s="651">
        <v>188</v>
      </c>
      <c r="H33" s="652">
        <v>179</v>
      </c>
      <c r="I33" s="653">
        <v>367</v>
      </c>
      <c r="J33" s="106"/>
      <c r="K33" s="651">
        <v>190</v>
      </c>
      <c r="L33" s="652">
        <v>188</v>
      </c>
      <c r="M33" s="653">
        <v>378</v>
      </c>
      <c r="N33" s="86"/>
      <c r="O33" s="564"/>
      <c r="P33" s="565"/>
      <c r="Q33" s="566"/>
      <c r="S33" s="564"/>
      <c r="T33" s="565"/>
      <c r="U33" s="566"/>
      <c r="V33" s="460"/>
    </row>
    <row r="34" spans="1:22" s="83" customFormat="1" ht="14.25" customHeight="1">
      <c r="A34" s="108"/>
      <c r="B34" s="32" t="s">
        <v>90</v>
      </c>
      <c r="C34" s="651">
        <v>383</v>
      </c>
      <c r="D34" s="652">
        <v>475</v>
      </c>
      <c r="E34" s="653">
        <v>858</v>
      </c>
      <c r="F34" s="106"/>
      <c r="G34" s="651">
        <v>401</v>
      </c>
      <c r="H34" s="652">
        <v>487</v>
      </c>
      <c r="I34" s="653">
        <v>888</v>
      </c>
      <c r="J34" s="106"/>
      <c r="K34" s="651">
        <v>426</v>
      </c>
      <c r="L34" s="652">
        <v>495</v>
      </c>
      <c r="M34" s="653">
        <v>921</v>
      </c>
      <c r="N34" s="86"/>
      <c r="O34" s="564"/>
      <c r="P34" s="565"/>
      <c r="Q34" s="566"/>
      <c r="S34" s="564"/>
      <c r="T34" s="565"/>
      <c r="U34" s="566"/>
      <c r="V34" s="460"/>
    </row>
    <row r="35" spans="1:22" s="83" customFormat="1" ht="14.25" customHeight="1">
      <c r="A35" s="108"/>
      <c r="B35" s="32" t="s">
        <v>91</v>
      </c>
      <c r="C35" s="651">
        <v>1310</v>
      </c>
      <c r="D35" s="652">
        <v>1248</v>
      </c>
      <c r="E35" s="653">
        <v>2558</v>
      </c>
      <c r="F35" s="106"/>
      <c r="G35" s="651">
        <v>1315</v>
      </c>
      <c r="H35" s="652">
        <v>1232</v>
      </c>
      <c r="I35" s="653">
        <v>2547</v>
      </c>
      <c r="J35" s="106"/>
      <c r="K35" s="651">
        <v>1348</v>
      </c>
      <c r="L35" s="652">
        <v>1265</v>
      </c>
      <c r="M35" s="653">
        <v>2613</v>
      </c>
      <c r="N35" s="86"/>
      <c r="O35" s="564"/>
      <c r="P35" s="565"/>
      <c r="Q35" s="566"/>
      <c r="S35" s="564"/>
      <c r="T35" s="565"/>
      <c r="U35" s="566"/>
      <c r="V35" s="460"/>
    </row>
    <row r="36" spans="1:22" s="83" customFormat="1" ht="14.25" customHeight="1">
      <c r="A36" s="108"/>
      <c r="B36" s="32" t="s">
        <v>92</v>
      </c>
      <c r="C36" s="651">
        <v>175</v>
      </c>
      <c r="D36" s="652">
        <v>230</v>
      </c>
      <c r="E36" s="653">
        <v>405</v>
      </c>
      <c r="F36" s="106"/>
      <c r="G36" s="651">
        <v>167</v>
      </c>
      <c r="H36" s="652">
        <v>227</v>
      </c>
      <c r="I36" s="653">
        <v>394</v>
      </c>
      <c r="J36" s="106"/>
      <c r="K36" s="651">
        <v>169</v>
      </c>
      <c r="L36" s="652">
        <v>221</v>
      </c>
      <c r="M36" s="653">
        <v>390</v>
      </c>
      <c r="N36" s="86"/>
      <c r="O36" s="564"/>
      <c r="P36" s="565"/>
      <c r="Q36" s="566"/>
      <c r="S36" s="564"/>
      <c r="T36" s="565"/>
      <c r="U36" s="566"/>
      <c r="V36" s="460"/>
    </row>
    <row r="37" spans="1:22" s="83" customFormat="1" ht="14.25" customHeight="1">
      <c r="A37" s="108"/>
      <c r="B37" s="32" t="s">
        <v>93</v>
      </c>
      <c r="C37" s="651">
        <v>76</v>
      </c>
      <c r="D37" s="652">
        <v>92</v>
      </c>
      <c r="E37" s="653">
        <v>168</v>
      </c>
      <c r="F37" s="106"/>
      <c r="G37" s="651">
        <v>82</v>
      </c>
      <c r="H37" s="652">
        <v>87</v>
      </c>
      <c r="I37" s="653">
        <v>169</v>
      </c>
      <c r="J37" s="106"/>
      <c r="K37" s="651">
        <v>84</v>
      </c>
      <c r="L37" s="652">
        <v>93</v>
      </c>
      <c r="M37" s="653">
        <v>177</v>
      </c>
      <c r="N37" s="86"/>
      <c r="O37" s="564"/>
      <c r="P37" s="565"/>
      <c r="Q37" s="566"/>
      <c r="S37" s="564"/>
      <c r="T37" s="565"/>
      <c r="U37" s="566"/>
      <c r="V37" s="460"/>
    </row>
    <row r="38" spans="1:22" s="83" customFormat="1" ht="14.25" customHeight="1">
      <c r="A38" s="108"/>
      <c r="B38" s="32" t="s">
        <v>94</v>
      </c>
      <c r="C38" s="651">
        <v>122</v>
      </c>
      <c r="D38" s="652">
        <v>114</v>
      </c>
      <c r="E38" s="653">
        <v>236</v>
      </c>
      <c r="F38" s="106"/>
      <c r="G38" s="651">
        <v>128</v>
      </c>
      <c r="H38" s="652">
        <v>112</v>
      </c>
      <c r="I38" s="653">
        <v>240</v>
      </c>
      <c r="J38" s="106"/>
      <c r="K38" s="651">
        <v>126</v>
      </c>
      <c r="L38" s="652">
        <v>116</v>
      </c>
      <c r="M38" s="653">
        <v>242</v>
      </c>
      <c r="N38" s="86"/>
      <c r="O38" s="564"/>
      <c r="P38" s="565"/>
      <c r="Q38" s="566"/>
      <c r="S38" s="564"/>
      <c r="T38" s="565"/>
      <c r="U38" s="566"/>
      <c r="V38" s="460"/>
    </row>
    <row r="39" spans="1:22" s="83" customFormat="1" ht="14.25" customHeight="1">
      <c r="A39" s="108"/>
      <c r="B39" s="32" t="s">
        <v>95</v>
      </c>
      <c r="C39" s="654">
        <v>211</v>
      </c>
      <c r="D39" s="655">
        <v>210</v>
      </c>
      <c r="E39" s="656">
        <v>421</v>
      </c>
      <c r="F39" s="106"/>
      <c r="G39" s="654">
        <v>212</v>
      </c>
      <c r="H39" s="655">
        <v>220</v>
      </c>
      <c r="I39" s="656">
        <v>432</v>
      </c>
      <c r="J39" s="106"/>
      <c r="K39" s="654">
        <v>212</v>
      </c>
      <c r="L39" s="655">
        <v>203</v>
      </c>
      <c r="M39" s="656">
        <v>415</v>
      </c>
      <c r="N39" s="86"/>
      <c r="O39" s="567"/>
      <c r="P39" s="568"/>
      <c r="Q39" s="569"/>
      <c r="S39" s="567"/>
      <c r="T39" s="568"/>
      <c r="U39" s="569"/>
      <c r="V39" s="460"/>
    </row>
    <row r="40" spans="1:22" s="83" customFormat="1" ht="14.25" customHeight="1">
      <c r="A40" s="108"/>
      <c r="B40" s="201"/>
      <c r="C40" s="545"/>
      <c r="D40" s="545"/>
      <c r="E40" s="64"/>
      <c r="F40" s="106"/>
      <c r="G40" s="646"/>
      <c r="H40" s="646"/>
      <c r="I40" s="647"/>
      <c r="J40" s="106"/>
      <c r="K40" s="545"/>
      <c r="L40" s="545"/>
      <c r="M40" s="64"/>
      <c r="N40" s="86"/>
      <c r="O40" s="111"/>
      <c r="P40" s="111"/>
      <c r="Q40" s="62"/>
    </row>
    <row r="41" spans="1:22" s="1" customFormat="1" ht="15">
      <c r="G41" s="657"/>
      <c r="H41" s="657"/>
      <c r="I41" s="658"/>
      <c r="O41" s="175"/>
      <c r="P41" s="97"/>
      <c r="Q41" s="175"/>
    </row>
    <row r="42" spans="1:22">
      <c r="B42" s="35"/>
      <c r="C42" s="97"/>
      <c r="D42" s="89"/>
      <c r="E42" s="89"/>
      <c r="G42" s="657"/>
      <c r="H42" s="657"/>
      <c r="I42" s="658"/>
      <c r="J42" s="89"/>
      <c r="K42" s="89"/>
      <c r="L42" s="89"/>
      <c r="M42" s="89"/>
      <c r="N42" s="89"/>
    </row>
    <row r="43" spans="1:22">
      <c r="D43" s="89"/>
      <c r="E43" s="89"/>
      <c r="G43" s="657"/>
      <c r="H43" s="657"/>
      <c r="I43" s="658"/>
      <c r="J43" s="89"/>
      <c r="K43" s="89"/>
      <c r="L43" s="89"/>
      <c r="M43" s="89"/>
      <c r="N43" s="89"/>
    </row>
    <row r="44" spans="1:22">
      <c r="D44" s="89"/>
      <c r="E44" s="89"/>
      <c r="G44" s="657"/>
      <c r="H44" s="657"/>
      <c r="I44" s="658"/>
      <c r="J44" s="89"/>
      <c r="K44" s="89"/>
      <c r="L44" s="89"/>
      <c r="M44" s="89"/>
      <c r="N44" s="89"/>
    </row>
    <row r="45" spans="1:22">
      <c r="D45" s="89"/>
      <c r="E45" s="89"/>
      <c r="G45" s="657"/>
      <c r="H45" s="657"/>
      <c r="I45" s="658"/>
      <c r="J45" s="89"/>
      <c r="K45" s="89"/>
      <c r="L45" s="89"/>
      <c r="M45" s="89"/>
      <c r="N45" s="89"/>
    </row>
    <row r="46" spans="1:22">
      <c r="D46" s="89"/>
      <c r="E46" s="89"/>
      <c r="G46" s="657"/>
      <c r="H46" s="657"/>
      <c r="I46" s="658"/>
      <c r="J46" s="89"/>
      <c r="K46" s="89"/>
      <c r="L46" s="89"/>
      <c r="M46" s="89"/>
      <c r="N46" s="89"/>
    </row>
    <row r="47" spans="1:22">
      <c r="D47" s="89"/>
      <c r="E47" s="89"/>
      <c r="G47" s="657"/>
      <c r="H47" s="657"/>
      <c r="I47" s="658"/>
      <c r="J47" s="89"/>
      <c r="K47" s="89"/>
      <c r="L47" s="89"/>
      <c r="M47" s="89"/>
      <c r="N47" s="89"/>
    </row>
    <row r="48" spans="1:22">
      <c r="D48" s="89"/>
      <c r="E48" s="89"/>
      <c r="G48" s="657"/>
      <c r="H48" s="657"/>
      <c r="I48" s="658"/>
      <c r="J48" s="89"/>
      <c r="K48" s="89"/>
      <c r="L48" s="89"/>
      <c r="M48" s="89"/>
      <c r="N48" s="89"/>
    </row>
    <row r="49" spans="4:14">
      <c r="D49" s="89"/>
      <c r="E49" s="89"/>
      <c r="G49" s="657"/>
      <c r="H49" s="657"/>
      <c r="I49" s="658"/>
      <c r="J49" s="89"/>
      <c r="K49" s="89"/>
      <c r="L49" s="89"/>
      <c r="M49" s="89"/>
      <c r="N49" s="89"/>
    </row>
    <row r="50" spans="4:14">
      <c r="D50" s="89"/>
      <c r="E50" s="89"/>
      <c r="G50" s="657"/>
      <c r="H50" s="657"/>
      <c r="I50" s="658"/>
      <c r="J50" s="89"/>
      <c r="K50" s="89"/>
      <c r="L50" s="89"/>
      <c r="M50" s="89"/>
      <c r="N50" s="89"/>
    </row>
    <row r="51" spans="4:14">
      <c r="D51" s="89"/>
      <c r="E51" s="89"/>
      <c r="G51" s="657"/>
      <c r="H51" s="657"/>
      <c r="I51" s="658"/>
      <c r="J51" s="89"/>
      <c r="K51" s="89"/>
      <c r="L51" s="89"/>
      <c r="M51" s="89"/>
      <c r="N51" s="89"/>
    </row>
    <row r="52" spans="4:14">
      <c r="D52" s="89"/>
      <c r="E52" s="89"/>
      <c r="G52" s="657"/>
      <c r="H52" s="657"/>
      <c r="I52" s="658"/>
      <c r="J52" s="89"/>
      <c r="K52" s="89"/>
      <c r="L52" s="89"/>
      <c r="M52" s="89"/>
      <c r="N52" s="89"/>
    </row>
    <row r="53" spans="4:14">
      <c r="D53" s="89"/>
      <c r="E53" s="89"/>
      <c r="G53" s="657"/>
      <c r="H53" s="657"/>
      <c r="I53" s="658"/>
      <c r="J53" s="89"/>
      <c r="K53" s="89"/>
      <c r="L53" s="89"/>
      <c r="M53" s="89"/>
      <c r="N53" s="89"/>
    </row>
    <row r="54" spans="4:14">
      <c r="D54" s="89"/>
      <c r="E54" s="89"/>
      <c r="G54" s="657"/>
      <c r="H54" s="657"/>
      <c r="I54" s="658"/>
      <c r="J54" s="89"/>
      <c r="K54" s="89"/>
      <c r="L54" s="89"/>
      <c r="M54" s="89"/>
      <c r="N54" s="89"/>
    </row>
    <row r="55" spans="4:14">
      <c r="D55" s="89"/>
      <c r="E55" s="89"/>
      <c r="G55" s="657"/>
      <c r="H55" s="657"/>
      <c r="I55" s="658"/>
      <c r="J55" s="89"/>
      <c r="K55" s="89"/>
      <c r="L55" s="89"/>
      <c r="M55" s="89"/>
      <c r="N55" s="89"/>
    </row>
    <row r="56" spans="4:14">
      <c r="D56" s="89"/>
      <c r="E56" s="89"/>
      <c r="G56" s="657"/>
      <c r="H56" s="657"/>
      <c r="I56" s="658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S12:U39">
    <cfRule type="cellIs" dxfId="67" priority="13" operator="between">
      <formula>1</formula>
      <formula>2</formula>
    </cfRule>
  </conditionalFormatting>
  <conditionalFormatting sqref="O12:Q39">
    <cfRule type="cellIs" dxfId="66" priority="10" operator="between">
      <formula>1</formula>
      <formula>2</formula>
    </cfRule>
  </conditionalFormatting>
  <conditionalFormatting sqref="C12:E39">
    <cfRule type="cellIs" dxfId="65" priority="3" operator="between">
      <formula>1</formula>
      <formula>2</formula>
    </cfRule>
  </conditionalFormatting>
  <conditionalFormatting sqref="G41:I56 G12:I39">
    <cfRule type="cellIs" dxfId="64" priority="2" operator="between">
      <formula>1</formula>
      <formula>2</formula>
    </cfRule>
  </conditionalFormatting>
  <conditionalFormatting sqref="K12:M39">
    <cfRule type="cellIs" dxfId="6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3"/>
  <sheetViews>
    <sheetView showGridLines="0" showRowColHeaders="0" topLeftCell="A4" workbookViewId="0">
      <selection activeCell="I12" sqref="I12:J39"/>
    </sheetView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359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681" t="s">
        <v>358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</row>
    <row r="10" spans="1:16" s="83" customFormat="1" ht="24.75" customHeight="1">
      <c r="B10" s="7"/>
      <c r="C10" s="682" t="s">
        <v>16</v>
      </c>
      <c r="D10" s="682"/>
      <c r="E10" s="44"/>
      <c r="F10" s="682" t="s">
        <v>18</v>
      </c>
      <c r="G10" s="682"/>
      <c r="H10" s="44"/>
      <c r="I10" s="682" t="s">
        <v>19</v>
      </c>
      <c r="J10" s="682"/>
      <c r="K10" s="45"/>
      <c r="L10" s="682" t="s">
        <v>17</v>
      </c>
      <c r="M10" s="682"/>
      <c r="O10" s="702" t="s">
        <v>295</v>
      </c>
      <c r="P10" s="702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(17)'!C12/'RSI_genero (17)'!E12</f>
        <v>0.50713245748491742</v>
      </c>
      <c r="D12" s="113">
        <f>'RSI_genero (17)'!D12/'RSI_genero (17)'!E12</f>
        <v>0.49286754251508258</v>
      </c>
      <c r="E12" s="464"/>
      <c r="F12" s="112">
        <f>'RSI_genero (17)'!C12/'RSI_genero (17)'!E12</f>
        <v>0.50713245748491742</v>
      </c>
      <c r="G12" s="113">
        <f>'RSI_genero (17)'!H12/'RSI_genero (17)'!I12</f>
        <v>0.49157100321842245</v>
      </c>
      <c r="H12" s="464"/>
      <c r="I12" s="112">
        <f>'RSI_genero (17)'!K12/'RSI_genero (17)'!M12</f>
        <v>0.50997927465680493</v>
      </c>
      <c r="J12" s="113">
        <f>'RSI_genero (17)'!L12/'RSI_genero (17)'!M12</f>
        <v>0.49002072534319502</v>
      </c>
      <c r="K12" s="465"/>
      <c r="L12" s="462" t="e">
        <f>'RSI_genero (17)'!O12/'RSI_genero (17)'!Q12</f>
        <v>#DIV/0!</v>
      </c>
      <c r="M12" s="463" t="e">
        <f>'RSI_genero (17)'!P12/'RSI_genero (17)'!Q12</f>
        <v>#DIV/0!</v>
      </c>
      <c r="N12" s="466"/>
      <c r="O12" s="462" t="e">
        <f>'RSI_genero (17)'!S12/'RSI_genero (17)'!U12</f>
        <v>#DIV/0!</v>
      </c>
      <c r="P12" s="463" t="e">
        <f>'RSI_genero (17)'!T12/'RSI_genero (17)'!U12</f>
        <v>#DIV/0!</v>
      </c>
    </row>
    <row r="13" spans="1:16" s="83" customFormat="1" ht="14.25" customHeight="1">
      <c r="B13" s="403" t="s">
        <v>267</v>
      </c>
      <c r="C13" s="114">
        <f>'RSI_genero (17)'!C13/'RSI_genero (17)'!E13</f>
        <v>0.51101251502510081</v>
      </c>
      <c r="D13" s="115">
        <f>'RSI_genero (17)'!D13/'RSI_genero (17)'!E13</f>
        <v>0.48898748497489924</v>
      </c>
      <c r="E13" s="464"/>
      <c r="F13" s="114">
        <f>'RSI_genero (17)'!G13/'RSI_genero (17)'!I13</f>
        <v>0.51416053277252016</v>
      </c>
      <c r="G13" s="115">
        <f>'RSI_genero (17)'!H13/'RSI_genero (17)'!I13</f>
        <v>0.48583946722747984</v>
      </c>
      <c r="H13" s="464"/>
      <c r="I13" s="114">
        <f>'RSI_genero (17)'!K13/'RSI_genero (17)'!M13</f>
        <v>0.51459054617395605</v>
      </c>
      <c r="J13" s="115">
        <f>'RSI_genero (17)'!L13/'RSI_genero (17)'!M13</f>
        <v>0.48540945382604395</v>
      </c>
      <c r="K13" s="465"/>
      <c r="L13" s="467" t="e">
        <f>'RSI_genero (17)'!O13/'RSI_genero (17)'!Q13</f>
        <v>#DIV/0!</v>
      </c>
      <c r="M13" s="468" t="e">
        <f>'RSI_genero (17)'!P13/'RSI_genero (17)'!Q13</f>
        <v>#DIV/0!</v>
      </c>
      <c r="N13" s="466"/>
      <c r="O13" s="467" t="e">
        <f>'RSI_genero (17)'!S13/'RSI_genero (17)'!U13</f>
        <v>#DIV/0!</v>
      </c>
      <c r="P13" s="468" t="e">
        <f>'RSI_genero (17)'!T13/'RSI_genero (17)'!U13</f>
        <v>#DIV/0!</v>
      </c>
    </row>
    <row r="14" spans="1:16" s="83" customFormat="1" ht="14.25" customHeight="1">
      <c r="B14" s="403" t="s">
        <v>52</v>
      </c>
      <c r="C14" s="114">
        <f>'RSI_genero (17)'!C14/'RSI_genero (17)'!E14</f>
        <v>0.50249541658178853</v>
      </c>
      <c r="D14" s="115">
        <f>'RSI_genero (17)'!D14/'RSI_genero (17)'!E14</f>
        <v>0.49750458341821147</v>
      </c>
      <c r="E14" s="464"/>
      <c r="F14" s="114">
        <f>'RSI_genero (17)'!G14/'RSI_genero (17)'!I14</f>
        <v>0.50664298045887857</v>
      </c>
      <c r="G14" s="115">
        <f>'RSI_genero (17)'!H14/'RSI_genero (17)'!I14</f>
        <v>0.49335701954112143</v>
      </c>
      <c r="H14" s="464"/>
      <c r="I14" s="114">
        <f>'RSI_genero (17)'!K14/'RSI_genero (17)'!M14</f>
        <v>0.50799382408606431</v>
      </c>
      <c r="J14" s="115">
        <f>'RSI_genero (17)'!L14/'RSI_genero (17)'!M14</f>
        <v>0.49200617591393564</v>
      </c>
      <c r="K14" s="465"/>
      <c r="L14" s="467" t="e">
        <f>'RSI_genero (17)'!O14/'RSI_genero (17)'!Q14</f>
        <v>#DIV/0!</v>
      </c>
      <c r="M14" s="468" t="e">
        <f>'RSI_genero (17)'!P14/'RSI_genero (17)'!Q14</f>
        <v>#DIV/0!</v>
      </c>
      <c r="N14" s="466"/>
      <c r="O14" s="467" t="e">
        <f>'RSI_genero (17)'!S14/'RSI_genero (17)'!U14</f>
        <v>#DIV/0!</v>
      </c>
      <c r="P14" s="468" t="e">
        <f>'RSI_genero (17)'!T14/'RSI_genero (17)'!U14</f>
        <v>#DIV/0!</v>
      </c>
    </row>
    <row r="15" spans="1:16" s="83" customFormat="1" ht="14.25" customHeight="1">
      <c r="B15" s="403" t="s">
        <v>1</v>
      </c>
      <c r="C15" s="315">
        <f>'RSI_genero (17)'!C15/'RSI_genero (17)'!E15</f>
        <v>0.48392211581150502</v>
      </c>
      <c r="D15" s="316">
        <f>'RSI_genero (17)'!D15/'RSI_genero (17)'!E15</f>
        <v>0.51607788418849498</v>
      </c>
      <c r="E15" s="471"/>
      <c r="F15" s="114">
        <f>'RSI_genero (17)'!G15/'RSI_genero (17)'!I15</f>
        <v>0.48377076201343983</v>
      </c>
      <c r="G15" s="115">
        <f>'RSI_genero (17)'!H15/'RSI_genero (17)'!I15</f>
        <v>0.51622923798656017</v>
      </c>
      <c r="H15" s="471"/>
      <c r="I15" s="114">
        <f>'RSI_genero (17)'!K15/'RSI_genero (17)'!M15</f>
        <v>0.48493882367554808</v>
      </c>
      <c r="J15" s="115">
        <f>'RSI_genero (17)'!L15/'RSI_genero (17)'!M15</f>
        <v>0.51506117632445192</v>
      </c>
      <c r="K15" s="472"/>
      <c r="L15" s="467" t="e">
        <f>'RSI_genero (17)'!O15/'RSI_genero (17)'!Q15</f>
        <v>#DIV/0!</v>
      </c>
      <c r="M15" s="473" t="e">
        <f>'RSI_genero (17)'!P15/'RSI_genero (17)'!Q15</f>
        <v>#DIV/0!</v>
      </c>
      <c r="N15" s="474"/>
      <c r="O15" s="467" t="e">
        <f>'RSI_genero (17)'!S15/'RSI_genero (17)'!U15</f>
        <v>#DIV/0!</v>
      </c>
      <c r="P15" s="473" t="e">
        <f>'RSI_genero (17)'!T15/'RSI_genero (17)'!U15</f>
        <v>#DIV/0!</v>
      </c>
    </row>
    <row r="16" spans="1:16" s="83" customFormat="1" ht="14.25" customHeight="1">
      <c r="B16" s="32" t="s">
        <v>73</v>
      </c>
      <c r="C16" s="114">
        <f>'RSI_genero (17)'!C16/'RSI_genero (17)'!E16</f>
        <v>0.51025331724969847</v>
      </c>
      <c r="D16" s="115">
        <f>'RSI_genero (17)'!D16/'RSI_genero (17)'!E16</f>
        <v>0.48974668275030159</v>
      </c>
      <c r="E16" s="475"/>
      <c r="F16" s="112">
        <f>'RSI_genero (17)'!G16/'RSI_genero (17)'!I16</f>
        <v>0.5</v>
      </c>
      <c r="G16" s="113">
        <f>'RSI_genero (17)'!H16/'RSI_genero (17)'!I16</f>
        <v>0.5</v>
      </c>
      <c r="H16" s="475"/>
      <c r="I16" s="112">
        <f>'RSI_genero (17)'!K16/'RSI_genero (17)'!M16</f>
        <v>0.49640287769784175</v>
      </c>
      <c r="J16" s="113">
        <f>'RSI_genero (17)'!L16/'RSI_genero (17)'!M16</f>
        <v>0.50359712230215825</v>
      </c>
      <c r="K16" s="476"/>
      <c r="L16" s="462" t="e">
        <f>'RSI_genero (17)'!O16/'RSI_genero (17)'!Q16</f>
        <v>#DIV/0!</v>
      </c>
      <c r="M16" s="463" t="e">
        <f>'RSI_genero (17)'!P16/'RSI_genero (17)'!Q16</f>
        <v>#DIV/0!</v>
      </c>
      <c r="N16" s="466"/>
      <c r="O16" s="462" t="e">
        <f>'RSI_genero (17)'!S16/'RSI_genero (17)'!U16</f>
        <v>#DIV/0!</v>
      </c>
      <c r="P16" s="463" t="e">
        <f>'RSI_genero (17)'!T16/'RSI_genero (17)'!U16</f>
        <v>#DIV/0!</v>
      </c>
    </row>
    <row r="17" spans="2:16" s="83" customFormat="1" ht="14.25" customHeight="1">
      <c r="B17" s="32" t="s">
        <v>74</v>
      </c>
      <c r="C17" s="114">
        <f>'RSI_genero (17)'!C17/'RSI_genero (17)'!E17</f>
        <v>0.50145772594752192</v>
      </c>
      <c r="D17" s="115">
        <f>'RSI_genero (17)'!D17/'RSI_genero (17)'!E17</f>
        <v>0.49854227405247814</v>
      </c>
      <c r="E17" s="475"/>
      <c r="F17" s="114">
        <f>'RSI_genero (17)'!G17/'RSI_genero (17)'!I17</f>
        <v>0.50274725274725274</v>
      </c>
      <c r="G17" s="115">
        <f>'RSI_genero (17)'!H17/'RSI_genero (17)'!I17</f>
        <v>0.49725274725274726</v>
      </c>
      <c r="H17" s="475"/>
      <c r="I17" s="114">
        <f>'RSI_genero (17)'!K17/'RSI_genero (17)'!M17</f>
        <v>0.48989898989898989</v>
      </c>
      <c r="J17" s="115">
        <f>'RSI_genero (17)'!L17/'RSI_genero (17)'!M17</f>
        <v>0.51010101010101006</v>
      </c>
      <c r="K17" s="476"/>
      <c r="L17" s="467" t="e">
        <f>'RSI_genero (17)'!O17/'RSI_genero (17)'!Q17</f>
        <v>#DIV/0!</v>
      </c>
      <c r="M17" s="468" t="e">
        <f>'RSI_genero (17)'!P17/'RSI_genero (17)'!Q17</f>
        <v>#DIV/0!</v>
      </c>
      <c r="N17" s="466"/>
      <c r="O17" s="467" t="e">
        <f>'RSI_genero (17)'!S17/'RSI_genero (17)'!U17</f>
        <v>#DIV/0!</v>
      </c>
      <c r="P17" s="468" t="e">
        <f>'RSI_genero (17)'!T17/'RSI_genero (17)'!U17</f>
        <v>#DIV/0!</v>
      </c>
    </row>
    <row r="18" spans="2:16" s="83" customFormat="1" ht="14.25" customHeight="1">
      <c r="B18" s="32" t="s">
        <v>75</v>
      </c>
      <c r="C18" s="114">
        <f>'RSI_genero (17)'!C18/'RSI_genero (17)'!E18</f>
        <v>0.46770601336302897</v>
      </c>
      <c r="D18" s="115">
        <f>'RSI_genero (17)'!D18/'RSI_genero (17)'!E18</f>
        <v>0.53229398663697103</v>
      </c>
      <c r="E18" s="475"/>
      <c r="F18" s="114">
        <f>'RSI_genero (17)'!G18/'RSI_genero (17)'!I18</f>
        <v>0.46540880503144655</v>
      </c>
      <c r="G18" s="115">
        <f>'RSI_genero (17)'!H18/'RSI_genero (17)'!I18</f>
        <v>0.53459119496855345</v>
      </c>
      <c r="H18" s="475"/>
      <c r="I18" s="114">
        <f>'RSI_genero (17)'!K18/'RSI_genero (17)'!M18</f>
        <v>0.46956521739130436</v>
      </c>
      <c r="J18" s="115">
        <f>'RSI_genero (17)'!L18/'RSI_genero (17)'!M18</f>
        <v>0.5304347826086957</v>
      </c>
      <c r="K18" s="476"/>
      <c r="L18" s="467" t="e">
        <f>'RSI_genero (17)'!O18/'RSI_genero (17)'!Q18</f>
        <v>#DIV/0!</v>
      </c>
      <c r="M18" s="468" t="e">
        <f>'RSI_genero (17)'!P18/'RSI_genero (17)'!Q18</f>
        <v>#DIV/0!</v>
      </c>
      <c r="N18" s="466"/>
      <c r="O18" s="467" t="e">
        <f>'RSI_genero (17)'!S18/'RSI_genero (17)'!U18</f>
        <v>#DIV/0!</v>
      </c>
      <c r="P18" s="468" t="e">
        <f>'RSI_genero (17)'!T18/'RSI_genero (17)'!U18</f>
        <v>#DIV/0!</v>
      </c>
    </row>
    <row r="19" spans="2:16" s="83" customFormat="1" ht="14.25" customHeight="1">
      <c r="B19" s="32" t="s">
        <v>76</v>
      </c>
      <c r="C19" s="114">
        <f>'RSI_genero (17)'!C19/'RSI_genero (17)'!E19</f>
        <v>0.52303523035230348</v>
      </c>
      <c r="D19" s="115">
        <f>'RSI_genero (17)'!D19/'RSI_genero (17)'!E19</f>
        <v>0.47696476964769646</v>
      </c>
      <c r="E19" s="475"/>
      <c r="F19" s="114">
        <f>'RSI_genero (17)'!G19/'RSI_genero (17)'!I19</f>
        <v>0.51474530831099197</v>
      </c>
      <c r="G19" s="115">
        <f>'RSI_genero (17)'!H19/'RSI_genero (17)'!I19</f>
        <v>0.48525469168900803</v>
      </c>
      <c r="H19" s="475"/>
      <c r="I19" s="114">
        <f>'RSI_genero (17)'!K19/'RSI_genero (17)'!M19</f>
        <v>0.52564102564102566</v>
      </c>
      <c r="J19" s="115">
        <f>'RSI_genero (17)'!L19/'RSI_genero (17)'!M19</f>
        <v>0.47435897435897434</v>
      </c>
      <c r="K19" s="476"/>
      <c r="L19" s="467" t="e">
        <f>'RSI_genero (17)'!O19/'RSI_genero (17)'!Q19</f>
        <v>#DIV/0!</v>
      </c>
      <c r="M19" s="468" t="e">
        <f>'RSI_genero (17)'!P19/'RSI_genero (17)'!Q19</f>
        <v>#DIV/0!</v>
      </c>
      <c r="N19" s="466"/>
      <c r="O19" s="467" t="e">
        <f>'RSI_genero (17)'!S19/'RSI_genero (17)'!U19</f>
        <v>#DIV/0!</v>
      </c>
      <c r="P19" s="468" t="e">
        <f>'RSI_genero (17)'!T19/'RSI_genero (17)'!U19</f>
        <v>#DIV/0!</v>
      </c>
    </row>
    <row r="20" spans="2:16" s="83" customFormat="1" ht="14.25" customHeight="1">
      <c r="B20" s="32" t="s">
        <v>77</v>
      </c>
      <c r="C20" s="114">
        <f>'RSI_genero (17)'!C20/'RSI_genero (17)'!E20</f>
        <v>0.3502673796791444</v>
      </c>
      <c r="D20" s="115">
        <f>'RSI_genero (17)'!D20/'RSI_genero (17)'!E20</f>
        <v>0.64973262032085566</v>
      </c>
      <c r="E20" s="475"/>
      <c r="F20" s="114">
        <f>'RSI_genero (17)'!G20/'RSI_genero (17)'!I20</f>
        <v>0.35961272475795297</v>
      </c>
      <c r="G20" s="115">
        <f>'RSI_genero (17)'!H20/'RSI_genero (17)'!I20</f>
        <v>0.64038727524204697</v>
      </c>
      <c r="H20" s="475"/>
      <c r="I20" s="114">
        <f>'RSI_genero (17)'!K20/'RSI_genero (17)'!M20</f>
        <v>0.35294117647058826</v>
      </c>
      <c r="J20" s="115">
        <f>'RSI_genero (17)'!L20/'RSI_genero (17)'!M20</f>
        <v>0.6470588235294118</v>
      </c>
      <c r="K20" s="476"/>
      <c r="L20" s="467" t="e">
        <f>'RSI_genero (17)'!O20/'RSI_genero (17)'!Q20</f>
        <v>#DIV/0!</v>
      </c>
      <c r="M20" s="468" t="e">
        <f>'RSI_genero (17)'!P20/'RSI_genero (17)'!Q20</f>
        <v>#DIV/0!</v>
      </c>
      <c r="N20" s="466"/>
      <c r="O20" s="467" t="e">
        <f>'RSI_genero (17)'!S20/'RSI_genero (17)'!U20</f>
        <v>#DIV/0!</v>
      </c>
      <c r="P20" s="468" t="e">
        <f>'RSI_genero (17)'!T20/'RSI_genero (17)'!U20</f>
        <v>#DIV/0!</v>
      </c>
    </row>
    <row r="21" spans="2:16" s="83" customFormat="1" ht="14.25" customHeight="1">
      <c r="B21" s="32" t="s">
        <v>78</v>
      </c>
      <c r="C21" s="114">
        <f>'RSI_genero (17)'!C21/'RSI_genero (17)'!E21</f>
        <v>0.48844884488448848</v>
      </c>
      <c r="D21" s="115">
        <f>'RSI_genero (17)'!D21/'RSI_genero (17)'!E21</f>
        <v>0.51155115511551152</v>
      </c>
      <c r="E21" s="475"/>
      <c r="F21" s="114">
        <f>'RSI_genero (17)'!G21/'RSI_genero (17)'!I21</f>
        <v>0.47959183673469385</v>
      </c>
      <c r="G21" s="115">
        <f>'RSI_genero (17)'!H21/'RSI_genero (17)'!I21</f>
        <v>0.52040816326530615</v>
      </c>
      <c r="H21" s="475"/>
      <c r="I21" s="114">
        <f>'RSI_genero (17)'!K21/'RSI_genero (17)'!M21</f>
        <v>0.45973154362416108</v>
      </c>
      <c r="J21" s="115">
        <f>'RSI_genero (17)'!L21/'RSI_genero (17)'!M21</f>
        <v>0.54026845637583898</v>
      </c>
      <c r="K21" s="476"/>
      <c r="L21" s="467" t="e">
        <f>'RSI_genero (17)'!O21/'RSI_genero (17)'!Q21</f>
        <v>#DIV/0!</v>
      </c>
      <c r="M21" s="468" t="e">
        <f>'RSI_genero (17)'!P21/'RSI_genero (17)'!Q21</f>
        <v>#DIV/0!</v>
      </c>
      <c r="N21" s="466"/>
      <c r="O21" s="467" t="e">
        <f>'RSI_genero (17)'!S21/'RSI_genero (17)'!U21</f>
        <v>#DIV/0!</v>
      </c>
      <c r="P21" s="468" t="e">
        <f>'RSI_genero (17)'!T21/'RSI_genero (17)'!U21</f>
        <v>#DIV/0!</v>
      </c>
    </row>
    <row r="22" spans="2:16" s="83" customFormat="1" ht="14.25" customHeight="1">
      <c r="B22" s="32" t="s">
        <v>79</v>
      </c>
      <c r="C22" s="114">
        <f>'RSI_genero (17)'!C22/'RSI_genero (17)'!E22</f>
        <v>0.48005502063273725</v>
      </c>
      <c r="D22" s="115">
        <f>'RSI_genero (17)'!D22/'RSI_genero (17)'!E22</f>
        <v>0.51994497936726269</v>
      </c>
      <c r="E22" s="475"/>
      <c r="F22" s="114">
        <f>'RSI_genero (17)'!G22/'RSI_genero (17)'!I22</f>
        <v>0.47237569060773482</v>
      </c>
      <c r="G22" s="115">
        <f>'RSI_genero (17)'!H22/'RSI_genero (17)'!I22</f>
        <v>0.52762430939226523</v>
      </c>
      <c r="H22" s="475"/>
      <c r="I22" s="114">
        <f>'RSI_genero (17)'!K22/'RSI_genero (17)'!M22</f>
        <v>0.48015364916773368</v>
      </c>
      <c r="J22" s="115">
        <f>'RSI_genero (17)'!L22/'RSI_genero (17)'!M22</f>
        <v>0.51984635083226638</v>
      </c>
      <c r="K22" s="476"/>
      <c r="L22" s="467" t="e">
        <f>'RSI_genero (17)'!O22/'RSI_genero (17)'!Q22</f>
        <v>#DIV/0!</v>
      </c>
      <c r="M22" s="468" t="e">
        <f>'RSI_genero (17)'!P22/'RSI_genero (17)'!Q22</f>
        <v>#DIV/0!</v>
      </c>
      <c r="N22" s="466"/>
      <c r="O22" s="467" t="e">
        <f>'RSI_genero (17)'!S22/'RSI_genero (17)'!U22</f>
        <v>#DIV/0!</v>
      </c>
      <c r="P22" s="468" t="e">
        <f>'RSI_genero (17)'!T22/'RSI_genero (17)'!U22</f>
        <v>#DIV/0!</v>
      </c>
    </row>
    <row r="23" spans="2:16" s="83" customFormat="1" ht="14.25" customHeight="1">
      <c r="B23" s="32" t="s">
        <v>80</v>
      </c>
      <c r="C23" s="114">
        <f>'RSI_genero (17)'!C23/'RSI_genero (17)'!E23</f>
        <v>0.5053763440860215</v>
      </c>
      <c r="D23" s="115">
        <f>'RSI_genero (17)'!D23/'RSI_genero (17)'!E23</f>
        <v>0.4946236559139785</v>
      </c>
      <c r="E23" s="475"/>
      <c r="F23" s="114">
        <f>'RSI_genero (17)'!G23/'RSI_genero (17)'!I23</f>
        <v>0.48936170212765956</v>
      </c>
      <c r="G23" s="115">
        <f>'RSI_genero (17)'!H23/'RSI_genero (17)'!I23</f>
        <v>0.51063829787234039</v>
      </c>
      <c r="H23" s="475"/>
      <c r="I23" s="114">
        <f>'RSI_genero (17)'!K23/'RSI_genero (17)'!M23</f>
        <v>0.46666666666666667</v>
      </c>
      <c r="J23" s="115">
        <f>'RSI_genero (17)'!L23/'RSI_genero (17)'!M23</f>
        <v>0.53333333333333333</v>
      </c>
      <c r="K23" s="476"/>
      <c r="L23" s="467" t="e">
        <f>'RSI_genero (17)'!O23/'RSI_genero (17)'!Q23</f>
        <v>#DIV/0!</v>
      </c>
      <c r="M23" s="468" t="e">
        <f>'RSI_genero (17)'!P23/'RSI_genero (17)'!Q23</f>
        <v>#DIV/0!</v>
      </c>
      <c r="N23" s="466"/>
      <c r="O23" s="467" t="e">
        <f>'RSI_genero (17)'!S23/'RSI_genero (17)'!U23</f>
        <v>#DIV/0!</v>
      </c>
      <c r="P23" s="468" t="e">
        <f>'RSI_genero (17)'!T23/'RSI_genero (17)'!U23</f>
        <v>#DIV/0!</v>
      </c>
    </row>
    <row r="24" spans="2:16" s="83" customFormat="1" ht="14.25" customHeight="1">
      <c r="B24" s="32" t="s">
        <v>81</v>
      </c>
      <c r="C24" s="114">
        <f>'RSI_genero (17)'!C24/'RSI_genero (17)'!E24</f>
        <v>0.51638418079096049</v>
      </c>
      <c r="D24" s="115">
        <f>'RSI_genero (17)'!D24/'RSI_genero (17)'!E24</f>
        <v>0.48361581920903957</v>
      </c>
      <c r="E24" s="475"/>
      <c r="F24" s="114">
        <f>'RSI_genero (17)'!G24/'RSI_genero (17)'!I24</f>
        <v>0.52023121387283233</v>
      </c>
      <c r="G24" s="115">
        <f>'RSI_genero (17)'!H24/'RSI_genero (17)'!I24</f>
        <v>0.47976878612716761</v>
      </c>
      <c r="H24" s="475"/>
      <c r="I24" s="114">
        <f>'RSI_genero (17)'!K24/'RSI_genero (17)'!M24</f>
        <v>0.52114285714285713</v>
      </c>
      <c r="J24" s="115">
        <f>'RSI_genero (17)'!L24/'RSI_genero (17)'!M24</f>
        <v>0.47885714285714287</v>
      </c>
      <c r="K24" s="476"/>
      <c r="L24" s="467" t="e">
        <f>'RSI_genero (17)'!O24/'RSI_genero (17)'!Q24</f>
        <v>#DIV/0!</v>
      </c>
      <c r="M24" s="468" t="e">
        <f>'RSI_genero (17)'!P24/'RSI_genero (17)'!Q24</f>
        <v>#DIV/0!</v>
      </c>
      <c r="N24" s="466"/>
      <c r="O24" s="467" t="e">
        <f>'RSI_genero (17)'!S24/'RSI_genero (17)'!U24</f>
        <v>#DIV/0!</v>
      </c>
      <c r="P24" s="468" t="e">
        <f>'RSI_genero (17)'!T24/'RSI_genero (17)'!U24</f>
        <v>#DIV/0!</v>
      </c>
    </row>
    <row r="25" spans="2:16" s="83" customFormat="1" ht="14.25" customHeight="1">
      <c r="B25" s="32" t="s">
        <v>82</v>
      </c>
      <c r="C25" s="114">
        <f>'RSI_genero (17)'!C25/'RSI_genero (17)'!E25</f>
        <v>0.45882352941176469</v>
      </c>
      <c r="D25" s="115">
        <f>'RSI_genero (17)'!D25/'RSI_genero (17)'!E25</f>
        <v>0.54117647058823526</v>
      </c>
      <c r="E25" s="475"/>
      <c r="F25" s="114">
        <f>'RSI_genero (17)'!G25/'RSI_genero (17)'!I25</f>
        <v>0.47790055248618785</v>
      </c>
      <c r="G25" s="115">
        <f>'RSI_genero (17)'!H25/'RSI_genero (17)'!I25</f>
        <v>0.52209944751381221</v>
      </c>
      <c r="H25" s="475"/>
      <c r="I25" s="114">
        <f>'RSI_genero (17)'!K25/'RSI_genero (17)'!M25</f>
        <v>0.46537396121883656</v>
      </c>
      <c r="J25" s="115">
        <f>'RSI_genero (17)'!L25/'RSI_genero (17)'!M25</f>
        <v>0.53462603878116344</v>
      </c>
      <c r="K25" s="476"/>
      <c r="L25" s="467" t="e">
        <f>'RSI_genero (17)'!O25/'RSI_genero (17)'!Q25</f>
        <v>#DIV/0!</v>
      </c>
      <c r="M25" s="468" t="e">
        <f>'RSI_genero (17)'!P25/'RSI_genero (17)'!Q25</f>
        <v>#DIV/0!</v>
      </c>
      <c r="N25" s="466"/>
      <c r="O25" s="467" t="e">
        <f>'RSI_genero (17)'!S25/'RSI_genero (17)'!U25</f>
        <v>#DIV/0!</v>
      </c>
      <c r="P25" s="468" t="e">
        <f>'RSI_genero (17)'!T25/'RSI_genero (17)'!U25</f>
        <v>#DIV/0!</v>
      </c>
    </row>
    <row r="26" spans="2:16" s="83" customFormat="1" ht="14.25" customHeight="1">
      <c r="B26" s="32" t="s">
        <v>83</v>
      </c>
      <c r="C26" s="114">
        <f>'RSI_genero (17)'!C26/'RSI_genero (17)'!E26</f>
        <v>0.47940074906367042</v>
      </c>
      <c r="D26" s="115">
        <f>'RSI_genero (17)'!D26/'RSI_genero (17)'!E26</f>
        <v>0.52059925093632964</v>
      </c>
      <c r="E26" s="475"/>
      <c r="F26" s="114">
        <f>'RSI_genero (17)'!G26/'RSI_genero (17)'!I26</f>
        <v>0.49469964664310956</v>
      </c>
      <c r="G26" s="115">
        <f>'RSI_genero (17)'!H26/'RSI_genero (17)'!I26</f>
        <v>0.5053003533568905</v>
      </c>
      <c r="H26" s="475"/>
      <c r="I26" s="114">
        <f>'RSI_genero (17)'!K26/'RSI_genero (17)'!M26</f>
        <v>0.48717948717948717</v>
      </c>
      <c r="J26" s="115">
        <f>'RSI_genero (17)'!L26/'RSI_genero (17)'!M26</f>
        <v>0.51282051282051277</v>
      </c>
      <c r="K26" s="476"/>
      <c r="L26" s="467" t="e">
        <f>'RSI_genero (17)'!O26/'RSI_genero (17)'!Q26</f>
        <v>#DIV/0!</v>
      </c>
      <c r="M26" s="468" t="e">
        <f>'RSI_genero (17)'!P26/'RSI_genero (17)'!Q26</f>
        <v>#DIV/0!</v>
      </c>
      <c r="N26" s="466"/>
      <c r="O26" s="467" t="e">
        <f>'RSI_genero (17)'!S26/'RSI_genero (17)'!U26</f>
        <v>#DIV/0!</v>
      </c>
      <c r="P26" s="468" t="e">
        <f>'RSI_genero (17)'!T26/'RSI_genero (17)'!U26</f>
        <v>#DIV/0!</v>
      </c>
    </row>
    <row r="27" spans="2:16" s="83" customFormat="1" ht="14.25" customHeight="1">
      <c r="B27" s="32" t="s">
        <v>84</v>
      </c>
      <c r="C27" s="114">
        <f>'RSI_genero (17)'!C27/'RSI_genero (17)'!E27</f>
        <v>0.49190938511326859</v>
      </c>
      <c r="D27" s="115">
        <f>'RSI_genero (17)'!D27/'RSI_genero (17)'!E27</f>
        <v>0.50809061488673135</v>
      </c>
      <c r="E27" s="475"/>
      <c r="F27" s="114">
        <f>'RSI_genero (17)'!G27/'RSI_genero (17)'!I27</f>
        <v>0.47529812606473593</v>
      </c>
      <c r="G27" s="115">
        <f>'RSI_genero (17)'!H27/'RSI_genero (17)'!I27</f>
        <v>0.52470187393526402</v>
      </c>
      <c r="H27" s="475"/>
      <c r="I27" s="114">
        <f>'RSI_genero (17)'!K27/'RSI_genero (17)'!M27</f>
        <v>0.48403361344537815</v>
      </c>
      <c r="J27" s="115">
        <f>'RSI_genero (17)'!L27/'RSI_genero (17)'!M27</f>
        <v>0.5159663865546219</v>
      </c>
      <c r="K27" s="476"/>
      <c r="L27" s="467" t="e">
        <f>'RSI_genero (17)'!O27/'RSI_genero (17)'!Q27</f>
        <v>#DIV/0!</v>
      </c>
      <c r="M27" s="468" t="e">
        <f>'RSI_genero (17)'!P27/'RSI_genero (17)'!Q27</f>
        <v>#DIV/0!</v>
      </c>
      <c r="N27" s="466"/>
      <c r="O27" s="467" t="e">
        <f>'RSI_genero (17)'!S27/'RSI_genero (17)'!U27</f>
        <v>#DIV/0!</v>
      </c>
      <c r="P27" s="468" t="e">
        <f>'RSI_genero (17)'!T27/'RSI_genero (17)'!U27</f>
        <v>#DIV/0!</v>
      </c>
    </row>
    <row r="28" spans="2:16" s="83" customFormat="1" ht="14.25" customHeight="1">
      <c r="B28" s="32" t="s">
        <v>85</v>
      </c>
      <c r="C28" s="114">
        <f>'RSI_genero (17)'!C28/'RSI_genero (17)'!E28</f>
        <v>0.45876288659793812</v>
      </c>
      <c r="D28" s="115">
        <f>'RSI_genero (17)'!D28/'RSI_genero (17)'!E28</f>
        <v>0.54123711340206182</v>
      </c>
      <c r="E28" s="475"/>
      <c r="F28" s="114">
        <f>'RSI_genero (17)'!G28/'RSI_genero (17)'!I28</f>
        <v>0.4484536082474227</v>
      </c>
      <c r="G28" s="115">
        <f>'RSI_genero (17)'!H28/'RSI_genero (17)'!I28</f>
        <v>0.55154639175257736</v>
      </c>
      <c r="H28" s="475"/>
      <c r="I28" s="114">
        <f>'RSI_genero (17)'!K28/'RSI_genero (17)'!M28</f>
        <v>0.45685279187817257</v>
      </c>
      <c r="J28" s="115">
        <f>'RSI_genero (17)'!L28/'RSI_genero (17)'!M28</f>
        <v>0.54314720812182737</v>
      </c>
      <c r="K28" s="476"/>
      <c r="L28" s="467" t="e">
        <f>'RSI_genero (17)'!O28/'RSI_genero (17)'!Q28</f>
        <v>#DIV/0!</v>
      </c>
      <c r="M28" s="468" t="e">
        <f>'RSI_genero (17)'!P28/'RSI_genero (17)'!Q28</f>
        <v>#DIV/0!</v>
      </c>
      <c r="N28" s="466"/>
      <c r="O28" s="467" t="e">
        <f>'RSI_genero (17)'!S28/'RSI_genero (17)'!U28</f>
        <v>#DIV/0!</v>
      </c>
      <c r="P28" s="468" t="e">
        <f>'RSI_genero (17)'!T28/'RSI_genero (17)'!U28</f>
        <v>#DIV/0!</v>
      </c>
    </row>
    <row r="29" spans="2:16" s="83" customFormat="1" ht="14.25" customHeight="1">
      <c r="B29" s="32" t="s">
        <v>86</v>
      </c>
      <c r="C29" s="114">
        <f>'RSI_genero (17)'!C29/'RSI_genero (17)'!E29</f>
        <v>0.50120192307692313</v>
      </c>
      <c r="D29" s="115">
        <f>'RSI_genero (17)'!D29/'RSI_genero (17)'!E29</f>
        <v>0.49879807692307693</v>
      </c>
      <c r="E29" s="475"/>
      <c r="F29" s="114">
        <f>'RSI_genero (17)'!G29/'RSI_genero (17)'!I29</f>
        <v>0.49285714285714288</v>
      </c>
      <c r="G29" s="115">
        <f>'RSI_genero (17)'!H29/'RSI_genero (17)'!I29</f>
        <v>0.50714285714285712</v>
      </c>
      <c r="H29" s="475"/>
      <c r="I29" s="114">
        <f>'RSI_genero (17)'!K29/'RSI_genero (17)'!M29</f>
        <v>0.49646226415094341</v>
      </c>
      <c r="J29" s="115">
        <f>'RSI_genero (17)'!L29/'RSI_genero (17)'!M29</f>
        <v>0.50353773584905659</v>
      </c>
      <c r="K29" s="476"/>
      <c r="L29" s="467" t="e">
        <f>'RSI_genero (17)'!O29/'RSI_genero (17)'!Q29</f>
        <v>#DIV/0!</v>
      </c>
      <c r="M29" s="468" t="e">
        <f>'RSI_genero (17)'!P29/'RSI_genero (17)'!Q29</f>
        <v>#DIV/0!</v>
      </c>
      <c r="N29" s="466"/>
      <c r="O29" s="467" t="e">
        <f>'RSI_genero (17)'!S29/'RSI_genero (17)'!U29</f>
        <v>#DIV/0!</v>
      </c>
      <c r="P29" s="468" t="e">
        <f>'RSI_genero (17)'!T29/'RSI_genero (17)'!U29</f>
        <v>#DIV/0!</v>
      </c>
    </row>
    <row r="30" spans="2:16" s="83" customFormat="1" ht="14.25" customHeight="1">
      <c r="B30" s="32" t="s">
        <v>87</v>
      </c>
      <c r="C30" s="114">
        <f>'RSI_genero (17)'!C30/'RSI_genero (17)'!E30</f>
        <v>0.5047835990888383</v>
      </c>
      <c r="D30" s="115">
        <f>'RSI_genero (17)'!D30/'RSI_genero (17)'!E30</f>
        <v>0.49521640091116176</v>
      </c>
      <c r="E30" s="475"/>
      <c r="F30" s="114">
        <f>'RSI_genero (17)'!G30/'RSI_genero (17)'!I30</f>
        <v>0.50686184812442814</v>
      </c>
      <c r="G30" s="115">
        <f>'RSI_genero (17)'!H30/'RSI_genero (17)'!I30</f>
        <v>0.49313815187557181</v>
      </c>
      <c r="H30" s="475"/>
      <c r="I30" s="114">
        <f>'RSI_genero (17)'!K30/'RSI_genero (17)'!M30</f>
        <v>0.50482315112540188</v>
      </c>
      <c r="J30" s="115">
        <f>'RSI_genero (17)'!L30/'RSI_genero (17)'!M30</f>
        <v>0.49517684887459806</v>
      </c>
      <c r="K30" s="476"/>
      <c r="L30" s="467" t="e">
        <f>'RSI_genero (17)'!O30/'RSI_genero (17)'!Q30</f>
        <v>#DIV/0!</v>
      </c>
      <c r="M30" s="468" t="e">
        <f>'RSI_genero (17)'!P30/'RSI_genero (17)'!Q30</f>
        <v>#DIV/0!</v>
      </c>
      <c r="N30" s="466"/>
      <c r="O30" s="467" t="e">
        <f>'RSI_genero (17)'!S30/'RSI_genero (17)'!U30</f>
        <v>#DIV/0!</v>
      </c>
      <c r="P30" s="468" t="e">
        <f>'RSI_genero (17)'!T30/'RSI_genero (17)'!U30</f>
        <v>#DIV/0!</v>
      </c>
    </row>
    <row r="31" spans="2:16" s="83" customFormat="1" ht="14.25" customHeight="1">
      <c r="B31" s="32" t="s">
        <v>88</v>
      </c>
      <c r="C31" s="114">
        <f>'RSI_genero (17)'!C31/'RSI_genero (17)'!E31</f>
        <v>0.3</v>
      </c>
      <c r="D31" s="115">
        <f>'RSI_genero (17)'!D31/'RSI_genero (17)'!E31</f>
        <v>0.7</v>
      </c>
      <c r="E31" s="475"/>
      <c r="F31" s="114">
        <f>'RSI_genero (17)'!G31/'RSI_genero (17)'!I31</f>
        <v>0.28779069767441862</v>
      </c>
      <c r="G31" s="115">
        <f>'RSI_genero (17)'!H31/'RSI_genero (17)'!I31</f>
        <v>0.71220930232558144</v>
      </c>
      <c r="H31" s="475"/>
      <c r="I31" s="114">
        <f>'RSI_genero (17)'!K31/'RSI_genero (17)'!M31</f>
        <v>0.29295774647887324</v>
      </c>
      <c r="J31" s="115">
        <f>'RSI_genero (17)'!L31/'RSI_genero (17)'!M31</f>
        <v>0.70704225352112671</v>
      </c>
      <c r="K31" s="476"/>
      <c r="L31" s="467" t="e">
        <f>'RSI_genero (17)'!O31/'RSI_genero (17)'!Q31</f>
        <v>#DIV/0!</v>
      </c>
      <c r="M31" s="468" t="e">
        <f>'RSI_genero (17)'!P31/'RSI_genero (17)'!Q31</f>
        <v>#DIV/0!</v>
      </c>
      <c r="N31" s="466"/>
      <c r="O31" s="467" t="e">
        <f>'RSI_genero (17)'!S31/'RSI_genero (17)'!U31</f>
        <v>#DIV/0!</v>
      </c>
      <c r="P31" s="468" t="e">
        <f>'RSI_genero (17)'!T31/'RSI_genero (17)'!U31</f>
        <v>#DIV/0!</v>
      </c>
    </row>
    <row r="32" spans="2:16" s="83" customFormat="1" ht="14.25" customHeight="1">
      <c r="B32" s="32" t="s">
        <v>89</v>
      </c>
      <c r="C32" s="114">
        <f>'RSI_genero (17)'!C32/'RSI_genero (17)'!E32</f>
        <v>0.49328063241106718</v>
      </c>
      <c r="D32" s="115">
        <f>'RSI_genero (17)'!D32/'RSI_genero (17)'!E32</f>
        <v>0.50671936758893277</v>
      </c>
      <c r="E32" s="475"/>
      <c r="F32" s="114">
        <f>'RSI_genero (17)'!G32/'RSI_genero (17)'!I32</f>
        <v>0.49014778325123154</v>
      </c>
      <c r="G32" s="115">
        <f>'RSI_genero (17)'!H32/'RSI_genero (17)'!I32</f>
        <v>0.50985221674876846</v>
      </c>
      <c r="H32" s="475"/>
      <c r="I32" s="114">
        <f>'RSI_genero (17)'!K32/'RSI_genero (17)'!M32</f>
        <v>0.50199840127897677</v>
      </c>
      <c r="J32" s="115">
        <f>'RSI_genero (17)'!L32/'RSI_genero (17)'!M32</f>
        <v>0.49800159872102318</v>
      </c>
      <c r="K32" s="476"/>
      <c r="L32" s="467" t="e">
        <f>'RSI_genero (17)'!O32/'RSI_genero (17)'!Q32</f>
        <v>#DIV/0!</v>
      </c>
      <c r="M32" s="468" t="e">
        <f>'RSI_genero (17)'!P32/'RSI_genero (17)'!Q32</f>
        <v>#DIV/0!</v>
      </c>
      <c r="N32" s="466"/>
      <c r="O32" s="467" t="e">
        <f>'RSI_genero (17)'!S32/'RSI_genero (17)'!U32</f>
        <v>#DIV/0!</v>
      </c>
      <c r="P32" s="468" t="e">
        <f>'RSI_genero (17)'!T32/'RSI_genero (17)'!U32</f>
        <v>#DIV/0!</v>
      </c>
    </row>
    <row r="33" spans="2:16" s="83" customFormat="1" ht="14.25" customHeight="1">
      <c r="B33" s="32" t="s">
        <v>68</v>
      </c>
      <c r="C33" s="114">
        <f>'RSI_genero (17)'!C33/'RSI_genero (17)'!E33</f>
        <v>0.4941860465116279</v>
      </c>
      <c r="D33" s="115">
        <f>'RSI_genero (17)'!D33/'RSI_genero (17)'!E33</f>
        <v>0.5058139534883721</v>
      </c>
      <c r="E33" s="475"/>
      <c r="F33" s="114">
        <f>'RSI_genero (17)'!G33/'RSI_genero (17)'!I33</f>
        <v>0.5122615803814714</v>
      </c>
      <c r="G33" s="115">
        <f>'RSI_genero (17)'!H33/'RSI_genero (17)'!I33</f>
        <v>0.4877384196185286</v>
      </c>
      <c r="H33" s="475"/>
      <c r="I33" s="114">
        <f>'RSI_genero (17)'!K33/'RSI_genero (17)'!M33</f>
        <v>0.50264550264550267</v>
      </c>
      <c r="J33" s="115">
        <f>'RSI_genero (17)'!L33/'RSI_genero (17)'!M33</f>
        <v>0.49735449735449733</v>
      </c>
      <c r="K33" s="476"/>
      <c r="L33" s="467" t="e">
        <f>'RSI_genero (17)'!O33/'RSI_genero (17)'!Q33</f>
        <v>#DIV/0!</v>
      </c>
      <c r="M33" s="468" t="e">
        <f>'RSI_genero (17)'!P33/'RSI_genero (17)'!Q33</f>
        <v>#DIV/0!</v>
      </c>
      <c r="N33" s="466"/>
      <c r="O33" s="467" t="e">
        <f>'RSI_genero (17)'!S33/'RSI_genero (17)'!U33</f>
        <v>#DIV/0!</v>
      </c>
      <c r="P33" s="468" t="e">
        <f>'RSI_genero (17)'!T33/'RSI_genero (17)'!U33</f>
        <v>#DIV/0!</v>
      </c>
    </row>
    <row r="34" spans="2:16" s="83" customFormat="1" ht="14.25" customHeight="1">
      <c r="B34" s="32" t="s">
        <v>90</v>
      </c>
      <c r="C34" s="114">
        <f>'RSI_genero (17)'!C34/'RSI_genero (17)'!E34</f>
        <v>0.44638694638694637</v>
      </c>
      <c r="D34" s="115">
        <f>'RSI_genero (17)'!D34/'RSI_genero (17)'!E34</f>
        <v>0.55361305361305357</v>
      </c>
      <c r="E34" s="475"/>
      <c r="F34" s="114">
        <f>'RSI_genero (17)'!G34/'RSI_genero (17)'!I34</f>
        <v>0.45157657657657657</v>
      </c>
      <c r="G34" s="115">
        <f>'RSI_genero (17)'!H34/'RSI_genero (17)'!I34</f>
        <v>0.54842342342342343</v>
      </c>
      <c r="H34" s="475"/>
      <c r="I34" s="114">
        <f>'RSI_genero (17)'!K34/'RSI_genero (17)'!M34</f>
        <v>0.46254071661237783</v>
      </c>
      <c r="J34" s="115">
        <f>'RSI_genero (17)'!L34/'RSI_genero (17)'!M34</f>
        <v>0.53745928338762217</v>
      </c>
      <c r="K34" s="476"/>
      <c r="L34" s="467" t="e">
        <f>'RSI_genero (17)'!O34/'RSI_genero (17)'!Q34</f>
        <v>#DIV/0!</v>
      </c>
      <c r="M34" s="468" t="e">
        <f>'RSI_genero (17)'!P34/'RSI_genero (17)'!Q34</f>
        <v>#DIV/0!</v>
      </c>
      <c r="N34" s="466"/>
      <c r="O34" s="467" t="e">
        <f>'RSI_genero (17)'!S34/'RSI_genero (17)'!U34</f>
        <v>#DIV/0!</v>
      </c>
      <c r="P34" s="468" t="e">
        <f>'RSI_genero (17)'!T34/'RSI_genero (17)'!U34</f>
        <v>#DIV/0!</v>
      </c>
    </row>
    <row r="35" spans="2:16" s="83" customFormat="1" ht="14.25" customHeight="1">
      <c r="B35" s="32" t="s">
        <v>91</v>
      </c>
      <c r="C35" s="114">
        <f>'RSI_genero (17)'!C35/'RSI_genero (17)'!E35</f>
        <v>0.51211884284597342</v>
      </c>
      <c r="D35" s="115">
        <f>'RSI_genero (17)'!D35/'RSI_genero (17)'!E35</f>
        <v>0.48788115715402658</v>
      </c>
      <c r="E35" s="475"/>
      <c r="F35" s="114">
        <f>'RSI_genero (17)'!G35/'RSI_genero (17)'!I35</f>
        <v>0.51629367883784849</v>
      </c>
      <c r="G35" s="115">
        <f>'RSI_genero (17)'!H35/'RSI_genero (17)'!I35</f>
        <v>0.48370632116215156</v>
      </c>
      <c r="H35" s="475"/>
      <c r="I35" s="114">
        <f>'RSI_genero (17)'!K35/'RSI_genero (17)'!M35</f>
        <v>0.51588212782242637</v>
      </c>
      <c r="J35" s="115">
        <f>'RSI_genero (17)'!L35/'RSI_genero (17)'!M35</f>
        <v>0.48411787217757368</v>
      </c>
      <c r="K35" s="476"/>
      <c r="L35" s="467" t="e">
        <f>'RSI_genero (17)'!O35/'RSI_genero (17)'!Q35</f>
        <v>#DIV/0!</v>
      </c>
      <c r="M35" s="468" t="e">
        <f>'RSI_genero (17)'!P35/'RSI_genero (17)'!Q35</f>
        <v>#DIV/0!</v>
      </c>
      <c r="N35" s="466"/>
      <c r="O35" s="467" t="e">
        <f>'RSI_genero (17)'!S35/'RSI_genero (17)'!U35</f>
        <v>#DIV/0!</v>
      </c>
      <c r="P35" s="468" t="e">
        <f>'RSI_genero (17)'!T35/'RSI_genero (17)'!U35</f>
        <v>#DIV/0!</v>
      </c>
    </row>
    <row r="36" spans="2:16" s="83" customFormat="1" ht="14.25" customHeight="1">
      <c r="B36" s="32" t="s">
        <v>92</v>
      </c>
      <c r="C36" s="114">
        <f>'RSI_genero (17)'!C36/'RSI_genero (17)'!E36</f>
        <v>0.43209876543209874</v>
      </c>
      <c r="D36" s="115">
        <f>'RSI_genero (17)'!D36/'RSI_genero (17)'!E36</f>
        <v>0.5679012345679012</v>
      </c>
      <c r="E36" s="475"/>
      <c r="F36" s="114">
        <f>'RSI_genero (17)'!G36/'RSI_genero (17)'!I36</f>
        <v>0.42385786802030456</v>
      </c>
      <c r="G36" s="115">
        <f>'RSI_genero (17)'!H36/'RSI_genero (17)'!I36</f>
        <v>0.57614213197969544</v>
      </c>
      <c r="H36" s="475"/>
      <c r="I36" s="114">
        <f>'RSI_genero (17)'!K36/'RSI_genero (17)'!M36</f>
        <v>0.43333333333333335</v>
      </c>
      <c r="J36" s="115">
        <f>'RSI_genero (17)'!L36/'RSI_genero (17)'!M36</f>
        <v>0.56666666666666665</v>
      </c>
      <c r="K36" s="476"/>
      <c r="L36" s="467" t="e">
        <f>'RSI_genero (17)'!O36/'RSI_genero (17)'!Q36</f>
        <v>#DIV/0!</v>
      </c>
      <c r="M36" s="468" t="e">
        <f>'RSI_genero (17)'!P36/'RSI_genero (17)'!Q36</f>
        <v>#DIV/0!</v>
      </c>
      <c r="N36" s="466"/>
      <c r="O36" s="467" t="e">
        <f>'RSI_genero (17)'!S36/'RSI_genero (17)'!U36</f>
        <v>#DIV/0!</v>
      </c>
      <c r="P36" s="468" t="e">
        <f>'RSI_genero (17)'!T36/'RSI_genero (17)'!U36</f>
        <v>#DIV/0!</v>
      </c>
    </row>
    <row r="37" spans="2:16" s="83" customFormat="1" ht="14.25" customHeight="1">
      <c r="B37" s="32" t="s">
        <v>93</v>
      </c>
      <c r="C37" s="114">
        <f>'RSI_genero (17)'!C37/'RSI_genero (17)'!E37</f>
        <v>0.45238095238095238</v>
      </c>
      <c r="D37" s="115">
        <f>'RSI_genero (17)'!D37/'RSI_genero (17)'!E37</f>
        <v>0.54761904761904767</v>
      </c>
      <c r="E37" s="475"/>
      <c r="F37" s="114">
        <f>'RSI_genero (17)'!G37/'RSI_genero (17)'!I37</f>
        <v>0.48520710059171596</v>
      </c>
      <c r="G37" s="115">
        <f>'RSI_genero (17)'!H37/'RSI_genero (17)'!I37</f>
        <v>0.51479289940828399</v>
      </c>
      <c r="H37" s="475"/>
      <c r="I37" s="114">
        <f>'RSI_genero (17)'!K37/'RSI_genero (17)'!M37</f>
        <v>0.47457627118644069</v>
      </c>
      <c r="J37" s="115">
        <f>'RSI_genero (17)'!L37/'RSI_genero (17)'!M37</f>
        <v>0.52542372881355937</v>
      </c>
      <c r="K37" s="476"/>
      <c r="L37" s="467" t="e">
        <f>'RSI_genero (17)'!O37/'RSI_genero (17)'!Q37</f>
        <v>#DIV/0!</v>
      </c>
      <c r="M37" s="468" t="e">
        <f>'RSI_genero (17)'!P37/'RSI_genero (17)'!Q37</f>
        <v>#DIV/0!</v>
      </c>
      <c r="N37" s="466"/>
      <c r="O37" s="467" t="e">
        <f>'RSI_genero (17)'!S37/'RSI_genero (17)'!U37</f>
        <v>#DIV/0!</v>
      </c>
      <c r="P37" s="468" t="e">
        <f>'RSI_genero (17)'!T37/'RSI_genero (17)'!U37</f>
        <v>#DIV/0!</v>
      </c>
    </row>
    <row r="38" spans="2:16" s="83" customFormat="1" ht="14.25" customHeight="1">
      <c r="B38" s="32" t="s">
        <v>94</v>
      </c>
      <c r="C38" s="114">
        <f>'RSI_genero (17)'!C38/'RSI_genero (17)'!E38</f>
        <v>0.51694915254237284</v>
      </c>
      <c r="D38" s="115">
        <f>'RSI_genero (17)'!D38/'RSI_genero (17)'!E38</f>
        <v>0.48305084745762711</v>
      </c>
      <c r="E38" s="475"/>
      <c r="F38" s="114">
        <f>'RSI_genero (17)'!G38/'RSI_genero (17)'!I38</f>
        <v>0.53333333333333333</v>
      </c>
      <c r="G38" s="115">
        <f>'RSI_genero (17)'!H38/'RSI_genero (17)'!I38</f>
        <v>0.46666666666666667</v>
      </c>
      <c r="H38" s="475"/>
      <c r="I38" s="114">
        <f>'RSI_genero (17)'!K38/'RSI_genero (17)'!M38</f>
        <v>0.52066115702479343</v>
      </c>
      <c r="J38" s="115">
        <f>'RSI_genero (17)'!L38/'RSI_genero (17)'!M38</f>
        <v>0.47933884297520662</v>
      </c>
      <c r="K38" s="476"/>
      <c r="L38" s="467" t="e">
        <f>'RSI_genero (17)'!O38/'RSI_genero (17)'!Q38</f>
        <v>#DIV/0!</v>
      </c>
      <c r="M38" s="468" t="e">
        <f>'RSI_genero (17)'!P38/'RSI_genero (17)'!Q38</f>
        <v>#DIV/0!</v>
      </c>
      <c r="N38" s="466"/>
      <c r="O38" s="467" t="e">
        <f>'RSI_genero (17)'!S38/'RSI_genero (17)'!U38</f>
        <v>#DIV/0!</v>
      </c>
      <c r="P38" s="468" t="e">
        <f>'RSI_genero (17)'!T38/'RSI_genero (17)'!U38</f>
        <v>#DIV/0!</v>
      </c>
    </row>
    <row r="39" spans="2:16" s="83" customFormat="1" ht="14.25" customHeight="1">
      <c r="B39" s="32" t="s">
        <v>95</v>
      </c>
      <c r="C39" s="315">
        <f>'RSI_genero (17)'!C39/'RSI_genero (17)'!E39</f>
        <v>0.50118764845605701</v>
      </c>
      <c r="D39" s="316">
        <f>'RSI_genero (17)'!D39/'RSI_genero (17)'!E39</f>
        <v>0.49881235154394299</v>
      </c>
      <c r="E39" s="475"/>
      <c r="F39" s="315">
        <f>'RSI_genero (17)'!G39/'RSI_genero (17)'!I39</f>
        <v>0.49074074074074076</v>
      </c>
      <c r="G39" s="316">
        <f>'RSI_genero (17)'!H39/'RSI_genero (17)'!I39</f>
        <v>0.5092592592592593</v>
      </c>
      <c r="H39" s="475"/>
      <c r="I39" s="315">
        <f>'RSI_genero (17)'!K39/'RSI_genero (17)'!M39</f>
        <v>0.51084337349397591</v>
      </c>
      <c r="J39" s="316">
        <f>'RSI_genero (17)'!L39/'RSI_genero (17)'!M39</f>
        <v>0.48915662650602409</v>
      </c>
      <c r="K39" s="476"/>
      <c r="L39" s="469" t="e">
        <f>'RSI_genero (17)'!O39/'RSI_genero (17)'!Q39</f>
        <v>#DIV/0!</v>
      </c>
      <c r="M39" s="470" t="e">
        <f>'RSI_genero (17)'!P39/'RSI_genero (17)'!Q39</f>
        <v>#DIV/0!</v>
      </c>
      <c r="N39" s="466"/>
      <c r="O39" s="469" t="e">
        <f>'RSI_genero (17)'!S39/'RSI_genero (17)'!U39</f>
        <v>#DIV/0!</v>
      </c>
      <c r="P39" s="470" t="e">
        <f>'RSI_genero (17)'!T39/'RSI_genero (17)'!U39</f>
        <v>#DIV/0!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140625" style="90" customWidth="1"/>
    <col min="6" max="6" width="1.28515625" style="89" customWidth="1"/>
    <col min="7" max="7" width="7.14062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9" t="s">
        <v>2</v>
      </c>
      <c r="B5" s="132" t="s">
        <v>279</v>
      </c>
      <c r="D5" s="85"/>
      <c r="L5" s="85"/>
    </row>
    <row r="6" spans="1:18" s="83" customFormat="1" ht="12" customHeight="1">
      <c r="A6" s="129"/>
      <c r="B6" s="125" t="s">
        <v>228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683" t="s">
        <v>279</v>
      </c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  <c r="Q8" s="683"/>
    </row>
    <row r="9" spans="1:18" s="83" customFormat="1" ht="24.75" customHeight="1">
      <c r="B9" s="7"/>
      <c r="C9" s="682" t="s">
        <v>16</v>
      </c>
      <c r="D9" s="682"/>
      <c r="E9" s="682"/>
      <c r="F9" s="44"/>
      <c r="G9" s="682" t="s">
        <v>18</v>
      </c>
      <c r="H9" s="682"/>
      <c r="I9" s="682">
        <v>2</v>
      </c>
      <c r="J9" s="44"/>
      <c r="K9" s="682" t="s">
        <v>19</v>
      </c>
      <c r="L9" s="682"/>
      <c r="M9" s="682"/>
      <c r="N9" s="45"/>
      <c r="O9" s="682" t="s">
        <v>17</v>
      </c>
      <c r="P9" s="682"/>
      <c r="Q9" s="682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61">
        <v>187212</v>
      </c>
      <c r="D11" s="395">
        <v>170473</v>
      </c>
      <c r="E11" s="398">
        <v>357685</v>
      </c>
      <c r="F11" s="103"/>
      <c r="G11" s="401">
        <v>182920</v>
      </c>
      <c r="H11" s="395">
        <v>166637</v>
      </c>
      <c r="I11" s="398">
        <v>349557</v>
      </c>
      <c r="J11" s="103"/>
      <c r="K11" s="401">
        <v>183646</v>
      </c>
      <c r="L11" s="395">
        <v>167142</v>
      </c>
      <c r="M11" s="398">
        <v>350788</v>
      </c>
      <c r="N11" s="181"/>
      <c r="O11" s="401">
        <v>178280</v>
      </c>
      <c r="P11" s="395">
        <v>162317</v>
      </c>
      <c r="Q11" s="398">
        <v>340597</v>
      </c>
      <c r="R11" s="155"/>
    </row>
    <row r="12" spans="1:18" s="83" customFormat="1" ht="14.25" customHeight="1">
      <c r="B12" s="403" t="s">
        <v>267</v>
      </c>
      <c r="C12" s="63" t="s">
        <v>55</v>
      </c>
      <c r="D12" s="64" t="s">
        <v>55</v>
      </c>
      <c r="E12" s="99" t="s">
        <v>55</v>
      </c>
      <c r="F12" s="103"/>
      <c r="G12" s="63" t="s">
        <v>55</v>
      </c>
      <c r="H12" s="64" t="s">
        <v>55</v>
      </c>
      <c r="I12" s="99" t="s">
        <v>55</v>
      </c>
      <c r="J12" s="103"/>
      <c r="K12" s="63" t="s">
        <v>55</v>
      </c>
      <c r="L12" s="64" t="s">
        <v>55</v>
      </c>
      <c r="M12" s="99" t="s">
        <v>55</v>
      </c>
      <c r="N12" s="181"/>
      <c r="O12" s="63" t="s">
        <v>55</v>
      </c>
      <c r="P12" s="64" t="s">
        <v>55</v>
      </c>
      <c r="Q12" s="99" t="s">
        <v>55</v>
      </c>
      <c r="R12" s="155"/>
    </row>
    <row r="13" spans="1:18" s="83" customFormat="1" ht="14.25" customHeight="1">
      <c r="B13" s="403" t="s">
        <v>52</v>
      </c>
      <c r="C13" s="63">
        <v>35594</v>
      </c>
      <c r="D13" s="396">
        <v>31423</v>
      </c>
      <c r="E13" s="399">
        <v>67017</v>
      </c>
      <c r="F13" s="103"/>
      <c r="G13" s="394">
        <v>34753</v>
      </c>
      <c r="H13" s="396">
        <v>30783</v>
      </c>
      <c r="I13" s="399">
        <v>65536</v>
      </c>
      <c r="J13" s="103"/>
      <c r="K13" s="394">
        <v>36038</v>
      </c>
      <c r="L13" s="396">
        <v>32002</v>
      </c>
      <c r="M13" s="399">
        <v>68040</v>
      </c>
      <c r="N13" s="181"/>
      <c r="O13" s="394">
        <v>35640</v>
      </c>
      <c r="P13" s="396">
        <v>31591</v>
      </c>
      <c r="Q13" s="399">
        <v>67231</v>
      </c>
      <c r="R13" s="155"/>
    </row>
    <row r="14" spans="1:18" s="83" customFormat="1" ht="14.25" customHeight="1">
      <c r="B14" s="403" t="s">
        <v>1</v>
      </c>
      <c r="C14" s="393">
        <v>11252</v>
      </c>
      <c r="D14" s="397">
        <v>10843</v>
      </c>
      <c r="E14" s="400">
        <v>22095</v>
      </c>
      <c r="F14" s="109"/>
      <c r="G14" s="393">
        <v>10988</v>
      </c>
      <c r="H14" s="397">
        <v>10638</v>
      </c>
      <c r="I14" s="400">
        <v>21626</v>
      </c>
      <c r="J14" s="109"/>
      <c r="K14" s="393">
        <v>11440</v>
      </c>
      <c r="L14" s="397">
        <v>11067</v>
      </c>
      <c r="M14" s="400">
        <v>22507</v>
      </c>
      <c r="N14" s="181"/>
      <c r="O14" s="393">
        <v>11364</v>
      </c>
      <c r="P14" s="397">
        <v>11069</v>
      </c>
      <c r="Q14" s="400">
        <v>22433</v>
      </c>
      <c r="R14" s="155"/>
    </row>
    <row r="15" spans="1:18" s="83" customFormat="1" ht="14.25" customHeight="1">
      <c r="B15" s="32" t="s">
        <v>28</v>
      </c>
      <c r="C15" s="394">
        <v>601</v>
      </c>
      <c r="D15" s="396">
        <v>584</v>
      </c>
      <c r="E15" s="399">
        <v>1185</v>
      </c>
      <c r="F15" s="106"/>
      <c r="G15" s="394">
        <v>584</v>
      </c>
      <c r="H15" s="396">
        <v>568</v>
      </c>
      <c r="I15" s="399">
        <v>1152</v>
      </c>
      <c r="J15" s="106"/>
      <c r="K15" s="394">
        <v>578</v>
      </c>
      <c r="L15" s="396">
        <v>569</v>
      </c>
      <c r="M15" s="399">
        <v>1147</v>
      </c>
      <c r="N15" s="181"/>
      <c r="O15" s="394">
        <v>562</v>
      </c>
      <c r="P15" s="396">
        <v>549</v>
      </c>
      <c r="Q15" s="399">
        <v>1111</v>
      </c>
      <c r="R15" s="155"/>
    </row>
    <row r="16" spans="1:18" s="83" customFormat="1" ht="14.25" customHeight="1">
      <c r="B16" s="32" t="s">
        <v>29</v>
      </c>
      <c r="C16" s="394">
        <v>231</v>
      </c>
      <c r="D16" s="396">
        <v>220</v>
      </c>
      <c r="E16" s="399">
        <v>451</v>
      </c>
      <c r="F16" s="106"/>
      <c r="G16" s="394">
        <v>234</v>
      </c>
      <c r="H16" s="396">
        <v>223</v>
      </c>
      <c r="I16" s="399">
        <v>457</v>
      </c>
      <c r="J16" s="106"/>
      <c r="K16" s="394">
        <v>244</v>
      </c>
      <c r="L16" s="396">
        <v>230</v>
      </c>
      <c r="M16" s="399">
        <v>474</v>
      </c>
      <c r="N16" s="181"/>
      <c r="O16" s="394">
        <v>236</v>
      </c>
      <c r="P16" s="396">
        <v>220</v>
      </c>
      <c r="Q16" s="399">
        <v>456</v>
      </c>
      <c r="R16" s="155"/>
    </row>
    <row r="17" spans="2:18" s="83" customFormat="1" ht="14.25" customHeight="1">
      <c r="B17" s="32" t="s">
        <v>30</v>
      </c>
      <c r="C17" s="394">
        <v>186</v>
      </c>
      <c r="D17" s="396">
        <v>183</v>
      </c>
      <c r="E17" s="399">
        <v>369</v>
      </c>
      <c r="F17" s="106"/>
      <c r="G17" s="394">
        <v>177</v>
      </c>
      <c r="H17" s="396">
        <v>177</v>
      </c>
      <c r="I17" s="399">
        <v>354</v>
      </c>
      <c r="J17" s="106"/>
      <c r="K17" s="394">
        <v>194</v>
      </c>
      <c r="L17" s="396">
        <v>193</v>
      </c>
      <c r="M17" s="399">
        <v>387</v>
      </c>
      <c r="N17" s="181"/>
      <c r="O17" s="394">
        <v>204</v>
      </c>
      <c r="P17" s="396">
        <v>203</v>
      </c>
      <c r="Q17" s="399">
        <v>407</v>
      </c>
      <c r="R17" s="155"/>
    </row>
    <row r="18" spans="2:18" s="83" customFormat="1" ht="14.25" customHeight="1">
      <c r="B18" s="32" t="s">
        <v>31</v>
      </c>
      <c r="C18" s="394">
        <v>30</v>
      </c>
      <c r="D18" s="396">
        <v>19</v>
      </c>
      <c r="E18" s="399">
        <v>49</v>
      </c>
      <c r="F18" s="106"/>
      <c r="G18" s="394">
        <v>29</v>
      </c>
      <c r="H18" s="396">
        <v>19</v>
      </c>
      <c r="I18" s="399">
        <v>48</v>
      </c>
      <c r="J18" s="106"/>
      <c r="K18" s="394">
        <v>34</v>
      </c>
      <c r="L18" s="396">
        <v>22</v>
      </c>
      <c r="M18" s="399">
        <v>56</v>
      </c>
      <c r="N18" s="181"/>
      <c r="O18" s="394">
        <v>36</v>
      </c>
      <c r="P18" s="396">
        <v>30</v>
      </c>
      <c r="Q18" s="399">
        <v>66</v>
      </c>
      <c r="R18" s="155"/>
    </row>
    <row r="19" spans="2:18" s="83" customFormat="1" ht="14.25" customHeight="1">
      <c r="B19" s="32" t="s">
        <v>32</v>
      </c>
      <c r="C19" s="394">
        <v>837</v>
      </c>
      <c r="D19" s="396">
        <v>748</v>
      </c>
      <c r="E19" s="399">
        <v>1585</v>
      </c>
      <c r="F19" s="106"/>
      <c r="G19" s="394">
        <v>846</v>
      </c>
      <c r="H19" s="396">
        <v>758</v>
      </c>
      <c r="I19" s="399">
        <v>1604</v>
      </c>
      <c r="J19" s="106"/>
      <c r="K19" s="394">
        <v>864</v>
      </c>
      <c r="L19" s="396">
        <v>774</v>
      </c>
      <c r="M19" s="399">
        <v>1638</v>
      </c>
      <c r="N19" s="181"/>
      <c r="O19" s="394">
        <v>870</v>
      </c>
      <c r="P19" s="396">
        <v>767</v>
      </c>
      <c r="Q19" s="399">
        <v>1637</v>
      </c>
      <c r="R19" s="155"/>
    </row>
    <row r="20" spans="2:18" s="83" customFormat="1" ht="14.25" customHeight="1">
      <c r="B20" s="32" t="s">
        <v>33</v>
      </c>
      <c r="C20" s="394">
        <v>184</v>
      </c>
      <c r="D20" s="396">
        <v>302</v>
      </c>
      <c r="E20" s="399">
        <v>486</v>
      </c>
      <c r="F20" s="106"/>
      <c r="G20" s="394">
        <v>186</v>
      </c>
      <c r="H20" s="396">
        <v>300</v>
      </c>
      <c r="I20" s="399">
        <v>486</v>
      </c>
      <c r="J20" s="106"/>
      <c r="K20" s="394">
        <v>188</v>
      </c>
      <c r="L20" s="396">
        <v>311</v>
      </c>
      <c r="M20" s="399">
        <v>499</v>
      </c>
      <c r="N20" s="181"/>
      <c r="O20" s="394">
        <v>198</v>
      </c>
      <c r="P20" s="396">
        <v>315</v>
      </c>
      <c r="Q20" s="399">
        <v>513</v>
      </c>
      <c r="R20" s="155"/>
    </row>
    <row r="21" spans="2:18" s="83" customFormat="1" ht="14.25" customHeight="1">
      <c r="B21" s="32" t="s">
        <v>34</v>
      </c>
      <c r="C21" s="394">
        <v>492</v>
      </c>
      <c r="D21" s="396">
        <v>512</v>
      </c>
      <c r="E21" s="399">
        <v>1004</v>
      </c>
      <c r="F21" s="106"/>
      <c r="G21" s="394">
        <v>470</v>
      </c>
      <c r="H21" s="396">
        <v>479</v>
      </c>
      <c r="I21" s="399">
        <v>949</v>
      </c>
      <c r="J21" s="106"/>
      <c r="K21" s="394">
        <v>481</v>
      </c>
      <c r="L21" s="396">
        <v>496</v>
      </c>
      <c r="M21" s="399">
        <v>977</v>
      </c>
      <c r="N21" s="181"/>
      <c r="O21" s="394">
        <v>470</v>
      </c>
      <c r="P21" s="396">
        <v>496</v>
      </c>
      <c r="Q21" s="399">
        <v>966</v>
      </c>
      <c r="R21" s="155"/>
    </row>
    <row r="22" spans="2:18" s="83" customFormat="1" ht="14.25" customHeight="1">
      <c r="B22" s="32" t="s">
        <v>35</v>
      </c>
      <c r="C22" s="394">
        <v>742</v>
      </c>
      <c r="D22" s="396">
        <v>686</v>
      </c>
      <c r="E22" s="399">
        <v>1428</v>
      </c>
      <c r="F22" s="106"/>
      <c r="G22" s="394">
        <v>712</v>
      </c>
      <c r="H22" s="396">
        <v>656</v>
      </c>
      <c r="I22" s="399">
        <v>1368</v>
      </c>
      <c r="J22" s="106"/>
      <c r="K22" s="394">
        <v>745</v>
      </c>
      <c r="L22" s="396">
        <v>685</v>
      </c>
      <c r="M22" s="399">
        <v>1430</v>
      </c>
      <c r="N22" s="181"/>
      <c r="O22" s="394">
        <v>721</v>
      </c>
      <c r="P22" s="396">
        <v>670</v>
      </c>
      <c r="Q22" s="399">
        <v>1391</v>
      </c>
      <c r="R22" s="155"/>
    </row>
    <row r="23" spans="2:18" s="83" customFormat="1" ht="14.25" customHeight="1">
      <c r="B23" s="32" t="s">
        <v>36</v>
      </c>
      <c r="C23" s="394">
        <v>207</v>
      </c>
      <c r="D23" s="396">
        <v>218</v>
      </c>
      <c r="E23" s="399">
        <v>425</v>
      </c>
      <c r="F23" s="106"/>
      <c r="G23" s="394">
        <v>208</v>
      </c>
      <c r="H23" s="396">
        <v>215</v>
      </c>
      <c r="I23" s="399">
        <v>423</v>
      </c>
      <c r="J23" s="106"/>
      <c r="K23" s="394">
        <v>221</v>
      </c>
      <c r="L23" s="396">
        <v>229</v>
      </c>
      <c r="M23" s="399">
        <v>450</v>
      </c>
      <c r="N23" s="181"/>
      <c r="O23" s="394">
        <v>235</v>
      </c>
      <c r="P23" s="396">
        <v>237</v>
      </c>
      <c r="Q23" s="399">
        <v>472</v>
      </c>
      <c r="R23" s="155"/>
    </row>
    <row r="24" spans="2:18" s="83" customFormat="1" ht="14.25" customHeight="1">
      <c r="B24" s="32" t="s">
        <v>37</v>
      </c>
      <c r="C24" s="394">
        <v>168</v>
      </c>
      <c r="D24" s="396">
        <v>179</v>
      </c>
      <c r="E24" s="399">
        <v>347</v>
      </c>
      <c r="F24" s="106"/>
      <c r="G24" s="394">
        <v>180</v>
      </c>
      <c r="H24" s="396">
        <v>195</v>
      </c>
      <c r="I24" s="399">
        <v>375</v>
      </c>
      <c r="J24" s="106"/>
      <c r="K24" s="394">
        <v>176</v>
      </c>
      <c r="L24" s="396">
        <v>199</v>
      </c>
      <c r="M24" s="399">
        <v>375</v>
      </c>
      <c r="N24" s="181"/>
      <c r="O24" s="394">
        <v>180</v>
      </c>
      <c r="P24" s="396">
        <v>202</v>
      </c>
      <c r="Q24" s="399">
        <v>382</v>
      </c>
      <c r="R24" s="155"/>
    </row>
    <row r="25" spans="2:18" s="83" customFormat="1" ht="14.25" customHeight="1">
      <c r="B25" s="32" t="s">
        <v>38</v>
      </c>
      <c r="C25" s="394">
        <v>615</v>
      </c>
      <c r="D25" s="396">
        <v>582</v>
      </c>
      <c r="E25" s="399">
        <v>1197</v>
      </c>
      <c r="F25" s="106"/>
      <c r="G25" s="394">
        <v>604</v>
      </c>
      <c r="H25" s="396">
        <v>563</v>
      </c>
      <c r="I25" s="399">
        <v>1167</v>
      </c>
      <c r="J25" s="106"/>
      <c r="K25" s="394">
        <v>618</v>
      </c>
      <c r="L25" s="396">
        <v>568</v>
      </c>
      <c r="M25" s="399">
        <v>1186</v>
      </c>
      <c r="N25" s="181"/>
      <c r="O25" s="394">
        <v>609</v>
      </c>
      <c r="P25" s="396">
        <v>563</v>
      </c>
      <c r="Q25" s="399">
        <v>1172</v>
      </c>
      <c r="R25" s="155"/>
    </row>
    <row r="26" spans="2:18" s="83" customFormat="1" ht="14.25" customHeight="1">
      <c r="B26" s="32" t="s">
        <v>39</v>
      </c>
      <c r="C26" s="394">
        <v>6</v>
      </c>
      <c r="D26" s="396">
        <v>6</v>
      </c>
      <c r="E26" s="399">
        <v>12</v>
      </c>
      <c r="F26" s="106"/>
      <c r="G26" s="394">
        <v>5</v>
      </c>
      <c r="H26" s="396">
        <v>7</v>
      </c>
      <c r="I26" s="399">
        <v>12</v>
      </c>
      <c r="J26" s="106"/>
      <c r="K26" s="394">
        <v>5</v>
      </c>
      <c r="L26" s="396">
        <v>7</v>
      </c>
      <c r="M26" s="399">
        <v>12</v>
      </c>
      <c r="N26" s="181"/>
      <c r="O26" s="394">
        <v>5</v>
      </c>
      <c r="P26" s="396">
        <v>7</v>
      </c>
      <c r="Q26" s="399">
        <v>12</v>
      </c>
      <c r="R26" s="155"/>
    </row>
    <row r="27" spans="2:18" s="83" customFormat="1" ht="14.25" customHeight="1">
      <c r="B27" s="32" t="s">
        <v>40</v>
      </c>
      <c r="C27" s="394">
        <v>667</v>
      </c>
      <c r="D27" s="396">
        <v>584</v>
      </c>
      <c r="E27" s="399">
        <v>1251</v>
      </c>
      <c r="F27" s="106"/>
      <c r="G27" s="394">
        <v>652</v>
      </c>
      <c r="H27" s="396">
        <v>567</v>
      </c>
      <c r="I27" s="399">
        <v>1219</v>
      </c>
      <c r="J27" s="106"/>
      <c r="K27" s="394">
        <v>692</v>
      </c>
      <c r="L27" s="396">
        <v>593</v>
      </c>
      <c r="M27" s="399">
        <v>1285</v>
      </c>
      <c r="N27" s="181"/>
      <c r="O27" s="394">
        <v>677</v>
      </c>
      <c r="P27" s="396">
        <v>581</v>
      </c>
      <c r="Q27" s="399">
        <v>1258</v>
      </c>
      <c r="R27" s="155"/>
    </row>
    <row r="28" spans="2:18" s="83" customFormat="1" ht="14.25" customHeight="1">
      <c r="B28" s="32" t="s">
        <v>41</v>
      </c>
      <c r="C28" s="394">
        <v>21</v>
      </c>
      <c r="D28" s="396">
        <v>38</v>
      </c>
      <c r="E28" s="399">
        <v>59</v>
      </c>
      <c r="F28" s="106"/>
      <c r="G28" s="394">
        <v>18</v>
      </c>
      <c r="H28" s="396">
        <v>31</v>
      </c>
      <c r="I28" s="399">
        <v>49</v>
      </c>
      <c r="J28" s="106"/>
      <c r="K28" s="394">
        <v>22</v>
      </c>
      <c r="L28" s="396">
        <v>37</v>
      </c>
      <c r="M28" s="399">
        <v>59</v>
      </c>
      <c r="N28" s="181"/>
      <c r="O28" s="394">
        <v>22</v>
      </c>
      <c r="P28" s="396">
        <v>36</v>
      </c>
      <c r="Q28" s="399">
        <v>58</v>
      </c>
      <c r="R28" s="155"/>
    </row>
    <row r="29" spans="2:18" s="83" customFormat="1" ht="14.25" customHeight="1">
      <c r="B29" s="32" t="s">
        <v>42</v>
      </c>
      <c r="C29" s="394">
        <v>29</v>
      </c>
      <c r="D29" s="396">
        <v>38</v>
      </c>
      <c r="E29" s="399">
        <v>67</v>
      </c>
      <c r="F29" s="106"/>
      <c r="G29" s="394">
        <v>26</v>
      </c>
      <c r="H29" s="396">
        <v>36</v>
      </c>
      <c r="I29" s="399">
        <v>62</v>
      </c>
      <c r="J29" s="106"/>
      <c r="K29" s="394">
        <v>28</v>
      </c>
      <c r="L29" s="396">
        <v>36</v>
      </c>
      <c r="M29" s="399">
        <v>64</v>
      </c>
      <c r="N29" s="181"/>
      <c r="O29" s="394">
        <v>30</v>
      </c>
      <c r="P29" s="396">
        <v>35</v>
      </c>
      <c r="Q29" s="399">
        <v>65</v>
      </c>
      <c r="R29" s="155"/>
    </row>
    <row r="30" spans="2:18" s="83" customFormat="1" ht="14.25" customHeight="1">
      <c r="B30" s="32" t="s">
        <v>43</v>
      </c>
      <c r="C30" s="394">
        <v>103</v>
      </c>
      <c r="D30" s="396">
        <v>110</v>
      </c>
      <c r="E30" s="399">
        <v>213</v>
      </c>
      <c r="F30" s="106"/>
      <c r="G30" s="394">
        <v>103</v>
      </c>
      <c r="H30" s="396">
        <v>110</v>
      </c>
      <c r="I30" s="399">
        <v>213</v>
      </c>
      <c r="J30" s="106"/>
      <c r="K30" s="394">
        <v>109</v>
      </c>
      <c r="L30" s="396">
        <v>127</v>
      </c>
      <c r="M30" s="399">
        <v>236</v>
      </c>
      <c r="N30" s="181"/>
      <c r="O30" s="394">
        <v>104</v>
      </c>
      <c r="P30" s="396">
        <v>137</v>
      </c>
      <c r="Q30" s="399">
        <v>241</v>
      </c>
      <c r="R30" s="155"/>
    </row>
    <row r="31" spans="2:18" s="83" customFormat="1" ht="14.25" customHeight="1">
      <c r="B31" s="32" t="s">
        <v>44</v>
      </c>
      <c r="C31" s="394">
        <v>46</v>
      </c>
      <c r="D31" s="396">
        <v>26</v>
      </c>
      <c r="E31" s="399">
        <v>72</v>
      </c>
      <c r="F31" s="106"/>
      <c r="G31" s="394">
        <v>44</v>
      </c>
      <c r="H31" s="396">
        <v>22</v>
      </c>
      <c r="I31" s="399">
        <v>66</v>
      </c>
      <c r="J31" s="106"/>
      <c r="K31" s="394">
        <v>49</v>
      </c>
      <c r="L31" s="396">
        <v>27</v>
      </c>
      <c r="M31" s="399">
        <v>76</v>
      </c>
      <c r="N31" s="181"/>
      <c r="O31" s="394">
        <v>52</v>
      </c>
      <c r="P31" s="396">
        <v>30</v>
      </c>
      <c r="Q31" s="399">
        <v>82</v>
      </c>
      <c r="R31" s="155"/>
    </row>
    <row r="32" spans="2:18" s="83" customFormat="1" ht="14.25" customHeight="1">
      <c r="B32" s="32" t="s">
        <v>45</v>
      </c>
      <c r="C32" s="394">
        <v>709</v>
      </c>
      <c r="D32" s="396">
        <v>606</v>
      </c>
      <c r="E32" s="399">
        <v>1315</v>
      </c>
      <c r="F32" s="106"/>
      <c r="G32" s="394">
        <v>695</v>
      </c>
      <c r="H32" s="396">
        <v>601</v>
      </c>
      <c r="I32" s="399">
        <v>1296</v>
      </c>
      <c r="J32" s="106"/>
      <c r="K32" s="394">
        <v>716</v>
      </c>
      <c r="L32" s="396">
        <v>595</v>
      </c>
      <c r="M32" s="399">
        <v>1311</v>
      </c>
      <c r="N32" s="181"/>
      <c r="O32" s="394">
        <v>687</v>
      </c>
      <c r="P32" s="396">
        <v>583</v>
      </c>
      <c r="Q32" s="399">
        <v>1270</v>
      </c>
      <c r="R32" s="155"/>
    </row>
    <row r="33" spans="2:18" s="83" customFormat="1" ht="14.25" customHeight="1">
      <c r="B33" s="32" t="s">
        <v>46</v>
      </c>
      <c r="C33" s="394">
        <v>6</v>
      </c>
      <c r="D33" s="396">
        <v>4</v>
      </c>
      <c r="E33" s="399">
        <v>10</v>
      </c>
      <c r="F33" s="106"/>
      <c r="G33" s="394">
        <v>6</v>
      </c>
      <c r="H33" s="396">
        <v>6</v>
      </c>
      <c r="I33" s="399">
        <v>12</v>
      </c>
      <c r="J33" s="106"/>
      <c r="K33" s="394">
        <v>6</v>
      </c>
      <c r="L33" s="396">
        <v>7</v>
      </c>
      <c r="M33" s="399">
        <v>13</v>
      </c>
      <c r="N33" s="181"/>
      <c r="O33" s="394">
        <v>6</v>
      </c>
      <c r="P33" s="396">
        <v>7</v>
      </c>
      <c r="Q33" s="399">
        <v>13</v>
      </c>
      <c r="R33" s="155"/>
    </row>
    <row r="34" spans="2:18" s="83" customFormat="1" ht="14.25" customHeight="1">
      <c r="B34" s="32" t="s">
        <v>47</v>
      </c>
      <c r="C34" s="394" t="s">
        <v>234</v>
      </c>
      <c r="D34" s="396">
        <v>3</v>
      </c>
      <c r="E34" s="399">
        <v>0</v>
      </c>
      <c r="F34" s="106"/>
      <c r="G34" s="394" t="s">
        <v>234</v>
      </c>
      <c r="H34" s="396">
        <v>3</v>
      </c>
      <c r="I34" s="399" t="s">
        <v>55</v>
      </c>
      <c r="J34" s="106"/>
      <c r="K34" s="394" t="s">
        <v>234</v>
      </c>
      <c r="L34" s="396">
        <v>3</v>
      </c>
      <c r="M34" s="399" t="s">
        <v>55</v>
      </c>
      <c r="N34" s="181"/>
      <c r="O34" s="394" t="s">
        <v>234</v>
      </c>
      <c r="P34" s="396">
        <v>3</v>
      </c>
      <c r="Q34" s="399" t="s">
        <v>55</v>
      </c>
      <c r="R34" s="155"/>
    </row>
    <row r="35" spans="2:18" s="83" customFormat="1" ht="14.25" customHeight="1">
      <c r="B35" s="32" t="s">
        <v>48</v>
      </c>
      <c r="C35" s="394">
        <v>1613</v>
      </c>
      <c r="D35" s="396">
        <v>1483</v>
      </c>
      <c r="E35" s="399">
        <v>3096</v>
      </c>
      <c r="F35" s="106"/>
      <c r="G35" s="394">
        <v>1530</v>
      </c>
      <c r="H35" s="396">
        <v>1434</v>
      </c>
      <c r="I35" s="399">
        <v>2964</v>
      </c>
      <c r="J35" s="106"/>
      <c r="K35" s="394">
        <v>1633</v>
      </c>
      <c r="L35" s="396">
        <v>1510</v>
      </c>
      <c r="M35" s="399">
        <v>3143</v>
      </c>
      <c r="N35" s="181"/>
      <c r="O35" s="394">
        <v>1601</v>
      </c>
      <c r="P35" s="396">
        <v>1483</v>
      </c>
      <c r="Q35" s="399">
        <v>3084</v>
      </c>
      <c r="R35" s="155"/>
    </row>
    <row r="36" spans="2:18" s="83" customFormat="1" ht="14.25" customHeight="1">
      <c r="B36" s="32" t="s">
        <v>49</v>
      </c>
      <c r="C36" s="394">
        <v>57</v>
      </c>
      <c r="D36" s="396">
        <v>79</v>
      </c>
      <c r="E36" s="399">
        <v>136</v>
      </c>
      <c r="F36" s="106"/>
      <c r="G36" s="394">
        <v>53</v>
      </c>
      <c r="H36" s="396">
        <v>71</v>
      </c>
      <c r="I36" s="399">
        <v>124</v>
      </c>
      <c r="J36" s="106"/>
      <c r="K36" s="394">
        <v>55</v>
      </c>
      <c r="L36" s="396">
        <v>70</v>
      </c>
      <c r="M36" s="399">
        <v>125</v>
      </c>
      <c r="N36" s="181"/>
      <c r="O36" s="394">
        <v>59</v>
      </c>
      <c r="P36" s="396">
        <v>81</v>
      </c>
      <c r="Q36" s="399">
        <v>140</v>
      </c>
      <c r="R36" s="155"/>
    </row>
    <row r="37" spans="2:18" s="83" customFormat="1" ht="14.25" customHeight="1">
      <c r="B37" s="32" t="s">
        <v>50</v>
      </c>
      <c r="C37" s="394">
        <v>259</v>
      </c>
      <c r="D37" s="396">
        <v>214</v>
      </c>
      <c r="E37" s="399">
        <v>473</v>
      </c>
      <c r="F37" s="106"/>
      <c r="G37" s="394">
        <v>258</v>
      </c>
      <c r="H37" s="396">
        <v>212</v>
      </c>
      <c r="I37" s="399">
        <v>470</v>
      </c>
      <c r="J37" s="106"/>
      <c r="K37" s="394">
        <v>266</v>
      </c>
      <c r="L37" s="396">
        <v>216</v>
      </c>
      <c r="M37" s="399">
        <v>482</v>
      </c>
      <c r="N37" s="181"/>
      <c r="O37" s="394">
        <v>264</v>
      </c>
      <c r="P37" s="396">
        <v>217</v>
      </c>
      <c r="Q37" s="399">
        <v>481</v>
      </c>
      <c r="R37" s="155"/>
    </row>
    <row r="38" spans="2:18" s="83" customFormat="1" ht="14.25" customHeight="1">
      <c r="B38" s="32" t="s">
        <v>51</v>
      </c>
      <c r="C38" s="394">
        <v>94</v>
      </c>
      <c r="D38" s="396">
        <v>91</v>
      </c>
      <c r="E38" s="399">
        <v>185</v>
      </c>
      <c r="F38" s="106"/>
      <c r="G38" s="394">
        <v>93</v>
      </c>
      <c r="H38" s="396">
        <v>83</v>
      </c>
      <c r="I38" s="399">
        <v>176</v>
      </c>
      <c r="J38" s="106"/>
      <c r="K38" s="394">
        <v>99</v>
      </c>
      <c r="L38" s="396">
        <v>91</v>
      </c>
      <c r="M38" s="399">
        <v>190</v>
      </c>
      <c r="N38" s="181"/>
      <c r="O38" s="394">
        <v>101</v>
      </c>
      <c r="P38" s="396">
        <v>98</v>
      </c>
      <c r="Q38" s="399">
        <v>199</v>
      </c>
      <c r="R38" s="155"/>
    </row>
    <row r="39" spans="2:18" s="83" customFormat="1" ht="14.25" customHeight="1">
      <c r="B39" s="32" t="s">
        <v>235</v>
      </c>
      <c r="C39" s="394">
        <v>159</v>
      </c>
      <c r="D39" s="396">
        <v>147</v>
      </c>
      <c r="E39" s="399">
        <v>306</v>
      </c>
      <c r="F39" s="106"/>
      <c r="G39" s="394">
        <v>175</v>
      </c>
      <c r="H39" s="396">
        <v>161</v>
      </c>
      <c r="I39" s="399">
        <v>336</v>
      </c>
      <c r="J39" s="106"/>
      <c r="K39" s="394">
        <v>175</v>
      </c>
      <c r="L39" s="396">
        <v>164</v>
      </c>
      <c r="M39" s="399">
        <v>339</v>
      </c>
      <c r="N39" s="181"/>
      <c r="O39" s="394">
        <v>186</v>
      </c>
      <c r="P39" s="396">
        <v>165</v>
      </c>
      <c r="Q39" s="399">
        <v>351</v>
      </c>
      <c r="R39" s="155"/>
    </row>
    <row r="40" spans="2:18" s="83" customFormat="1" ht="14.25" customHeight="1">
      <c r="B40" s="32" t="s">
        <v>236</v>
      </c>
      <c r="C40" s="394">
        <v>62</v>
      </c>
      <c r="D40" s="396">
        <v>74</v>
      </c>
      <c r="E40" s="399">
        <v>136</v>
      </c>
      <c r="F40" s="106"/>
      <c r="G40" s="394">
        <v>60</v>
      </c>
      <c r="H40" s="396">
        <v>75</v>
      </c>
      <c r="I40" s="399">
        <v>135</v>
      </c>
      <c r="J40" s="106"/>
      <c r="K40" s="394">
        <v>63</v>
      </c>
      <c r="L40" s="396">
        <v>73</v>
      </c>
      <c r="M40" s="399">
        <v>136</v>
      </c>
      <c r="N40" s="181"/>
      <c r="O40" s="394">
        <v>69</v>
      </c>
      <c r="P40" s="396">
        <v>76</v>
      </c>
      <c r="Q40" s="399">
        <v>145</v>
      </c>
      <c r="R40" s="155"/>
    </row>
    <row r="41" spans="2:18" s="83" customFormat="1" ht="14.25" customHeight="1">
      <c r="B41" s="32" t="s">
        <v>237</v>
      </c>
      <c r="C41" s="394">
        <v>15</v>
      </c>
      <c r="D41" s="396">
        <v>25</v>
      </c>
      <c r="E41" s="399">
        <v>40</v>
      </c>
      <c r="F41" s="106"/>
      <c r="G41" s="394">
        <v>11</v>
      </c>
      <c r="H41" s="396">
        <v>24</v>
      </c>
      <c r="I41" s="399">
        <v>35</v>
      </c>
      <c r="J41" s="106"/>
      <c r="K41" s="394">
        <v>11</v>
      </c>
      <c r="L41" s="396">
        <v>25</v>
      </c>
      <c r="M41" s="399">
        <v>36</v>
      </c>
      <c r="N41" s="181"/>
      <c r="O41" s="394">
        <v>10</v>
      </c>
      <c r="P41" s="396">
        <v>24</v>
      </c>
      <c r="Q41" s="399">
        <v>34</v>
      </c>
      <c r="R41" s="155"/>
    </row>
    <row r="42" spans="2:18" s="83" customFormat="1" ht="14.25" customHeight="1">
      <c r="B42" s="32" t="s">
        <v>238</v>
      </c>
      <c r="C42" s="394">
        <v>61</v>
      </c>
      <c r="D42" s="396">
        <v>54</v>
      </c>
      <c r="E42" s="399">
        <v>115</v>
      </c>
      <c r="F42" s="106"/>
      <c r="G42" s="394">
        <v>58</v>
      </c>
      <c r="H42" s="396">
        <v>54</v>
      </c>
      <c r="I42" s="399">
        <v>112</v>
      </c>
      <c r="J42" s="106"/>
      <c r="K42" s="394">
        <v>62</v>
      </c>
      <c r="L42" s="396">
        <v>53</v>
      </c>
      <c r="M42" s="399">
        <v>115</v>
      </c>
      <c r="N42" s="181"/>
      <c r="O42" s="394">
        <v>65</v>
      </c>
      <c r="P42" s="396">
        <v>59</v>
      </c>
      <c r="Q42" s="399">
        <v>124</v>
      </c>
      <c r="R42" s="155"/>
    </row>
    <row r="43" spans="2:18" s="83" customFormat="1" ht="14.25" customHeight="1">
      <c r="B43" s="32" t="s">
        <v>239</v>
      </c>
      <c r="C43" s="394">
        <v>93</v>
      </c>
      <c r="D43" s="396">
        <v>97</v>
      </c>
      <c r="E43" s="399">
        <v>190</v>
      </c>
      <c r="F43" s="106"/>
      <c r="G43" s="394">
        <v>97</v>
      </c>
      <c r="H43" s="396">
        <v>100</v>
      </c>
      <c r="I43" s="399">
        <v>197</v>
      </c>
      <c r="J43" s="106"/>
      <c r="K43" s="394">
        <v>102</v>
      </c>
      <c r="L43" s="396">
        <v>103</v>
      </c>
      <c r="M43" s="399">
        <v>205</v>
      </c>
      <c r="N43" s="181"/>
      <c r="O43" s="394">
        <v>110</v>
      </c>
      <c r="P43" s="396">
        <v>97</v>
      </c>
      <c r="Q43" s="399">
        <v>207</v>
      </c>
      <c r="R43" s="155"/>
    </row>
    <row r="44" spans="2:18" s="83" customFormat="1" ht="14.25" customHeight="1">
      <c r="B44" s="32" t="s">
        <v>240</v>
      </c>
      <c r="C44" s="394">
        <v>48</v>
      </c>
      <c r="D44" s="396">
        <v>35</v>
      </c>
      <c r="E44" s="399">
        <v>83</v>
      </c>
      <c r="F44" s="106"/>
      <c r="G44" s="394">
        <v>47</v>
      </c>
      <c r="H44" s="396">
        <v>37</v>
      </c>
      <c r="I44" s="399">
        <v>84</v>
      </c>
      <c r="J44" s="106"/>
      <c r="K44" s="394">
        <v>50</v>
      </c>
      <c r="L44" s="396">
        <v>36</v>
      </c>
      <c r="M44" s="399">
        <v>86</v>
      </c>
      <c r="N44" s="181"/>
      <c r="O44" s="394">
        <v>50</v>
      </c>
      <c r="P44" s="396">
        <v>38</v>
      </c>
      <c r="Q44" s="399">
        <v>88</v>
      </c>
      <c r="R44" s="155"/>
    </row>
    <row r="45" spans="2:18" s="83" customFormat="1" ht="14.25" customHeight="1">
      <c r="B45" s="32" t="s">
        <v>241</v>
      </c>
      <c r="C45" s="394">
        <v>33</v>
      </c>
      <c r="D45" s="396">
        <v>41</v>
      </c>
      <c r="E45" s="399">
        <v>74</v>
      </c>
      <c r="F45" s="106"/>
      <c r="G45" s="394">
        <v>35</v>
      </c>
      <c r="H45" s="396">
        <v>42</v>
      </c>
      <c r="I45" s="399">
        <v>77</v>
      </c>
      <c r="J45" s="106"/>
      <c r="K45" s="394">
        <v>31</v>
      </c>
      <c r="L45" s="396">
        <v>44</v>
      </c>
      <c r="M45" s="399">
        <v>75</v>
      </c>
      <c r="N45" s="181"/>
      <c r="O45" s="394">
        <v>30</v>
      </c>
      <c r="P45" s="396">
        <v>44</v>
      </c>
      <c r="Q45" s="399">
        <v>74</v>
      </c>
      <c r="R45" s="155"/>
    </row>
    <row r="46" spans="2:18" s="83" customFormat="1" ht="14.25" customHeight="1">
      <c r="B46" s="32" t="s">
        <v>242</v>
      </c>
      <c r="C46" s="394">
        <v>63</v>
      </c>
      <c r="D46" s="396">
        <v>61</v>
      </c>
      <c r="E46" s="399">
        <v>124</v>
      </c>
      <c r="F46" s="106"/>
      <c r="G46" s="394">
        <v>64</v>
      </c>
      <c r="H46" s="396">
        <v>61</v>
      </c>
      <c r="I46" s="399">
        <v>125</v>
      </c>
      <c r="J46" s="106"/>
      <c r="K46" s="394">
        <v>71</v>
      </c>
      <c r="L46" s="396">
        <v>62</v>
      </c>
      <c r="M46" s="399">
        <v>133</v>
      </c>
      <c r="N46" s="181"/>
      <c r="O46" s="394">
        <v>73</v>
      </c>
      <c r="P46" s="396">
        <v>61</v>
      </c>
      <c r="Q46" s="399">
        <v>134</v>
      </c>
      <c r="R46" s="155"/>
    </row>
    <row r="47" spans="2:18" s="83" customFormat="1" ht="14.25" customHeight="1">
      <c r="B47" s="32" t="s">
        <v>243</v>
      </c>
      <c r="C47" s="394">
        <v>1072</v>
      </c>
      <c r="D47" s="396">
        <v>1027</v>
      </c>
      <c r="E47" s="399">
        <v>2099</v>
      </c>
      <c r="F47" s="106"/>
      <c r="G47" s="394">
        <v>1019</v>
      </c>
      <c r="H47" s="396">
        <v>994</v>
      </c>
      <c r="I47" s="399">
        <v>2013</v>
      </c>
      <c r="J47" s="106"/>
      <c r="K47" s="394">
        <v>1048</v>
      </c>
      <c r="L47" s="396">
        <v>1040</v>
      </c>
      <c r="M47" s="399">
        <v>2088</v>
      </c>
      <c r="N47" s="181"/>
      <c r="O47" s="394">
        <v>1044</v>
      </c>
      <c r="P47" s="396">
        <v>1035</v>
      </c>
      <c r="Q47" s="399">
        <v>2079</v>
      </c>
      <c r="R47" s="155"/>
    </row>
    <row r="48" spans="2:18" s="83" customFormat="1" ht="14.25" customHeight="1">
      <c r="B48" s="32" t="s">
        <v>244</v>
      </c>
      <c r="C48" s="394">
        <v>5</v>
      </c>
      <c r="D48" s="396">
        <v>5</v>
      </c>
      <c r="E48" s="399">
        <v>10</v>
      </c>
      <c r="F48" s="106"/>
      <c r="G48" s="394">
        <v>7</v>
      </c>
      <c r="H48" s="396">
        <v>5</v>
      </c>
      <c r="I48" s="399">
        <v>12</v>
      </c>
      <c r="J48" s="106"/>
      <c r="K48" s="394">
        <v>9</v>
      </c>
      <c r="L48" s="396">
        <v>5</v>
      </c>
      <c r="M48" s="399">
        <v>14</v>
      </c>
      <c r="N48" s="181"/>
      <c r="O48" s="394">
        <v>8</v>
      </c>
      <c r="P48" s="396">
        <v>5</v>
      </c>
      <c r="Q48" s="399">
        <v>13</v>
      </c>
      <c r="R48" s="155"/>
    </row>
    <row r="49" spans="2:18" s="83" customFormat="1" ht="14.25" customHeight="1">
      <c r="B49" s="32" t="s">
        <v>245</v>
      </c>
      <c r="C49" s="394">
        <v>210</v>
      </c>
      <c r="D49" s="396">
        <v>196</v>
      </c>
      <c r="E49" s="399">
        <v>406</v>
      </c>
      <c r="F49" s="106"/>
      <c r="G49" s="394">
        <v>206</v>
      </c>
      <c r="H49" s="396">
        <v>188</v>
      </c>
      <c r="I49" s="399">
        <v>394</v>
      </c>
      <c r="J49" s="106"/>
      <c r="K49" s="394">
        <v>223</v>
      </c>
      <c r="L49" s="396">
        <v>190</v>
      </c>
      <c r="M49" s="399">
        <v>413</v>
      </c>
      <c r="N49" s="181"/>
      <c r="O49" s="394">
        <v>222</v>
      </c>
      <c r="P49" s="396">
        <v>176</v>
      </c>
      <c r="Q49" s="399">
        <v>398</v>
      </c>
      <c r="R49" s="155"/>
    </row>
    <row r="50" spans="2:18" s="83" customFormat="1" ht="14.25" customHeight="1">
      <c r="B50" s="32" t="s">
        <v>246</v>
      </c>
      <c r="C50" s="394">
        <v>45</v>
      </c>
      <c r="D50" s="396">
        <v>54</v>
      </c>
      <c r="E50" s="399">
        <v>99</v>
      </c>
      <c r="F50" s="106"/>
      <c r="G50" s="394">
        <v>43</v>
      </c>
      <c r="H50" s="396">
        <v>49</v>
      </c>
      <c r="I50" s="399">
        <v>92</v>
      </c>
      <c r="J50" s="106"/>
      <c r="K50" s="394">
        <v>40</v>
      </c>
      <c r="L50" s="396">
        <v>52</v>
      </c>
      <c r="M50" s="399">
        <v>92</v>
      </c>
      <c r="N50" s="181"/>
      <c r="O50" s="394">
        <v>44</v>
      </c>
      <c r="P50" s="396">
        <v>53</v>
      </c>
      <c r="Q50" s="399">
        <v>97</v>
      </c>
      <c r="R50" s="155"/>
    </row>
    <row r="51" spans="2:18" s="83" customFormat="1" ht="14.25" customHeight="1">
      <c r="B51" s="32" t="s">
        <v>247</v>
      </c>
      <c r="C51" s="394">
        <v>67</v>
      </c>
      <c r="D51" s="396">
        <v>63</v>
      </c>
      <c r="E51" s="399">
        <v>130</v>
      </c>
      <c r="F51" s="106"/>
      <c r="G51" s="394">
        <v>59</v>
      </c>
      <c r="H51" s="396">
        <v>60</v>
      </c>
      <c r="I51" s="399">
        <v>119</v>
      </c>
      <c r="J51" s="106"/>
      <c r="K51" s="394">
        <v>70</v>
      </c>
      <c r="L51" s="396">
        <v>68</v>
      </c>
      <c r="M51" s="399">
        <v>138</v>
      </c>
      <c r="N51" s="181"/>
      <c r="O51" s="394">
        <v>69</v>
      </c>
      <c r="P51" s="396">
        <v>69</v>
      </c>
      <c r="Q51" s="399">
        <v>138</v>
      </c>
      <c r="R51" s="155"/>
    </row>
    <row r="52" spans="2:18" s="83" customFormat="1" ht="14.25" customHeight="1">
      <c r="B52" s="32" t="s">
        <v>248</v>
      </c>
      <c r="C52" s="394">
        <v>44</v>
      </c>
      <c r="D52" s="396">
        <v>50</v>
      </c>
      <c r="E52" s="399">
        <v>94</v>
      </c>
      <c r="F52" s="106"/>
      <c r="G52" s="394">
        <v>44</v>
      </c>
      <c r="H52" s="396">
        <v>50</v>
      </c>
      <c r="I52" s="399">
        <v>94</v>
      </c>
      <c r="J52" s="106"/>
      <c r="K52" s="394">
        <v>42</v>
      </c>
      <c r="L52" s="396">
        <v>54</v>
      </c>
      <c r="M52" s="399">
        <v>96</v>
      </c>
      <c r="N52" s="181"/>
      <c r="O52" s="394">
        <v>44</v>
      </c>
      <c r="P52" s="396">
        <v>56</v>
      </c>
      <c r="Q52" s="399">
        <v>100</v>
      </c>
      <c r="R52" s="155"/>
    </row>
    <row r="53" spans="2:18" s="83" customFormat="1" ht="14.25" customHeight="1">
      <c r="B53" s="32" t="s">
        <v>249</v>
      </c>
      <c r="C53" s="394">
        <v>180</v>
      </c>
      <c r="D53" s="396">
        <v>184</v>
      </c>
      <c r="E53" s="399">
        <v>364</v>
      </c>
      <c r="F53" s="106"/>
      <c r="G53" s="394">
        <v>176</v>
      </c>
      <c r="H53" s="396">
        <v>180</v>
      </c>
      <c r="I53" s="399">
        <v>356</v>
      </c>
      <c r="J53" s="106"/>
      <c r="K53" s="394">
        <v>182</v>
      </c>
      <c r="L53" s="396">
        <v>196</v>
      </c>
      <c r="M53" s="399">
        <v>378</v>
      </c>
      <c r="N53" s="181"/>
      <c r="O53" s="394">
        <v>180</v>
      </c>
      <c r="P53" s="396">
        <v>193</v>
      </c>
      <c r="Q53" s="399">
        <v>373</v>
      </c>
      <c r="R53" s="155"/>
    </row>
    <row r="54" spans="2:18" s="83" customFormat="1" ht="14.25" customHeight="1">
      <c r="B54" s="32" t="s">
        <v>250</v>
      </c>
      <c r="C54" s="394">
        <v>9</v>
      </c>
      <c r="D54" s="396">
        <v>15</v>
      </c>
      <c r="E54" s="399">
        <v>24</v>
      </c>
      <c r="F54" s="106"/>
      <c r="G54" s="394">
        <v>10</v>
      </c>
      <c r="H54" s="396">
        <v>14</v>
      </c>
      <c r="I54" s="399">
        <v>24</v>
      </c>
      <c r="J54" s="106"/>
      <c r="K54" s="394">
        <v>12</v>
      </c>
      <c r="L54" s="396">
        <v>14</v>
      </c>
      <c r="M54" s="399">
        <v>26</v>
      </c>
      <c r="N54" s="181"/>
      <c r="O54" s="394">
        <v>14</v>
      </c>
      <c r="P54" s="396">
        <v>15</v>
      </c>
      <c r="Q54" s="399">
        <v>29</v>
      </c>
      <c r="R54" s="155"/>
    </row>
    <row r="55" spans="2:18" s="83" customFormat="1" ht="14.25" customHeight="1">
      <c r="B55" s="32" t="s">
        <v>251</v>
      </c>
      <c r="C55" s="394">
        <v>361</v>
      </c>
      <c r="D55" s="396">
        <v>341</v>
      </c>
      <c r="E55" s="399">
        <v>702</v>
      </c>
      <c r="F55" s="106"/>
      <c r="G55" s="394">
        <v>356</v>
      </c>
      <c r="H55" s="396">
        <v>349</v>
      </c>
      <c r="I55" s="399">
        <v>705</v>
      </c>
      <c r="J55" s="106"/>
      <c r="K55" s="394">
        <v>381</v>
      </c>
      <c r="L55" s="396">
        <v>367</v>
      </c>
      <c r="M55" s="399">
        <v>748</v>
      </c>
      <c r="N55" s="181"/>
      <c r="O55" s="394">
        <v>382</v>
      </c>
      <c r="P55" s="396">
        <v>386</v>
      </c>
      <c r="Q55" s="399">
        <v>768</v>
      </c>
      <c r="R55" s="155"/>
    </row>
    <row r="56" spans="2:18" s="83" customFormat="1" ht="14.25" customHeight="1">
      <c r="B56" s="32" t="s">
        <v>252</v>
      </c>
      <c r="C56" s="394">
        <v>52</v>
      </c>
      <c r="D56" s="396">
        <v>58</v>
      </c>
      <c r="E56" s="399">
        <v>110</v>
      </c>
      <c r="F56" s="106"/>
      <c r="G56" s="394">
        <v>52</v>
      </c>
      <c r="H56" s="396">
        <v>64</v>
      </c>
      <c r="I56" s="399">
        <v>116</v>
      </c>
      <c r="J56" s="106"/>
      <c r="K56" s="394">
        <v>60</v>
      </c>
      <c r="L56" s="396">
        <v>67</v>
      </c>
      <c r="M56" s="399">
        <v>127</v>
      </c>
      <c r="N56" s="181"/>
      <c r="O56" s="394">
        <v>61</v>
      </c>
      <c r="P56" s="396">
        <v>69</v>
      </c>
      <c r="Q56" s="399">
        <v>130</v>
      </c>
      <c r="R56" s="155"/>
    </row>
    <row r="57" spans="2:18" s="83" customFormat="1" ht="14.25" customHeight="1">
      <c r="B57" s="32" t="s">
        <v>253</v>
      </c>
      <c r="C57" s="394">
        <v>41</v>
      </c>
      <c r="D57" s="396">
        <v>34</v>
      </c>
      <c r="E57" s="399">
        <v>75</v>
      </c>
      <c r="F57" s="106"/>
      <c r="G57" s="394">
        <v>41</v>
      </c>
      <c r="H57" s="396">
        <v>30</v>
      </c>
      <c r="I57" s="399">
        <v>71</v>
      </c>
      <c r="J57" s="106"/>
      <c r="K57" s="394">
        <v>48</v>
      </c>
      <c r="L57" s="396">
        <v>32</v>
      </c>
      <c r="M57" s="399">
        <v>80</v>
      </c>
      <c r="N57" s="181"/>
      <c r="O57" s="394">
        <v>48</v>
      </c>
      <c r="P57" s="396">
        <v>35</v>
      </c>
      <c r="Q57" s="399">
        <v>83</v>
      </c>
      <c r="R57" s="155"/>
    </row>
    <row r="58" spans="2:18" s="83" customFormat="1" ht="14.25" customHeight="1">
      <c r="B58" s="32" t="s">
        <v>254</v>
      </c>
      <c r="C58" s="394">
        <v>218</v>
      </c>
      <c r="D58" s="396">
        <v>220</v>
      </c>
      <c r="E58" s="399">
        <v>438</v>
      </c>
      <c r="F58" s="106"/>
      <c r="G58" s="394">
        <v>223</v>
      </c>
      <c r="H58" s="396">
        <v>233</v>
      </c>
      <c r="I58" s="399">
        <v>456</v>
      </c>
      <c r="J58" s="106"/>
      <c r="K58" s="394">
        <v>231</v>
      </c>
      <c r="L58" s="396">
        <v>250</v>
      </c>
      <c r="M58" s="399">
        <v>481</v>
      </c>
      <c r="N58" s="181"/>
      <c r="O58" s="394">
        <v>232</v>
      </c>
      <c r="P58" s="396">
        <v>258</v>
      </c>
      <c r="Q58" s="399">
        <v>490</v>
      </c>
      <c r="R58" s="155"/>
    </row>
    <row r="59" spans="2:18" s="83" customFormat="1" ht="14.25" customHeight="1">
      <c r="B59" s="32" t="s">
        <v>255</v>
      </c>
      <c r="C59" s="394">
        <v>53</v>
      </c>
      <c r="D59" s="396">
        <v>99</v>
      </c>
      <c r="E59" s="399">
        <v>152</v>
      </c>
      <c r="F59" s="106"/>
      <c r="G59" s="394">
        <v>46</v>
      </c>
      <c r="H59" s="396">
        <v>95</v>
      </c>
      <c r="I59" s="399">
        <v>141</v>
      </c>
      <c r="J59" s="106"/>
      <c r="K59" s="394">
        <v>52</v>
      </c>
      <c r="L59" s="396">
        <v>104</v>
      </c>
      <c r="M59" s="399">
        <v>156</v>
      </c>
      <c r="N59" s="181"/>
      <c r="O59" s="394">
        <v>53</v>
      </c>
      <c r="P59" s="396">
        <v>104</v>
      </c>
      <c r="Q59" s="399">
        <v>157</v>
      </c>
      <c r="R59" s="155"/>
    </row>
    <row r="60" spans="2:18" s="83" customFormat="1" ht="14.25" customHeight="1">
      <c r="B60" s="32" t="s">
        <v>256</v>
      </c>
      <c r="C60" s="394">
        <v>28</v>
      </c>
      <c r="D60" s="396">
        <v>26</v>
      </c>
      <c r="E60" s="399">
        <v>54</v>
      </c>
      <c r="F60" s="106"/>
      <c r="G60" s="394">
        <v>30</v>
      </c>
      <c r="H60" s="396">
        <v>25</v>
      </c>
      <c r="I60" s="399">
        <v>55</v>
      </c>
      <c r="J60" s="106"/>
      <c r="K60" s="394">
        <v>26</v>
      </c>
      <c r="L60" s="396">
        <v>23</v>
      </c>
      <c r="M60" s="399">
        <v>49</v>
      </c>
      <c r="N60" s="181"/>
      <c r="O60" s="394">
        <v>28</v>
      </c>
      <c r="P60" s="396">
        <v>24</v>
      </c>
      <c r="Q60" s="399">
        <v>52</v>
      </c>
      <c r="R60" s="155"/>
    </row>
    <row r="61" spans="2:18" s="83" customFormat="1" ht="14.25" customHeight="1">
      <c r="B61" s="32" t="s">
        <v>257</v>
      </c>
      <c r="C61" s="394">
        <v>70</v>
      </c>
      <c r="D61" s="396">
        <v>79</v>
      </c>
      <c r="E61" s="399">
        <v>149</v>
      </c>
      <c r="F61" s="106"/>
      <c r="G61" s="394">
        <v>72</v>
      </c>
      <c r="H61" s="396">
        <v>80</v>
      </c>
      <c r="I61" s="399">
        <v>152</v>
      </c>
      <c r="J61" s="106"/>
      <c r="K61" s="394">
        <v>73</v>
      </c>
      <c r="L61" s="396">
        <v>82</v>
      </c>
      <c r="M61" s="399">
        <v>155</v>
      </c>
      <c r="N61" s="181"/>
      <c r="O61" s="394">
        <v>70</v>
      </c>
      <c r="P61" s="396">
        <v>82</v>
      </c>
      <c r="Q61" s="399">
        <v>152</v>
      </c>
      <c r="R61" s="155"/>
    </row>
    <row r="62" spans="2:18" s="83" customFormat="1" ht="14.25" customHeight="1">
      <c r="B62" s="32" t="s">
        <v>258</v>
      </c>
      <c r="C62" s="394">
        <v>7</v>
      </c>
      <c r="D62" s="396">
        <v>8</v>
      </c>
      <c r="E62" s="399">
        <v>15</v>
      </c>
      <c r="F62" s="106"/>
      <c r="G62" s="394">
        <v>8</v>
      </c>
      <c r="H62" s="396">
        <v>10</v>
      </c>
      <c r="I62" s="399">
        <v>18</v>
      </c>
      <c r="J62" s="106"/>
      <c r="K62" s="394">
        <v>8</v>
      </c>
      <c r="L62" s="396">
        <v>11</v>
      </c>
      <c r="M62" s="399">
        <v>19</v>
      </c>
      <c r="N62" s="181"/>
      <c r="O62" s="394">
        <v>9</v>
      </c>
      <c r="P62" s="396">
        <v>11</v>
      </c>
      <c r="Q62" s="399">
        <v>20</v>
      </c>
      <c r="R62" s="155"/>
    </row>
    <row r="63" spans="2:18" s="83" customFormat="1" ht="14.25" customHeight="1">
      <c r="B63" s="32" t="s">
        <v>259</v>
      </c>
      <c r="C63" s="394">
        <v>40</v>
      </c>
      <c r="D63" s="396">
        <v>45</v>
      </c>
      <c r="E63" s="399">
        <v>85</v>
      </c>
      <c r="F63" s="106"/>
      <c r="G63" s="394">
        <v>36</v>
      </c>
      <c r="H63" s="396">
        <v>43</v>
      </c>
      <c r="I63" s="399">
        <v>79</v>
      </c>
      <c r="J63" s="106"/>
      <c r="K63" s="394">
        <v>43</v>
      </c>
      <c r="L63" s="396">
        <v>51</v>
      </c>
      <c r="M63" s="399">
        <v>94</v>
      </c>
      <c r="N63" s="181"/>
      <c r="O63" s="394">
        <v>42</v>
      </c>
      <c r="P63" s="396">
        <v>52</v>
      </c>
      <c r="Q63" s="399">
        <v>94</v>
      </c>
      <c r="R63" s="155"/>
    </row>
    <row r="64" spans="2:18" s="83" customFormat="1" ht="14.25" customHeight="1">
      <c r="B64" s="32" t="s">
        <v>260</v>
      </c>
      <c r="C64" s="394">
        <v>40</v>
      </c>
      <c r="D64" s="396">
        <v>47</v>
      </c>
      <c r="E64" s="399">
        <v>87</v>
      </c>
      <c r="F64" s="106"/>
      <c r="G64" s="394">
        <v>40</v>
      </c>
      <c r="H64" s="396">
        <v>48</v>
      </c>
      <c r="I64" s="399">
        <v>88</v>
      </c>
      <c r="J64" s="106"/>
      <c r="K64" s="394">
        <v>42</v>
      </c>
      <c r="L64" s="396">
        <v>52</v>
      </c>
      <c r="M64" s="399">
        <v>94</v>
      </c>
      <c r="N64" s="181"/>
      <c r="O64" s="394">
        <v>41</v>
      </c>
      <c r="P64" s="396">
        <v>56</v>
      </c>
      <c r="Q64" s="399">
        <v>97</v>
      </c>
      <c r="R64" s="155"/>
    </row>
    <row r="65" spans="2:18" s="83" customFormat="1" ht="14.25" customHeight="1">
      <c r="B65" s="32" t="s">
        <v>261</v>
      </c>
      <c r="C65" s="394">
        <v>82</v>
      </c>
      <c r="D65" s="396">
        <v>76</v>
      </c>
      <c r="E65" s="399">
        <v>158</v>
      </c>
      <c r="F65" s="106"/>
      <c r="G65" s="394">
        <v>70</v>
      </c>
      <c r="H65" s="396">
        <v>68</v>
      </c>
      <c r="I65" s="399">
        <v>138</v>
      </c>
      <c r="J65" s="106"/>
      <c r="K65" s="394">
        <v>70</v>
      </c>
      <c r="L65" s="396">
        <v>73</v>
      </c>
      <c r="M65" s="399">
        <v>143</v>
      </c>
      <c r="N65" s="181"/>
      <c r="O65" s="394">
        <v>66</v>
      </c>
      <c r="P65" s="396">
        <v>80</v>
      </c>
      <c r="Q65" s="399">
        <v>146</v>
      </c>
      <c r="R65" s="155"/>
    </row>
    <row r="66" spans="2:18" s="83" customFormat="1" ht="14.25" customHeight="1">
      <c r="B66" s="32" t="s">
        <v>262</v>
      </c>
      <c r="C66" s="394">
        <v>25</v>
      </c>
      <c r="D66" s="396">
        <v>18</v>
      </c>
      <c r="E66" s="399">
        <v>43</v>
      </c>
      <c r="F66" s="106"/>
      <c r="G66" s="394">
        <v>23</v>
      </c>
      <c r="H66" s="396">
        <v>15</v>
      </c>
      <c r="I66" s="399">
        <v>38</v>
      </c>
      <c r="J66" s="106"/>
      <c r="K66" s="394">
        <v>19</v>
      </c>
      <c r="L66" s="396">
        <v>15</v>
      </c>
      <c r="M66" s="399">
        <v>34</v>
      </c>
      <c r="N66" s="181"/>
      <c r="O66" s="394">
        <v>17</v>
      </c>
      <c r="P66" s="396">
        <v>15</v>
      </c>
      <c r="Q66" s="399">
        <v>32</v>
      </c>
      <c r="R66" s="155"/>
    </row>
    <row r="67" spans="2:18" s="83" customFormat="1" ht="14.25" customHeight="1">
      <c r="B67" s="32" t="s">
        <v>263</v>
      </c>
      <c r="C67" s="393">
        <v>166</v>
      </c>
      <c r="D67" s="397">
        <v>149</v>
      </c>
      <c r="E67" s="400">
        <v>315</v>
      </c>
      <c r="F67" s="106"/>
      <c r="G67" s="393">
        <v>167</v>
      </c>
      <c r="H67" s="397">
        <v>148</v>
      </c>
      <c r="I67" s="400">
        <v>315</v>
      </c>
      <c r="J67" s="106"/>
      <c r="K67" s="393">
        <v>173</v>
      </c>
      <c r="L67" s="397">
        <v>166</v>
      </c>
      <c r="M67" s="400">
        <v>339</v>
      </c>
      <c r="N67" s="181"/>
      <c r="O67" s="393">
        <v>168</v>
      </c>
      <c r="P67" s="397">
        <v>181</v>
      </c>
      <c r="Q67" s="400">
        <v>349</v>
      </c>
      <c r="R67" s="155"/>
    </row>
    <row r="68" spans="2:18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2:18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2:18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2:18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2:18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2:18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2:18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2:18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2:18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2:18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2:18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2:18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2:18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</sheetData>
  <mergeCells count="5">
    <mergeCell ref="C8:Q8"/>
    <mergeCell ref="C9:E9"/>
    <mergeCell ref="G9:I9"/>
    <mergeCell ref="K9:M9"/>
    <mergeCell ref="O9:Q9"/>
  </mergeCells>
  <conditionalFormatting sqref="N11:N16">
    <cfRule type="cellIs" dxfId="472" priority="3" operator="between">
      <formula>1</formula>
      <formula>2</formula>
    </cfRule>
  </conditionalFormatting>
  <conditionalFormatting sqref="N17:N67">
    <cfRule type="cellIs" dxfId="471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B46" sqref="B46"/>
    </sheetView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360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230</v>
      </c>
      <c r="C6" s="555"/>
      <c r="D6" s="555"/>
      <c r="E6" s="555"/>
      <c r="F6" s="555"/>
      <c r="G6" s="555"/>
      <c r="H6" s="555"/>
      <c r="I6" s="555"/>
      <c r="J6" s="555"/>
    </row>
    <row r="7" spans="1:10" s="6" customFormat="1" ht="15" customHeight="1">
      <c r="D7" s="7"/>
    </row>
    <row r="8" spans="1:10" s="6" customFormat="1" ht="48.75" customHeight="1">
      <c r="B8" s="7"/>
      <c r="C8" s="681" t="s">
        <v>361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477">
        <f>('RSI_genero (17)'!O12-'RSI_genero (17)'!C12)</f>
        <v>-118776</v>
      </c>
      <c r="D11" s="478">
        <f>('RSI_genero (17)'!P12-'RSI_genero (17)'!D12)</f>
        <v>-115435</v>
      </c>
      <c r="E11" s="479">
        <f>('RSI_genero (17)'!Q12-'RSI_genero (17)'!E12)</f>
        <v>-234211</v>
      </c>
    </row>
    <row r="12" spans="1:10" s="6" customFormat="1" ht="14.25" customHeight="1">
      <c r="B12" s="403" t="s">
        <v>267</v>
      </c>
      <c r="C12" s="480">
        <f>('RSI_genero (17)'!O13-'RSI_genero (17)'!C13)</f>
        <v>-28909</v>
      </c>
      <c r="D12" s="481">
        <f>('RSI_genero (17)'!P13-'RSI_genero (17)'!D13)</f>
        <v>-27663</v>
      </c>
      <c r="E12" s="482">
        <f>('RSI_genero (17)'!Q13-'RSI_genero (17)'!E13)</f>
        <v>-56572</v>
      </c>
    </row>
    <row r="13" spans="1:10" s="6" customFormat="1" ht="14.25" customHeight="1">
      <c r="B13" s="403" t="s">
        <v>52</v>
      </c>
      <c r="C13" s="480">
        <f>('RSI_genero (17)'!O14-'RSI_genero (17)'!C14)</f>
        <v>-19734</v>
      </c>
      <c r="D13" s="481">
        <f>('RSI_genero (17)'!P14-'RSI_genero (17)'!D14)</f>
        <v>-19538</v>
      </c>
      <c r="E13" s="482">
        <f>('RSI_genero (17)'!Q14-'RSI_genero (17)'!E14)</f>
        <v>-39272</v>
      </c>
    </row>
    <row r="14" spans="1:10" s="6" customFormat="1" ht="14.25" customHeight="1">
      <c r="B14" s="403" t="s">
        <v>1</v>
      </c>
      <c r="C14" s="483">
        <f>('RSI_genero (17)'!O15-'RSI_genero (17)'!C15)</f>
        <v>-7630</v>
      </c>
      <c r="D14" s="484">
        <f>('RSI_genero (17)'!P15-'RSI_genero (17)'!D15)</f>
        <v>-8137</v>
      </c>
      <c r="E14" s="485">
        <f>('RSI_genero (17)'!Q15-'RSI_genero (17)'!E15)</f>
        <v>-15767</v>
      </c>
    </row>
    <row r="15" spans="1:10" s="6" customFormat="1" ht="14.25" customHeight="1">
      <c r="B15" s="32" t="str">
        <f>'RSI_genero (17)'!B16</f>
        <v xml:space="preserve">Ajuda </v>
      </c>
      <c r="C15" s="477">
        <f>('RSI_genero (17)'!O16-'RSI_genero (17)'!C16)</f>
        <v>-423</v>
      </c>
      <c r="D15" s="478">
        <f>('RSI_genero (17)'!P16-'RSI_genero (17)'!D16)</f>
        <v>-406</v>
      </c>
      <c r="E15" s="479">
        <f>('RSI_genero (17)'!Q16-'RSI_genero (17)'!E16)</f>
        <v>-829</v>
      </c>
    </row>
    <row r="16" spans="1:10" s="6" customFormat="1" ht="14.25" customHeight="1">
      <c r="B16" s="32" t="str">
        <f>'RSI_genero (17)'!B17</f>
        <v xml:space="preserve">Alcântara </v>
      </c>
      <c r="C16" s="480">
        <f>('RSI_genero (17)'!O17-'RSI_genero (17)'!C17)</f>
        <v>-172</v>
      </c>
      <c r="D16" s="481">
        <f>('RSI_genero (17)'!P17-'RSI_genero (17)'!D17)</f>
        <v>-171</v>
      </c>
      <c r="E16" s="482">
        <f>('RSI_genero (17)'!Q17-'RSI_genero (17)'!E17)</f>
        <v>-343</v>
      </c>
    </row>
    <row r="17" spans="2:5" s="6" customFormat="1" ht="14.25" customHeight="1">
      <c r="B17" s="32" t="str">
        <f>'RSI_genero (17)'!B18</f>
        <v xml:space="preserve">Alvalade </v>
      </c>
      <c r="C17" s="480">
        <f>('RSI_genero (17)'!O18-'RSI_genero (17)'!C18)</f>
        <v>-210</v>
      </c>
      <c r="D17" s="481">
        <f>('RSI_genero (17)'!P18-'RSI_genero (17)'!D18)</f>
        <v>-239</v>
      </c>
      <c r="E17" s="482">
        <f>('RSI_genero (17)'!Q18-'RSI_genero (17)'!E18)</f>
        <v>-449</v>
      </c>
    </row>
    <row r="18" spans="2:5" s="6" customFormat="1" ht="14.25" customHeight="1">
      <c r="B18" s="32" t="str">
        <f>'RSI_genero (17)'!B19</f>
        <v xml:space="preserve">Areeiro </v>
      </c>
      <c r="C18" s="480">
        <f>('RSI_genero (17)'!O19-'RSI_genero (17)'!C19)</f>
        <v>-193</v>
      </c>
      <c r="D18" s="481">
        <f>('RSI_genero (17)'!P19-'RSI_genero (17)'!D19)</f>
        <v>-176</v>
      </c>
      <c r="E18" s="482">
        <f>('RSI_genero (17)'!Q19-'RSI_genero (17)'!E19)</f>
        <v>-369</v>
      </c>
    </row>
    <row r="19" spans="2:5" s="6" customFormat="1" ht="14.25" customHeight="1">
      <c r="B19" s="32" t="str">
        <f>'RSI_genero (17)'!B20</f>
        <v xml:space="preserve">Arroios </v>
      </c>
      <c r="C19" s="480">
        <f>('RSI_genero (17)'!O20-'RSI_genero (17)'!C20)</f>
        <v>-262</v>
      </c>
      <c r="D19" s="481">
        <f>('RSI_genero (17)'!P20-'RSI_genero (17)'!D20)</f>
        <v>-486</v>
      </c>
      <c r="E19" s="482">
        <f>('RSI_genero (17)'!Q20-'RSI_genero (17)'!E20)</f>
        <v>-748</v>
      </c>
    </row>
    <row r="20" spans="2:5" s="6" customFormat="1" ht="14.25" customHeight="1">
      <c r="B20" s="32" t="str">
        <f>'RSI_genero (17)'!B21</f>
        <v xml:space="preserve">Avenidas Novas </v>
      </c>
      <c r="C20" s="480">
        <f>('RSI_genero (17)'!O21-'RSI_genero (17)'!C21)</f>
        <v>-148</v>
      </c>
      <c r="D20" s="481">
        <f>('RSI_genero (17)'!P21-'RSI_genero (17)'!D21)</f>
        <v>-155</v>
      </c>
      <c r="E20" s="482">
        <f>('RSI_genero (17)'!Q21-'RSI_genero (17)'!E21)</f>
        <v>-303</v>
      </c>
    </row>
    <row r="21" spans="2:5" s="6" customFormat="1" ht="14.25" customHeight="1">
      <c r="B21" s="32" t="str">
        <f>'RSI_genero (17)'!B22</f>
        <v xml:space="preserve">Beato </v>
      </c>
      <c r="C21" s="480">
        <f>('RSI_genero (17)'!O22-'RSI_genero (17)'!C22)</f>
        <v>-349</v>
      </c>
      <c r="D21" s="481">
        <f>('RSI_genero (17)'!P22-'RSI_genero (17)'!D22)</f>
        <v>-378</v>
      </c>
      <c r="E21" s="482">
        <f>('RSI_genero (17)'!Q22-'RSI_genero (17)'!E22)</f>
        <v>-727</v>
      </c>
    </row>
    <row r="22" spans="2:5" s="6" customFormat="1" ht="14.25" customHeight="1">
      <c r="B22" s="32" t="str">
        <f>'RSI_genero (17)'!B23</f>
        <v xml:space="preserve">Belém </v>
      </c>
      <c r="C22" s="480">
        <f>('RSI_genero (17)'!O23-'RSI_genero (17)'!C23)</f>
        <v>-47</v>
      </c>
      <c r="D22" s="481">
        <f>('RSI_genero (17)'!P23-'RSI_genero (17)'!D23)</f>
        <v>-46</v>
      </c>
      <c r="E22" s="482">
        <f>('RSI_genero (17)'!Q23-'RSI_genero (17)'!E23)</f>
        <v>-93</v>
      </c>
    </row>
    <row r="23" spans="2:5" s="6" customFormat="1" ht="14.25" customHeight="1">
      <c r="B23" s="32" t="str">
        <f>'RSI_genero (17)'!B24</f>
        <v xml:space="preserve">Benfica </v>
      </c>
      <c r="C23" s="480">
        <f>('RSI_genero (17)'!O24-'RSI_genero (17)'!C24)</f>
        <v>-457</v>
      </c>
      <c r="D23" s="481">
        <f>('RSI_genero (17)'!P24-'RSI_genero (17)'!D24)</f>
        <v>-428</v>
      </c>
      <c r="E23" s="482">
        <f>('RSI_genero (17)'!Q24-'RSI_genero (17)'!E24)</f>
        <v>-885</v>
      </c>
    </row>
    <row r="24" spans="2:5" s="6" customFormat="1" ht="14.25" customHeight="1">
      <c r="B24" s="32" t="str">
        <f>'RSI_genero (17)'!B25</f>
        <v xml:space="preserve">Campo de Ourique </v>
      </c>
      <c r="C24" s="480">
        <f>('RSI_genero (17)'!O25-'RSI_genero (17)'!C25)</f>
        <v>-156</v>
      </c>
      <c r="D24" s="481">
        <f>('RSI_genero (17)'!P25-'RSI_genero (17)'!D25)</f>
        <v>-184</v>
      </c>
      <c r="E24" s="482">
        <f>('RSI_genero (17)'!Q25-'RSI_genero (17)'!E25)</f>
        <v>-340</v>
      </c>
    </row>
    <row r="25" spans="2:5" s="6" customFormat="1" ht="14.25" customHeight="1">
      <c r="B25" s="32" t="str">
        <f>'RSI_genero (17)'!B26</f>
        <v xml:space="preserve">Campolide </v>
      </c>
      <c r="C25" s="480">
        <f>('RSI_genero (17)'!O26-'RSI_genero (17)'!C26)</f>
        <v>-128</v>
      </c>
      <c r="D25" s="481">
        <f>('RSI_genero (17)'!P26-'RSI_genero (17)'!D26)</f>
        <v>-139</v>
      </c>
      <c r="E25" s="482">
        <f>('RSI_genero (17)'!Q26-'RSI_genero (17)'!E26)</f>
        <v>-267</v>
      </c>
    </row>
    <row r="26" spans="2:5" s="6" customFormat="1" ht="14.25" customHeight="1">
      <c r="B26" s="32" t="str">
        <f>'RSI_genero (17)'!B27</f>
        <v xml:space="preserve">Carnide </v>
      </c>
      <c r="C26" s="480">
        <f>('RSI_genero (17)'!O27-'RSI_genero (17)'!C27)</f>
        <v>-304</v>
      </c>
      <c r="D26" s="481">
        <f>('RSI_genero (17)'!P27-'RSI_genero (17)'!D27)</f>
        <v>-314</v>
      </c>
      <c r="E26" s="482">
        <f>('RSI_genero (17)'!Q27-'RSI_genero (17)'!E27)</f>
        <v>-618</v>
      </c>
    </row>
    <row r="27" spans="2:5" s="6" customFormat="1" ht="14.25" customHeight="1">
      <c r="B27" s="32" t="str">
        <f>'RSI_genero (17)'!B28</f>
        <v xml:space="preserve">Estrela </v>
      </c>
      <c r="C27" s="480">
        <f>('RSI_genero (17)'!O28-'RSI_genero (17)'!C28)</f>
        <v>-89</v>
      </c>
      <c r="D27" s="481">
        <f>('RSI_genero (17)'!P28-'RSI_genero (17)'!D28)</f>
        <v>-105</v>
      </c>
      <c r="E27" s="482">
        <f>('RSI_genero (17)'!Q28-'RSI_genero (17)'!E28)</f>
        <v>-194</v>
      </c>
    </row>
    <row r="28" spans="2:5" s="6" customFormat="1" ht="14.25" customHeight="1">
      <c r="B28" s="32" t="str">
        <f>'RSI_genero (17)'!B29</f>
        <v xml:space="preserve">Lumiar </v>
      </c>
      <c r="C28" s="480">
        <f>('RSI_genero (17)'!O29-'RSI_genero (17)'!C29)</f>
        <v>-417</v>
      </c>
      <c r="D28" s="481">
        <f>('RSI_genero (17)'!P29-'RSI_genero (17)'!D29)</f>
        <v>-415</v>
      </c>
      <c r="E28" s="482">
        <f>('RSI_genero (17)'!Q29-'RSI_genero (17)'!E29)</f>
        <v>-832</v>
      </c>
    </row>
    <row r="29" spans="2:5" s="6" customFormat="1" ht="14.25" customHeight="1">
      <c r="B29" s="32" t="str">
        <f>'RSI_genero (17)'!B30</f>
        <v xml:space="preserve">Marvila </v>
      </c>
      <c r="C29" s="480">
        <f>('RSI_genero (17)'!O30-'RSI_genero (17)'!C30)</f>
        <v>-1108</v>
      </c>
      <c r="D29" s="481">
        <f>('RSI_genero (17)'!P30-'RSI_genero (17)'!D30)</f>
        <v>-1087</v>
      </c>
      <c r="E29" s="482">
        <f>('RSI_genero (17)'!Q30-'RSI_genero (17)'!E30)</f>
        <v>-2195</v>
      </c>
    </row>
    <row r="30" spans="2:5" s="6" customFormat="1" ht="14.25" customHeight="1">
      <c r="B30" s="32" t="str">
        <f>'RSI_genero (17)'!B31</f>
        <v xml:space="preserve">Misericórdia </v>
      </c>
      <c r="C30" s="480">
        <f>('RSI_genero (17)'!O31-'RSI_genero (17)'!C31)</f>
        <v>-96</v>
      </c>
      <c r="D30" s="481">
        <f>('RSI_genero (17)'!P31-'RSI_genero (17)'!D31)</f>
        <v>-224</v>
      </c>
      <c r="E30" s="482">
        <f>('RSI_genero (17)'!Q31-'RSI_genero (17)'!E31)</f>
        <v>-320</v>
      </c>
    </row>
    <row r="31" spans="2:5" s="6" customFormat="1" ht="14.25" customHeight="1">
      <c r="B31" s="32" t="str">
        <f>'RSI_genero (17)'!B32</f>
        <v xml:space="preserve">Olivais </v>
      </c>
      <c r="C31" s="480">
        <f>('RSI_genero (17)'!O32-'RSI_genero (17)'!C32)</f>
        <v>-624</v>
      </c>
      <c r="D31" s="481">
        <f>('RSI_genero (17)'!P32-'RSI_genero (17)'!D32)</f>
        <v>-641</v>
      </c>
      <c r="E31" s="482">
        <f>('RSI_genero (17)'!Q32-'RSI_genero (17)'!E32)</f>
        <v>-1265</v>
      </c>
    </row>
    <row r="32" spans="2:5" s="6" customFormat="1" ht="14.25" customHeight="1">
      <c r="B32" s="32" t="str">
        <f>'RSI_genero (17)'!B33</f>
        <v xml:space="preserve">Parque das Nações </v>
      </c>
      <c r="C32" s="480">
        <f>('RSI_genero (17)'!O33-'RSI_genero (17)'!C33)</f>
        <v>-170</v>
      </c>
      <c r="D32" s="481">
        <f>('RSI_genero (17)'!P33-'RSI_genero (17)'!D33)</f>
        <v>-174</v>
      </c>
      <c r="E32" s="482">
        <f>('RSI_genero (17)'!Q33-'RSI_genero (17)'!E33)</f>
        <v>-344</v>
      </c>
    </row>
    <row r="33" spans="2:5" s="6" customFormat="1" ht="14.25" customHeight="1">
      <c r="B33" s="32" t="str">
        <f>'RSI_genero (17)'!B34</f>
        <v xml:space="preserve">Penha de França </v>
      </c>
      <c r="C33" s="480">
        <f>('RSI_genero (17)'!O34-'RSI_genero (17)'!C34)</f>
        <v>-383</v>
      </c>
      <c r="D33" s="481">
        <f>('RSI_genero (17)'!P34-'RSI_genero (17)'!D34)</f>
        <v>-475</v>
      </c>
      <c r="E33" s="482">
        <f>('RSI_genero (17)'!Q34-'RSI_genero (17)'!E34)</f>
        <v>-858</v>
      </c>
    </row>
    <row r="34" spans="2:5" s="6" customFormat="1" ht="14.25" customHeight="1">
      <c r="B34" s="32" t="str">
        <f>'RSI_genero (17)'!B35</f>
        <v xml:space="preserve">Santa Clara </v>
      </c>
      <c r="C34" s="480">
        <f>('RSI_genero (17)'!O35-'RSI_genero (17)'!C35)</f>
        <v>-1310</v>
      </c>
      <c r="D34" s="481">
        <f>('RSI_genero (17)'!P35-'RSI_genero (17)'!D35)</f>
        <v>-1248</v>
      </c>
      <c r="E34" s="482">
        <f>('RSI_genero (17)'!Q35-'RSI_genero (17)'!E35)</f>
        <v>-2558</v>
      </c>
    </row>
    <row r="35" spans="2:5" s="6" customFormat="1" ht="14.25" customHeight="1">
      <c r="B35" s="32" t="str">
        <f>'RSI_genero (17)'!B36</f>
        <v xml:space="preserve">Santa Maria Maior </v>
      </c>
      <c r="C35" s="480">
        <f>('RSI_genero (17)'!O36-'RSI_genero (17)'!C36)</f>
        <v>-175</v>
      </c>
      <c r="D35" s="481">
        <f>('RSI_genero (17)'!P36-'RSI_genero (17)'!D36)</f>
        <v>-230</v>
      </c>
      <c r="E35" s="482">
        <f>('RSI_genero (17)'!Q36-'RSI_genero (17)'!E36)</f>
        <v>-405</v>
      </c>
    </row>
    <row r="36" spans="2:5" s="6" customFormat="1" ht="14.25" customHeight="1">
      <c r="B36" s="32" t="str">
        <f>'RSI_genero (17)'!B37</f>
        <v xml:space="preserve">Santo António </v>
      </c>
      <c r="C36" s="480">
        <f>('RSI_genero (17)'!O37-'RSI_genero (17)'!C37)</f>
        <v>-76</v>
      </c>
      <c r="D36" s="481">
        <f>('RSI_genero (17)'!P37-'RSI_genero (17)'!D37)</f>
        <v>-92</v>
      </c>
      <c r="E36" s="482">
        <f>('RSI_genero (17)'!Q37-'RSI_genero (17)'!E37)</f>
        <v>-168</v>
      </c>
    </row>
    <row r="37" spans="2:5" s="6" customFormat="1" ht="14.25" customHeight="1">
      <c r="B37" s="32" t="str">
        <f>'RSI_genero (17)'!B38</f>
        <v xml:space="preserve">São Domingos de Benfica </v>
      </c>
      <c r="C37" s="480">
        <f>('RSI_genero (17)'!O38-'RSI_genero (17)'!C38)</f>
        <v>-122</v>
      </c>
      <c r="D37" s="481">
        <f>('RSI_genero (17)'!P38-'RSI_genero (17)'!D38)</f>
        <v>-114</v>
      </c>
      <c r="E37" s="482">
        <f>('RSI_genero (17)'!Q38-'RSI_genero (17)'!E38)</f>
        <v>-236</v>
      </c>
    </row>
    <row r="38" spans="2:5" s="6" customFormat="1" ht="14.25" customHeight="1">
      <c r="B38" s="32" t="str">
        <f>'RSI_genero (17)'!B39</f>
        <v xml:space="preserve">São Vicente </v>
      </c>
      <c r="C38" s="483">
        <f>('RSI_genero (17)'!O39-'RSI_genero (17)'!C39)</f>
        <v>-211</v>
      </c>
      <c r="D38" s="484">
        <f>('RSI_genero (17)'!P39-'RSI_genero (17)'!D39)</f>
        <v>-210</v>
      </c>
      <c r="E38" s="485">
        <f>('RSI_genero (17)'!Q39-'RSI_genero (17)'!E39)</f>
        <v>-421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>
      <selection activeCell="B46" sqref="B46"/>
    </sheetView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362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681" t="s">
        <v>361</v>
      </c>
      <c r="D8" s="681"/>
      <c r="E8" s="681"/>
    </row>
    <row r="9" spans="1:5" s="83" customFormat="1" ht="24.95" customHeight="1">
      <c r="B9" s="7"/>
      <c r="C9" s="682" t="s">
        <v>64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486">
        <f>('RSI_genero (17)'!O12-'RSI_genero (17)'!C12)/'RSI_genero (17)'!C12</f>
        <v>-1</v>
      </c>
      <c r="D11" s="487">
        <f>('RSI_genero (17)'!P12-'RSI_genero (17)'!D12)/'RSI_genero (17)'!D12</f>
        <v>-1</v>
      </c>
      <c r="E11" s="488">
        <f>('RSI_genero (17)'!Q12-'RSI_genero (17)'!E12)/'RSI_genero (17)'!E12</f>
        <v>-1</v>
      </c>
    </row>
    <row r="12" spans="1:5" s="83" customFormat="1" ht="14.25" customHeight="1">
      <c r="B12" s="403" t="s">
        <v>267</v>
      </c>
      <c r="C12" s="489">
        <f>('RSI_genero (17)'!O13-'RSI_genero (17)'!C13)/'RSI_genero (17)'!C13</f>
        <v>-1</v>
      </c>
      <c r="D12" s="490">
        <f>('RSI_genero (17)'!P13-'RSI_genero (17)'!D13)/'RSI_genero (17)'!D13</f>
        <v>-1</v>
      </c>
      <c r="E12" s="491">
        <f>('RSI_genero (17)'!Q13-'RSI_genero (17)'!E13)/'RSI_genero (17)'!E13</f>
        <v>-1</v>
      </c>
    </row>
    <row r="13" spans="1:5" s="83" customFormat="1" ht="14.25" customHeight="1">
      <c r="B13" s="403" t="s">
        <v>52</v>
      </c>
      <c r="C13" s="489">
        <f>('RSI_genero (17)'!O14-'RSI_genero (17)'!C14)/'RSI_genero (17)'!C14</f>
        <v>-1</v>
      </c>
      <c r="D13" s="490">
        <f>('RSI_genero (17)'!P14-'RSI_genero (17)'!D14)/'RSI_genero (17)'!D14</f>
        <v>-1</v>
      </c>
      <c r="E13" s="491">
        <f>('RSI_genero (17)'!Q14-'RSI_genero (17)'!E14)/'RSI_genero (17)'!E14</f>
        <v>-1</v>
      </c>
    </row>
    <row r="14" spans="1:5" s="83" customFormat="1" ht="14.25" customHeight="1">
      <c r="B14" s="403" t="s">
        <v>1</v>
      </c>
      <c r="C14" s="492">
        <f>('RSI_genero (17)'!O15-'RSI_genero (17)'!C15)/'RSI_genero (17)'!C15</f>
        <v>-1</v>
      </c>
      <c r="D14" s="493">
        <f>('RSI_genero (17)'!P15-'RSI_genero (17)'!D15)/'RSI_genero (17)'!D15</f>
        <v>-1</v>
      </c>
      <c r="E14" s="494">
        <f>('RSI_genero (17)'!Q15-'RSI_genero (17)'!E15)/'RSI_genero (17)'!E15</f>
        <v>-1</v>
      </c>
    </row>
    <row r="15" spans="1:5" s="83" customFormat="1" ht="14.25" customHeight="1">
      <c r="B15" s="32" t="str">
        <f>'RSI_genero (17)'!B16</f>
        <v xml:space="preserve">Ajuda </v>
      </c>
      <c r="C15" s="486">
        <f>('RSI_genero (17)'!O16-'RSI_genero (17)'!C16)/'RSI_genero (17)'!C16</f>
        <v>-1</v>
      </c>
      <c r="D15" s="487">
        <f>('RSI_genero (17)'!P16-'RSI_genero (17)'!D16)/'RSI_genero (17)'!D16</f>
        <v>-1</v>
      </c>
      <c r="E15" s="488">
        <f>('RSI_genero (17)'!Q16-'RSI_genero (17)'!E16)/'RSI_genero (17)'!E16</f>
        <v>-1</v>
      </c>
    </row>
    <row r="16" spans="1:5" s="83" customFormat="1" ht="14.25" customHeight="1">
      <c r="B16" s="32" t="str">
        <f>'RSI_genero (17)'!B17</f>
        <v xml:space="preserve">Alcântara </v>
      </c>
      <c r="C16" s="489">
        <f>('RSI_genero (17)'!O17-'RSI_genero (17)'!C17)/'RSI_genero (17)'!C17</f>
        <v>-1</v>
      </c>
      <c r="D16" s="490">
        <f>('RSI_genero (17)'!P17-'RSI_genero (17)'!D17)/'RSI_genero (17)'!D17</f>
        <v>-1</v>
      </c>
      <c r="E16" s="491">
        <f>('RSI_genero (17)'!Q17-'RSI_genero (17)'!E17)/'RSI_genero (17)'!E17</f>
        <v>-1</v>
      </c>
    </row>
    <row r="17" spans="2:5" s="83" customFormat="1" ht="14.25" customHeight="1">
      <c r="B17" s="32" t="str">
        <f>'RSI_genero (17)'!B18</f>
        <v xml:space="preserve">Alvalade </v>
      </c>
      <c r="C17" s="489">
        <f>('RSI_genero (17)'!O18-'RSI_genero (17)'!C18)/'RSI_genero (17)'!C18</f>
        <v>-1</v>
      </c>
      <c r="D17" s="490">
        <f>('RSI_genero (17)'!P18-'RSI_genero (17)'!D18)/'RSI_genero (17)'!D18</f>
        <v>-1</v>
      </c>
      <c r="E17" s="491">
        <f>('RSI_genero (17)'!Q18-'RSI_genero (17)'!E18)/'RSI_genero (17)'!E18</f>
        <v>-1</v>
      </c>
    </row>
    <row r="18" spans="2:5" s="83" customFormat="1" ht="14.25" customHeight="1">
      <c r="B18" s="32" t="str">
        <f>'RSI_genero (17)'!B19</f>
        <v xml:space="preserve">Areeiro </v>
      </c>
      <c r="C18" s="489">
        <f>('RSI_genero (17)'!O19-'RSI_genero (17)'!C19)/'RSI_genero (17)'!C19</f>
        <v>-1</v>
      </c>
      <c r="D18" s="490">
        <f>('RSI_genero (17)'!P19-'RSI_genero (17)'!D19)/'RSI_genero (17)'!D19</f>
        <v>-1</v>
      </c>
      <c r="E18" s="491">
        <f>('RSI_genero (17)'!Q19-'RSI_genero (17)'!E19)/'RSI_genero (17)'!E19</f>
        <v>-1</v>
      </c>
    </row>
    <row r="19" spans="2:5" s="83" customFormat="1" ht="14.25" customHeight="1">
      <c r="B19" s="32" t="str">
        <f>'RSI_genero (17)'!B20</f>
        <v xml:space="preserve">Arroios </v>
      </c>
      <c r="C19" s="489">
        <f>('RSI_genero (17)'!O20-'RSI_genero (17)'!C20)/'RSI_genero (17)'!C20</f>
        <v>-1</v>
      </c>
      <c r="D19" s="490">
        <f>('RSI_genero (17)'!P20-'RSI_genero (17)'!D20)/'RSI_genero (17)'!D20</f>
        <v>-1</v>
      </c>
      <c r="E19" s="491">
        <f>('RSI_genero (17)'!Q20-'RSI_genero (17)'!E20)/'RSI_genero (17)'!E20</f>
        <v>-1</v>
      </c>
    </row>
    <row r="20" spans="2:5" s="83" customFormat="1" ht="14.25" customHeight="1">
      <c r="B20" s="32" t="str">
        <f>'RSI_genero (17)'!B21</f>
        <v xml:space="preserve">Avenidas Novas </v>
      </c>
      <c r="C20" s="489">
        <f>('RSI_genero (17)'!O21-'RSI_genero (17)'!C21)/'RSI_genero (17)'!C21</f>
        <v>-1</v>
      </c>
      <c r="D20" s="490">
        <f>('RSI_genero (17)'!P21-'RSI_genero (17)'!D21)/'RSI_genero (17)'!D21</f>
        <v>-1</v>
      </c>
      <c r="E20" s="491">
        <f>('RSI_genero (17)'!Q21-'RSI_genero (17)'!E21)/'RSI_genero (17)'!E21</f>
        <v>-1</v>
      </c>
    </row>
    <row r="21" spans="2:5" s="83" customFormat="1" ht="14.25" customHeight="1">
      <c r="B21" s="32" t="str">
        <f>'RSI_genero (17)'!B22</f>
        <v xml:space="preserve">Beato </v>
      </c>
      <c r="C21" s="489">
        <f>('RSI_genero (17)'!O22-'RSI_genero (17)'!C22)/'RSI_genero (17)'!C22</f>
        <v>-1</v>
      </c>
      <c r="D21" s="490">
        <f>('RSI_genero (17)'!P22-'RSI_genero (17)'!D22)/'RSI_genero (17)'!D22</f>
        <v>-1</v>
      </c>
      <c r="E21" s="491">
        <f>('RSI_genero (17)'!Q22-'RSI_genero (17)'!E22)/'RSI_genero (17)'!E22</f>
        <v>-1</v>
      </c>
    </row>
    <row r="22" spans="2:5" s="83" customFormat="1" ht="14.25" customHeight="1">
      <c r="B22" s="32" t="str">
        <f>'RSI_genero (17)'!B23</f>
        <v xml:space="preserve">Belém </v>
      </c>
      <c r="C22" s="489">
        <f>('RSI_genero (17)'!O23-'RSI_genero (17)'!C23)/'RSI_genero (17)'!C23</f>
        <v>-1</v>
      </c>
      <c r="D22" s="490">
        <f>('RSI_genero (17)'!P23-'RSI_genero (17)'!D23)/'RSI_genero (17)'!D23</f>
        <v>-1</v>
      </c>
      <c r="E22" s="491">
        <f>('RSI_genero (17)'!Q23-'RSI_genero (17)'!E23)/'RSI_genero (17)'!E23</f>
        <v>-1</v>
      </c>
    </row>
    <row r="23" spans="2:5" s="83" customFormat="1" ht="14.25" customHeight="1">
      <c r="B23" s="32" t="str">
        <f>'RSI_genero (17)'!B24</f>
        <v xml:space="preserve">Benfica </v>
      </c>
      <c r="C23" s="489">
        <f>('RSI_genero (17)'!O24-'RSI_genero (17)'!C24)/'RSI_genero (17)'!C24</f>
        <v>-1</v>
      </c>
      <c r="D23" s="490">
        <f>('RSI_genero (17)'!P24-'RSI_genero (17)'!D24)/'RSI_genero (17)'!D24</f>
        <v>-1</v>
      </c>
      <c r="E23" s="491">
        <f>('RSI_genero (17)'!Q24-'RSI_genero (17)'!E24)/'RSI_genero (17)'!E24</f>
        <v>-1</v>
      </c>
    </row>
    <row r="24" spans="2:5" s="83" customFormat="1" ht="14.25" customHeight="1">
      <c r="B24" s="32" t="str">
        <f>'RSI_genero (17)'!B25</f>
        <v xml:space="preserve">Campo de Ourique </v>
      </c>
      <c r="C24" s="489">
        <f>('RSI_genero (17)'!O25-'RSI_genero (17)'!C25)/'RSI_genero (17)'!C25</f>
        <v>-1</v>
      </c>
      <c r="D24" s="490">
        <f>('RSI_genero (17)'!P25-'RSI_genero (17)'!D25)/'RSI_genero (17)'!D25</f>
        <v>-1</v>
      </c>
      <c r="E24" s="491">
        <f>('RSI_genero (17)'!Q25-'RSI_genero (17)'!E25)/'RSI_genero (17)'!E25</f>
        <v>-1</v>
      </c>
    </row>
    <row r="25" spans="2:5" s="83" customFormat="1" ht="14.25" customHeight="1">
      <c r="B25" s="32" t="str">
        <f>'RSI_genero (17)'!B26</f>
        <v xml:space="preserve">Campolide </v>
      </c>
      <c r="C25" s="489">
        <f>('RSI_genero (17)'!O26-'RSI_genero (17)'!C26)/'RSI_genero (17)'!C26</f>
        <v>-1</v>
      </c>
      <c r="D25" s="490">
        <f>('RSI_genero (17)'!P26-'RSI_genero (17)'!D26)/'RSI_genero (17)'!D26</f>
        <v>-1</v>
      </c>
      <c r="E25" s="491">
        <f>('RSI_genero (17)'!Q26-'RSI_genero (17)'!E26)/'RSI_genero (17)'!E26</f>
        <v>-1</v>
      </c>
    </row>
    <row r="26" spans="2:5" s="83" customFormat="1" ht="14.25" customHeight="1">
      <c r="B26" s="32" t="str">
        <f>'RSI_genero (17)'!B27</f>
        <v xml:space="preserve">Carnide </v>
      </c>
      <c r="C26" s="489">
        <f>('RSI_genero (17)'!O27-'RSI_genero (17)'!C27)/'RSI_genero (17)'!C27</f>
        <v>-1</v>
      </c>
      <c r="D26" s="490">
        <f>('RSI_genero (17)'!P27-'RSI_genero (17)'!D27)/'RSI_genero (17)'!D27</f>
        <v>-1</v>
      </c>
      <c r="E26" s="491">
        <f>('RSI_genero (17)'!Q27-'RSI_genero (17)'!E27)/'RSI_genero (17)'!E27</f>
        <v>-1</v>
      </c>
    </row>
    <row r="27" spans="2:5" s="83" customFormat="1" ht="14.25" customHeight="1">
      <c r="B27" s="32" t="str">
        <f>'RSI_genero (17)'!B28</f>
        <v xml:space="preserve">Estrela </v>
      </c>
      <c r="C27" s="489">
        <f>('RSI_genero (17)'!O28-'RSI_genero (17)'!C28)/'RSI_genero (17)'!C28</f>
        <v>-1</v>
      </c>
      <c r="D27" s="490">
        <f>('RSI_genero (17)'!P28-'RSI_genero (17)'!D28)/'RSI_genero (17)'!D28</f>
        <v>-1</v>
      </c>
      <c r="E27" s="491">
        <f>('RSI_genero (17)'!Q28-'RSI_genero (17)'!E28)/'RSI_genero (17)'!E28</f>
        <v>-1</v>
      </c>
    </row>
    <row r="28" spans="2:5" s="83" customFormat="1" ht="14.25" customHeight="1">
      <c r="B28" s="32" t="str">
        <f>'RSI_genero (17)'!B29</f>
        <v xml:space="preserve">Lumiar </v>
      </c>
      <c r="C28" s="489">
        <f>('RSI_genero (17)'!O29-'RSI_genero (17)'!C29)/'RSI_genero (17)'!C29</f>
        <v>-1</v>
      </c>
      <c r="D28" s="490">
        <f>('RSI_genero (17)'!P29-'RSI_genero (17)'!D29)/'RSI_genero (17)'!D29</f>
        <v>-1</v>
      </c>
      <c r="E28" s="491">
        <f>('RSI_genero (17)'!Q29-'RSI_genero (17)'!E29)/'RSI_genero (17)'!E29</f>
        <v>-1</v>
      </c>
    </row>
    <row r="29" spans="2:5" s="83" customFormat="1" ht="14.25" customHeight="1">
      <c r="B29" s="32" t="str">
        <f>'RSI_genero (17)'!B30</f>
        <v xml:space="preserve">Marvila </v>
      </c>
      <c r="C29" s="489">
        <f>('RSI_genero (17)'!O30-'RSI_genero (17)'!C30)/'RSI_genero (17)'!C30</f>
        <v>-1</v>
      </c>
      <c r="D29" s="490">
        <f>('RSI_genero (17)'!P30-'RSI_genero (17)'!D30)/'RSI_genero (17)'!D30</f>
        <v>-1</v>
      </c>
      <c r="E29" s="491">
        <f>('RSI_genero (17)'!Q30-'RSI_genero (17)'!E30)/'RSI_genero (17)'!E30</f>
        <v>-1</v>
      </c>
    </row>
    <row r="30" spans="2:5" s="83" customFormat="1" ht="14.25" customHeight="1">
      <c r="B30" s="32" t="str">
        <f>'RSI_genero (17)'!B31</f>
        <v xml:space="preserve">Misericórdia </v>
      </c>
      <c r="C30" s="489">
        <f>('RSI_genero (17)'!O31-'RSI_genero (17)'!C31)/'RSI_genero (17)'!C31</f>
        <v>-1</v>
      </c>
      <c r="D30" s="490">
        <f>('RSI_genero (17)'!P31-'RSI_genero (17)'!D31)/'RSI_genero (17)'!D31</f>
        <v>-1</v>
      </c>
      <c r="E30" s="491">
        <f>('RSI_genero (17)'!Q31-'RSI_genero (17)'!E31)/'RSI_genero (17)'!E31</f>
        <v>-1</v>
      </c>
    </row>
    <row r="31" spans="2:5" s="83" customFormat="1" ht="14.25" customHeight="1">
      <c r="B31" s="32" t="str">
        <f>'RSI_genero (17)'!B32</f>
        <v xml:space="preserve">Olivais </v>
      </c>
      <c r="C31" s="489">
        <f>('RSI_genero (17)'!O32-'RSI_genero (17)'!C32)/'RSI_genero (17)'!C32</f>
        <v>-1</v>
      </c>
      <c r="D31" s="490">
        <f>('RSI_genero (17)'!P32-'RSI_genero (17)'!D32)/'RSI_genero (17)'!D32</f>
        <v>-1</v>
      </c>
      <c r="E31" s="491">
        <f>('RSI_genero (17)'!Q32-'RSI_genero (17)'!E32)/'RSI_genero (17)'!E32</f>
        <v>-1</v>
      </c>
    </row>
    <row r="32" spans="2:5" s="83" customFormat="1" ht="14.25" customHeight="1">
      <c r="B32" s="32" t="str">
        <f>'RSI_genero (17)'!B33</f>
        <v xml:space="preserve">Parque das Nações </v>
      </c>
      <c r="C32" s="489">
        <f>('RSI_genero (17)'!O33-'RSI_genero (17)'!C33)/'RSI_genero (17)'!C33</f>
        <v>-1</v>
      </c>
      <c r="D32" s="490">
        <f>('RSI_genero (17)'!P33-'RSI_genero (17)'!D33)/'RSI_genero (17)'!D33</f>
        <v>-1</v>
      </c>
      <c r="E32" s="491">
        <f>('RSI_genero (17)'!Q33-'RSI_genero (17)'!E33)/'RSI_genero (17)'!E33</f>
        <v>-1</v>
      </c>
    </row>
    <row r="33" spans="2:5" s="83" customFormat="1" ht="14.25" customHeight="1">
      <c r="B33" s="32" t="str">
        <f>'RSI_genero (17)'!B34</f>
        <v xml:space="preserve">Penha de França </v>
      </c>
      <c r="C33" s="489">
        <f>('RSI_genero (17)'!O34-'RSI_genero (17)'!C34)/'RSI_genero (17)'!C34</f>
        <v>-1</v>
      </c>
      <c r="D33" s="490">
        <f>('RSI_genero (17)'!P34-'RSI_genero (17)'!D34)/'RSI_genero (17)'!D34</f>
        <v>-1</v>
      </c>
      <c r="E33" s="491">
        <f>('RSI_genero (17)'!Q34-'RSI_genero (17)'!E34)/'RSI_genero (17)'!E34</f>
        <v>-1</v>
      </c>
    </row>
    <row r="34" spans="2:5" s="83" customFormat="1" ht="14.25" customHeight="1">
      <c r="B34" s="32" t="str">
        <f>'RSI_genero (17)'!B35</f>
        <v xml:space="preserve">Santa Clara </v>
      </c>
      <c r="C34" s="489">
        <f>('RSI_genero (17)'!O35-'RSI_genero (17)'!C35)/'RSI_genero (17)'!C35</f>
        <v>-1</v>
      </c>
      <c r="D34" s="490">
        <f>('RSI_genero (17)'!P35-'RSI_genero (17)'!D35)/'RSI_genero (17)'!D35</f>
        <v>-1</v>
      </c>
      <c r="E34" s="491">
        <f>('RSI_genero (17)'!Q35-'RSI_genero (17)'!E35)/'RSI_genero (17)'!E35</f>
        <v>-1</v>
      </c>
    </row>
    <row r="35" spans="2:5" s="83" customFormat="1" ht="14.25" customHeight="1">
      <c r="B35" s="32" t="str">
        <f>'RSI_genero (17)'!B36</f>
        <v xml:space="preserve">Santa Maria Maior </v>
      </c>
      <c r="C35" s="489">
        <f>('RSI_genero (17)'!O36-'RSI_genero (17)'!C36)/'RSI_genero (17)'!C36</f>
        <v>-1</v>
      </c>
      <c r="D35" s="490">
        <f>('RSI_genero (17)'!P36-'RSI_genero (17)'!D36)/'RSI_genero (17)'!D36</f>
        <v>-1</v>
      </c>
      <c r="E35" s="491">
        <f>('RSI_genero (17)'!Q36-'RSI_genero (17)'!E36)/'RSI_genero (17)'!E36</f>
        <v>-1</v>
      </c>
    </row>
    <row r="36" spans="2:5" s="83" customFormat="1" ht="14.25" customHeight="1">
      <c r="B36" s="32" t="str">
        <f>'RSI_genero (17)'!B37</f>
        <v xml:space="preserve">Santo António </v>
      </c>
      <c r="C36" s="489">
        <f>('RSI_genero (17)'!O37-'RSI_genero (17)'!C37)/'RSI_genero (17)'!C37</f>
        <v>-1</v>
      </c>
      <c r="D36" s="490">
        <f>('RSI_genero (17)'!P37-'RSI_genero (17)'!D37)/'RSI_genero (17)'!D37</f>
        <v>-1</v>
      </c>
      <c r="E36" s="491">
        <f>('RSI_genero (17)'!Q37-'RSI_genero (17)'!E37)/'RSI_genero (17)'!E37</f>
        <v>-1</v>
      </c>
    </row>
    <row r="37" spans="2:5" s="83" customFormat="1" ht="14.25" customHeight="1">
      <c r="B37" s="32" t="str">
        <f>'RSI_genero (17)'!B38</f>
        <v xml:space="preserve">São Domingos de Benfica </v>
      </c>
      <c r="C37" s="489">
        <f>('RSI_genero (17)'!O38-'RSI_genero (17)'!C38)/'RSI_genero (17)'!C38</f>
        <v>-1</v>
      </c>
      <c r="D37" s="490">
        <f>('RSI_genero (17)'!P38-'RSI_genero (17)'!D38)/'RSI_genero (17)'!D38</f>
        <v>-1</v>
      </c>
      <c r="E37" s="491">
        <f>('RSI_genero (17)'!Q38-'RSI_genero (17)'!E38)/'RSI_genero (17)'!E38</f>
        <v>-1</v>
      </c>
    </row>
    <row r="38" spans="2:5" s="83" customFormat="1" ht="14.25" customHeight="1">
      <c r="B38" s="32" t="str">
        <f>'RSI_genero (17)'!B39</f>
        <v xml:space="preserve">São Vicente </v>
      </c>
      <c r="C38" s="492">
        <f>('RSI_genero (17)'!O39-'RSI_genero (17)'!C39)/'RSI_genero (17)'!C39</f>
        <v>-1</v>
      </c>
      <c r="D38" s="493">
        <f>('RSI_genero (17)'!P39-'RSI_genero (17)'!D39)/'RSI_genero (17)'!D39</f>
        <v>-1</v>
      </c>
      <c r="E38" s="494">
        <f>('RSI_genero (17)'!Q39-'RSI_genero (17)'!E39)/'RSI_genero (17)'!E39</f>
        <v>-1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"/>
  <sheetViews>
    <sheetView showGridLines="0" showRowColHeaders="0" workbookViewId="0">
      <pane xSplit="2" topLeftCell="C1" activePane="topRight" state="frozen"/>
      <selection pane="topRight" activeCell="X17" sqref="X17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5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363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681" t="s">
        <v>363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  <c r="AO9" s="681"/>
    </row>
    <row r="10" spans="1:41" ht="24.95" customHeight="1">
      <c r="B10" s="10"/>
      <c r="C10" s="682" t="s">
        <v>16</v>
      </c>
      <c r="D10" s="682"/>
      <c r="E10" s="682"/>
      <c r="F10" s="682"/>
      <c r="G10" s="682"/>
      <c r="H10" s="682"/>
      <c r="I10" s="682"/>
      <c r="J10" s="157"/>
      <c r="K10" s="682" t="s">
        <v>18</v>
      </c>
      <c r="L10" s="682"/>
      <c r="M10" s="682"/>
      <c r="N10" s="682"/>
      <c r="O10" s="682"/>
      <c r="P10" s="682"/>
      <c r="Q10" s="682"/>
      <c r="R10" s="157"/>
      <c r="S10" s="682" t="s">
        <v>19</v>
      </c>
      <c r="T10" s="682"/>
      <c r="U10" s="682"/>
      <c r="V10" s="682"/>
      <c r="W10" s="682"/>
      <c r="X10" s="682"/>
      <c r="Y10" s="682"/>
      <c r="Z10" s="157"/>
      <c r="AA10" s="682" t="s">
        <v>17</v>
      </c>
      <c r="AB10" s="682"/>
      <c r="AC10" s="682"/>
      <c r="AD10" s="682"/>
      <c r="AE10" s="682"/>
      <c r="AF10" s="682"/>
      <c r="AG10" s="682"/>
      <c r="AH10" s="436"/>
      <c r="AI10" s="702" t="s">
        <v>295</v>
      </c>
      <c r="AJ10" s="702"/>
      <c r="AK10" s="702"/>
      <c r="AL10" s="702"/>
      <c r="AM10" s="702"/>
      <c r="AN10" s="702"/>
      <c r="AO10" s="702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635">
        <v>74651</v>
      </c>
      <c r="D12" s="625">
        <v>35904</v>
      </c>
      <c r="E12" s="625">
        <v>27724</v>
      </c>
      <c r="F12" s="625">
        <v>37087</v>
      </c>
      <c r="G12" s="625">
        <v>41144</v>
      </c>
      <c r="H12" s="625">
        <v>17701</v>
      </c>
      <c r="I12" s="636">
        <v>234211</v>
      </c>
      <c r="J12" s="637"/>
      <c r="K12" s="635">
        <v>74237</v>
      </c>
      <c r="L12" s="625">
        <v>35211</v>
      </c>
      <c r="M12" s="625">
        <v>27267</v>
      </c>
      <c r="N12" s="625">
        <v>36240</v>
      </c>
      <c r="O12" s="625">
        <v>41213</v>
      </c>
      <c r="P12" s="625">
        <v>18244</v>
      </c>
      <c r="Q12" s="636">
        <v>232412</v>
      </c>
      <c r="R12" s="597"/>
      <c r="S12" s="635">
        <v>72997</v>
      </c>
      <c r="T12" s="625">
        <v>34233</v>
      </c>
      <c r="U12" s="625">
        <v>26234</v>
      </c>
      <c r="V12" s="625">
        <v>35155</v>
      </c>
      <c r="W12" s="625">
        <v>40912</v>
      </c>
      <c r="X12" s="625">
        <v>18692</v>
      </c>
      <c r="Y12" s="636">
        <v>228223</v>
      </c>
      <c r="Z12" s="598"/>
      <c r="AA12" s="561"/>
      <c r="AB12" s="562"/>
      <c r="AC12" s="562"/>
      <c r="AD12" s="562"/>
      <c r="AE12" s="562"/>
      <c r="AF12" s="562"/>
      <c r="AG12" s="608"/>
      <c r="AH12" s="599"/>
      <c r="AI12" s="561"/>
      <c r="AJ12" s="562"/>
      <c r="AK12" s="562"/>
      <c r="AL12" s="562"/>
      <c r="AM12" s="562"/>
      <c r="AN12" s="562"/>
      <c r="AO12" s="608"/>
    </row>
    <row r="13" spans="1:41">
      <c r="B13" s="403" t="s">
        <v>267</v>
      </c>
      <c r="C13" s="638">
        <v>19610</v>
      </c>
      <c r="D13" s="626">
        <v>7925</v>
      </c>
      <c r="E13" s="626">
        <v>6769</v>
      </c>
      <c r="F13" s="626">
        <v>8638</v>
      </c>
      <c r="G13" s="626">
        <v>9082</v>
      </c>
      <c r="H13" s="626">
        <v>4548</v>
      </c>
      <c r="I13" s="639">
        <v>56572</v>
      </c>
      <c r="J13" s="637"/>
      <c r="K13" s="638">
        <v>19891</v>
      </c>
      <c r="L13" s="626">
        <v>7890</v>
      </c>
      <c r="M13" s="626">
        <v>6805</v>
      </c>
      <c r="N13" s="626">
        <v>8573</v>
      </c>
      <c r="O13" s="626">
        <v>9172</v>
      </c>
      <c r="P13" s="626">
        <v>4729</v>
      </c>
      <c r="Q13" s="639">
        <v>57060</v>
      </c>
      <c r="R13" s="597"/>
      <c r="S13" s="638">
        <v>19797</v>
      </c>
      <c r="T13" s="626">
        <v>7768</v>
      </c>
      <c r="U13" s="626">
        <v>6637</v>
      </c>
      <c r="V13" s="626">
        <v>8400</v>
      </c>
      <c r="W13" s="626">
        <v>9144</v>
      </c>
      <c r="X13" s="626">
        <v>4866</v>
      </c>
      <c r="Y13" s="639">
        <v>56612</v>
      </c>
      <c r="Z13" s="598"/>
      <c r="AA13" s="564"/>
      <c r="AB13" s="565"/>
      <c r="AC13" s="565"/>
      <c r="AD13" s="565"/>
      <c r="AE13" s="565"/>
      <c r="AF13" s="565"/>
      <c r="AG13" s="609"/>
      <c r="AH13" s="599"/>
      <c r="AI13" s="564"/>
      <c r="AJ13" s="565"/>
      <c r="AK13" s="565"/>
      <c r="AL13" s="565"/>
      <c r="AM13" s="565"/>
      <c r="AN13" s="565"/>
      <c r="AO13" s="609"/>
    </row>
    <row r="14" spans="1:41">
      <c r="B14" s="403" t="s">
        <v>52</v>
      </c>
      <c r="C14" s="638">
        <v>13319</v>
      </c>
      <c r="D14" s="626">
        <v>5358</v>
      </c>
      <c r="E14" s="626">
        <v>4638</v>
      </c>
      <c r="F14" s="626">
        <v>6094</v>
      </c>
      <c r="G14" s="626">
        <v>6554</v>
      </c>
      <c r="H14" s="626">
        <v>3309</v>
      </c>
      <c r="I14" s="639">
        <v>39272</v>
      </c>
      <c r="J14" s="637"/>
      <c r="K14" s="638">
        <v>13650</v>
      </c>
      <c r="L14" s="626">
        <v>5397</v>
      </c>
      <c r="M14" s="626">
        <v>4712</v>
      </c>
      <c r="N14" s="626">
        <v>6076</v>
      </c>
      <c r="O14" s="626">
        <v>6662</v>
      </c>
      <c r="P14" s="626">
        <v>3470</v>
      </c>
      <c r="Q14" s="639">
        <v>39967</v>
      </c>
      <c r="R14" s="597"/>
      <c r="S14" s="638">
        <v>13759</v>
      </c>
      <c r="T14" s="626">
        <v>5402</v>
      </c>
      <c r="U14" s="626">
        <v>4641</v>
      </c>
      <c r="V14" s="626">
        <v>6018</v>
      </c>
      <c r="W14" s="626">
        <v>6729</v>
      </c>
      <c r="X14" s="626">
        <v>3607</v>
      </c>
      <c r="Y14" s="639">
        <v>40156</v>
      </c>
      <c r="Z14" s="598"/>
      <c r="AA14" s="564"/>
      <c r="AB14" s="565"/>
      <c r="AC14" s="565"/>
      <c r="AD14" s="565"/>
      <c r="AE14" s="565"/>
      <c r="AF14" s="565"/>
      <c r="AG14" s="609"/>
      <c r="AH14" s="599"/>
      <c r="AI14" s="564"/>
      <c r="AJ14" s="565"/>
      <c r="AK14" s="565"/>
      <c r="AL14" s="565"/>
      <c r="AM14" s="565"/>
      <c r="AN14" s="565"/>
      <c r="AO14" s="609"/>
    </row>
    <row r="15" spans="1:41">
      <c r="B15" s="403" t="s">
        <v>1</v>
      </c>
      <c r="C15" s="640">
        <v>5109</v>
      </c>
      <c r="D15" s="641">
        <v>2217</v>
      </c>
      <c r="E15" s="641">
        <v>1972</v>
      </c>
      <c r="F15" s="641">
        <v>2476</v>
      </c>
      <c r="G15" s="641">
        <v>2698</v>
      </c>
      <c r="H15" s="641">
        <v>1295</v>
      </c>
      <c r="I15" s="642">
        <v>15767</v>
      </c>
      <c r="J15" s="643"/>
      <c r="K15" s="640">
        <v>5112</v>
      </c>
      <c r="L15" s="641">
        <v>2186</v>
      </c>
      <c r="M15" s="641">
        <v>1950</v>
      </c>
      <c r="N15" s="641">
        <v>2475</v>
      </c>
      <c r="O15" s="641">
        <v>2695</v>
      </c>
      <c r="P15" s="641">
        <v>1356</v>
      </c>
      <c r="Q15" s="642">
        <v>15774</v>
      </c>
      <c r="R15" s="659"/>
      <c r="S15" s="640">
        <v>5262</v>
      </c>
      <c r="T15" s="641">
        <v>2234</v>
      </c>
      <c r="U15" s="641">
        <v>1980</v>
      </c>
      <c r="V15" s="641">
        <v>2455</v>
      </c>
      <c r="W15" s="641">
        <v>2760</v>
      </c>
      <c r="X15" s="641">
        <v>1410</v>
      </c>
      <c r="Y15" s="642">
        <v>16101</v>
      </c>
      <c r="Z15" s="604"/>
      <c r="AA15" s="567"/>
      <c r="AB15" s="568"/>
      <c r="AC15" s="568"/>
      <c r="AD15" s="568"/>
      <c r="AE15" s="568"/>
      <c r="AF15" s="568"/>
      <c r="AG15" s="610"/>
      <c r="AH15" s="602"/>
      <c r="AI15" s="567"/>
      <c r="AJ15" s="568"/>
      <c r="AK15" s="568"/>
      <c r="AL15" s="568"/>
      <c r="AM15" s="568"/>
      <c r="AN15" s="568"/>
      <c r="AO15" s="610"/>
    </row>
    <row r="16" spans="1:41">
      <c r="B16" s="32" t="s">
        <v>73</v>
      </c>
      <c r="C16" s="638">
        <v>317</v>
      </c>
      <c r="D16" s="626">
        <v>136</v>
      </c>
      <c r="E16" s="626">
        <v>108</v>
      </c>
      <c r="F16" s="626">
        <v>104</v>
      </c>
      <c r="G16" s="626">
        <v>117</v>
      </c>
      <c r="H16" s="626">
        <v>47</v>
      </c>
      <c r="I16" s="639">
        <v>829</v>
      </c>
      <c r="J16" s="644"/>
      <c r="K16" s="638">
        <v>313</v>
      </c>
      <c r="L16" s="626">
        <v>128</v>
      </c>
      <c r="M16" s="626">
        <v>105</v>
      </c>
      <c r="N16" s="626">
        <v>106</v>
      </c>
      <c r="O16" s="626">
        <v>110</v>
      </c>
      <c r="P16" s="626">
        <v>50</v>
      </c>
      <c r="Q16" s="639">
        <v>812</v>
      </c>
      <c r="R16" s="603"/>
      <c r="S16" s="638">
        <v>315</v>
      </c>
      <c r="T16" s="626">
        <v>132</v>
      </c>
      <c r="U16" s="626">
        <v>109</v>
      </c>
      <c r="V16" s="626">
        <v>105</v>
      </c>
      <c r="W16" s="626">
        <v>119</v>
      </c>
      <c r="X16" s="626">
        <v>54</v>
      </c>
      <c r="Y16" s="639">
        <v>834</v>
      </c>
      <c r="Z16" s="598"/>
      <c r="AA16" s="561"/>
      <c r="AB16" s="562"/>
      <c r="AC16" s="562"/>
      <c r="AD16" s="562"/>
      <c r="AE16" s="562"/>
      <c r="AF16" s="562"/>
      <c r="AG16" s="608"/>
      <c r="AH16" s="599"/>
      <c r="AI16" s="561"/>
      <c r="AJ16" s="562"/>
      <c r="AK16" s="562"/>
      <c r="AL16" s="562"/>
      <c r="AM16" s="562"/>
      <c r="AN16" s="562"/>
      <c r="AO16" s="608"/>
    </row>
    <row r="17" spans="2:41">
      <c r="B17" s="32" t="s">
        <v>74</v>
      </c>
      <c r="C17" s="638">
        <v>105</v>
      </c>
      <c r="D17" s="626">
        <v>28</v>
      </c>
      <c r="E17" s="626">
        <v>46</v>
      </c>
      <c r="F17" s="626">
        <v>67</v>
      </c>
      <c r="G17" s="626">
        <v>68</v>
      </c>
      <c r="H17" s="626">
        <v>29</v>
      </c>
      <c r="I17" s="639">
        <v>343</v>
      </c>
      <c r="J17" s="644"/>
      <c r="K17" s="638">
        <v>117</v>
      </c>
      <c r="L17" s="626">
        <v>28</v>
      </c>
      <c r="M17" s="626">
        <v>51</v>
      </c>
      <c r="N17" s="626">
        <v>67</v>
      </c>
      <c r="O17" s="626">
        <v>65</v>
      </c>
      <c r="P17" s="626">
        <v>36</v>
      </c>
      <c r="Q17" s="639">
        <v>364</v>
      </c>
      <c r="R17" s="603"/>
      <c r="S17" s="638">
        <v>133</v>
      </c>
      <c r="T17" s="626">
        <v>33</v>
      </c>
      <c r="U17" s="626">
        <v>53</v>
      </c>
      <c r="V17" s="626">
        <v>74</v>
      </c>
      <c r="W17" s="626">
        <v>67</v>
      </c>
      <c r="X17" s="626">
        <v>36</v>
      </c>
      <c r="Y17" s="639">
        <v>396</v>
      </c>
      <c r="Z17" s="598"/>
      <c r="AA17" s="564"/>
      <c r="AB17" s="565"/>
      <c r="AC17" s="565"/>
      <c r="AD17" s="565"/>
      <c r="AE17" s="565"/>
      <c r="AF17" s="565"/>
      <c r="AG17" s="609"/>
      <c r="AH17" s="599"/>
      <c r="AI17" s="564"/>
      <c r="AJ17" s="565"/>
      <c r="AK17" s="565"/>
      <c r="AL17" s="565"/>
      <c r="AM17" s="565"/>
      <c r="AN17" s="565"/>
      <c r="AO17" s="609"/>
    </row>
    <row r="18" spans="2:41">
      <c r="B18" s="32" t="s">
        <v>75</v>
      </c>
      <c r="C18" s="638">
        <v>155</v>
      </c>
      <c r="D18" s="626">
        <v>48</v>
      </c>
      <c r="E18" s="626">
        <v>72</v>
      </c>
      <c r="F18" s="626">
        <v>63</v>
      </c>
      <c r="G18" s="626">
        <v>78</v>
      </c>
      <c r="H18" s="626">
        <v>33</v>
      </c>
      <c r="I18" s="639">
        <v>449</v>
      </c>
      <c r="J18" s="644"/>
      <c r="K18" s="638">
        <v>165</v>
      </c>
      <c r="L18" s="626">
        <v>50</v>
      </c>
      <c r="M18" s="626">
        <v>78</v>
      </c>
      <c r="N18" s="626">
        <v>68</v>
      </c>
      <c r="O18" s="626">
        <v>82</v>
      </c>
      <c r="P18" s="626">
        <v>34</v>
      </c>
      <c r="Q18" s="639">
        <v>477</v>
      </c>
      <c r="R18" s="603"/>
      <c r="S18" s="638">
        <v>154</v>
      </c>
      <c r="T18" s="626">
        <v>51</v>
      </c>
      <c r="U18" s="626">
        <v>72</v>
      </c>
      <c r="V18" s="626">
        <v>66</v>
      </c>
      <c r="W18" s="626">
        <v>82</v>
      </c>
      <c r="X18" s="626">
        <v>35</v>
      </c>
      <c r="Y18" s="639">
        <v>460</v>
      </c>
      <c r="Z18" s="598"/>
      <c r="AA18" s="564"/>
      <c r="AB18" s="565"/>
      <c r="AC18" s="565"/>
      <c r="AD18" s="565"/>
      <c r="AE18" s="565"/>
      <c r="AF18" s="565"/>
      <c r="AG18" s="609"/>
      <c r="AH18" s="599"/>
      <c r="AI18" s="564"/>
      <c r="AJ18" s="565"/>
      <c r="AK18" s="565"/>
      <c r="AL18" s="565"/>
      <c r="AM18" s="565"/>
      <c r="AN18" s="565"/>
      <c r="AO18" s="609"/>
    </row>
    <row r="19" spans="2:41">
      <c r="B19" s="32" t="s">
        <v>76</v>
      </c>
      <c r="C19" s="638">
        <v>125</v>
      </c>
      <c r="D19" s="626">
        <v>56</v>
      </c>
      <c r="E19" s="626">
        <v>39</v>
      </c>
      <c r="F19" s="626">
        <v>56</v>
      </c>
      <c r="G19" s="626">
        <v>59</v>
      </c>
      <c r="H19" s="626">
        <v>34</v>
      </c>
      <c r="I19" s="639">
        <v>369</v>
      </c>
      <c r="J19" s="644"/>
      <c r="K19" s="638">
        <v>127</v>
      </c>
      <c r="L19" s="626">
        <v>49</v>
      </c>
      <c r="M19" s="626">
        <v>46</v>
      </c>
      <c r="N19" s="626">
        <v>54</v>
      </c>
      <c r="O19" s="626">
        <v>64</v>
      </c>
      <c r="P19" s="626">
        <v>33</v>
      </c>
      <c r="Q19" s="639">
        <v>373</v>
      </c>
      <c r="R19" s="603"/>
      <c r="S19" s="638">
        <v>136</v>
      </c>
      <c r="T19" s="626">
        <v>56</v>
      </c>
      <c r="U19" s="626">
        <v>48</v>
      </c>
      <c r="V19" s="626">
        <v>54</v>
      </c>
      <c r="W19" s="626">
        <v>65</v>
      </c>
      <c r="X19" s="626">
        <v>31</v>
      </c>
      <c r="Y19" s="639">
        <v>390</v>
      </c>
      <c r="Z19" s="598"/>
      <c r="AA19" s="564"/>
      <c r="AB19" s="565"/>
      <c r="AC19" s="565"/>
      <c r="AD19" s="565"/>
      <c r="AE19" s="565"/>
      <c r="AF19" s="565"/>
      <c r="AG19" s="609"/>
      <c r="AH19" s="599"/>
      <c r="AI19" s="564"/>
      <c r="AJ19" s="565"/>
      <c r="AK19" s="565"/>
      <c r="AL19" s="565"/>
      <c r="AM19" s="565"/>
      <c r="AN19" s="565"/>
      <c r="AO19" s="609"/>
    </row>
    <row r="20" spans="2:41">
      <c r="B20" s="32" t="s">
        <v>77</v>
      </c>
      <c r="C20" s="638">
        <v>74</v>
      </c>
      <c r="D20" s="626">
        <v>49</v>
      </c>
      <c r="E20" s="626">
        <v>78</v>
      </c>
      <c r="F20" s="626">
        <v>185</v>
      </c>
      <c r="G20" s="626">
        <v>228</v>
      </c>
      <c r="H20" s="626">
        <v>134</v>
      </c>
      <c r="I20" s="639">
        <v>748</v>
      </c>
      <c r="J20" s="644"/>
      <c r="K20" s="638">
        <v>75</v>
      </c>
      <c r="L20" s="626">
        <v>47</v>
      </c>
      <c r="M20" s="626">
        <v>71</v>
      </c>
      <c r="N20" s="626">
        <v>175</v>
      </c>
      <c r="O20" s="626">
        <v>215</v>
      </c>
      <c r="P20" s="626">
        <v>140</v>
      </c>
      <c r="Q20" s="639">
        <v>723</v>
      </c>
      <c r="R20" s="603"/>
      <c r="S20" s="638">
        <v>77</v>
      </c>
      <c r="T20" s="626">
        <v>51</v>
      </c>
      <c r="U20" s="626">
        <v>67</v>
      </c>
      <c r="V20" s="626">
        <v>175</v>
      </c>
      <c r="W20" s="626">
        <v>213</v>
      </c>
      <c r="X20" s="626">
        <v>148</v>
      </c>
      <c r="Y20" s="639">
        <v>731</v>
      </c>
      <c r="Z20" s="598"/>
      <c r="AA20" s="564"/>
      <c r="AB20" s="565"/>
      <c r="AC20" s="565"/>
      <c r="AD20" s="565"/>
      <c r="AE20" s="565"/>
      <c r="AF20" s="565"/>
      <c r="AG20" s="609"/>
      <c r="AH20" s="599"/>
      <c r="AI20" s="564"/>
      <c r="AJ20" s="565"/>
      <c r="AK20" s="565"/>
      <c r="AL20" s="565"/>
      <c r="AM20" s="565"/>
      <c r="AN20" s="565"/>
      <c r="AO20" s="609"/>
    </row>
    <row r="21" spans="2:41">
      <c r="B21" s="32" t="s">
        <v>78</v>
      </c>
      <c r="C21" s="638">
        <v>77</v>
      </c>
      <c r="D21" s="626">
        <v>45</v>
      </c>
      <c r="E21" s="626">
        <v>29</v>
      </c>
      <c r="F21" s="626">
        <v>49</v>
      </c>
      <c r="G21" s="626">
        <v>60</v>
      </c>
      <c r="H21" s="626">
        <v>43</v>
      </c>
      <c r="I21" s="639">
        <v>303</v>
      </c>
      <c r="J21" s="644"/>
      <c r="K21" s="638">
        <v>80</v>
      </c>
      <c r="L21" s="626">
        <v>37</v>
      </c>
      <c r="M21" s="626">
        <v>30</v>
      </c>
      <c r="N21" s="626">
        <v>51</v>
      </c>
      <c r="O21" s="626">
        <v>54</v>
      </c>
      <c r="P21" s="626">
        <v>42</v>
      </c>
      <c r="Q21" s="639">
        <v>294</v>
      </c>
      <c r="R21" s="603"/>
      <c r="S21" s="638">
        <v>81</v>
      </c>
      <c r="T21" s="626">
        <v>43</v>
      </c>
      <c r="U21" s="626">
        <v>31</v>
      </c>
      <c r="V21" s="626">
        <v>48</v>
      </c>
      <c r="W21" s="626">
        <v>53</v>
      </c>
      <c r="X21" s="626">
        <v>42</v>
      </c>
      <c r="Y21" s="639">
        <v>298</v>
      </c>
      <c r="Z21" s="598"/>
      <c r="AA21" s="564"/>
      <c r="AB21" s="565"/>
      <c r="AC21" s="565"/>
      <c r="AD21" s="565"/>
      <c r="AE21" s="565"/>
      <c r="AF21" s="565"/>
      <c r="AG21" s="609"/>
      <c r="AH21" s="599"/>
      <c r="AI21" s="564"/>
      <c r="AJ21" s="565"/>
      <c r="AK21" s="565"/>
      <c r="AL21" s="565"/>
      <c r="AM21" s="565"/>
      <c r="AN21" s="565"/>
      <c r="AO21" s="609"/>
    </row>
    <row r="22" spans="2:41">
      <c r="B22" s="32" t="s">
        <v>79</v>
      </c>
      <c r="C22" s="638">
        <v>246</v>
      </c>
      <c r="D22" s="626">
        <v>115</v>
      </c>
      <c r="E22" s="626">
        <v>78</v>
      </c>
      <c r="F22" s="626">
        <v>107</v>
      </c>
      <c r="G22" s="626">
        <v>125</v>
      </c>
      <c r="H22" s="626">
        <v>56</v>
      </c>
      <c r="I22" s="639">
        <v>727</v>
      </c>
      <c r="J22" s="644"/>
      <c r="K22" s="638">
        <v>228</v>
      </c>
      <c r="L22" s="626">
        <v>114</v>
      </c>
      <c r="M22" s="626">
        <v>86</v>
      </c>
      <c r="N22" s="626">
        <v>108</v>
      </c>
      <c r="O22" s="626">
        <v>134</v>
      </c>
      <c r="P22" s="626">
        <v>54</v>
      </c>
      <c r="Q22" s="639">
        <v>724</v>
      </c>
      <c r="R22" s="603"/>
      <c r="S22" s="638">
        <v>256</v>
      </c>
      <c r="T22" s="626">
        <v>122</v>
      </c>
      <c r="U22" s="626">
        <v>99</v>
      </c>
      <c r="V22" s="626">
        <v>107</v>
      </c>
      <c r="W22" s="626">
        <v>134</v>
      </c>
      <c r="X22" s="626">
        <v>63</v>
      </c>
      <c r="Y22" s="639">
        <v>781</v>
      </c>
      <c r="Z22" s="598"/>
      <c r="AA22" s="564"/>
      <c r="AB22" s="565"/>
      <c r="AC22" s="565"/>
      <c r="AD22" s="565"/>
      <c r="AE22" s="565"/>
      <c r="AF22" s="565"/>
      <c r="AG22" s="609"/>
      <c r="AH22" s="599"/>
      <c r="AI22" s="564"/>
      <c r="AJ22" s="565"/>
      <c r="AK22" s="565"/>
      <c r="AL22" s="565"/>
      <c r="AM22" s="565"/>
      <c r="AN22" s="565"/>
      <c r="AO22" s="609"/>
    </row>
    <row r="23" spans="2:41">
      <c r="B23" s="32" t="s">
        <v>80</v>
      </c>
      <c r="C23" s="638">
        <v>23</v>
      </c>
      <c r="D23" s="626">
        <v>7</v>
      </c>
      <c r="E23" s="626">
        <v>16</v>
      </c>
      <c r="F23" s="626">
        <v>20</v>
      </c>
      <c r="G23" s="626">
        <v>16</v>
      </c>
      <c r="H23" s="626">
        <v>11</v>
      </c>
      <c r="I23" s="639">
        <v>93</v>
      </c>
      <c r="J23" s="644"/>
      <c r="K23" s="638">
        <v>23</v>
      </c>
      <c r="L23" s="626">
        <v>7</v>
      </c>
      <c r="M23" s="626">
        <v>12</v>
      </c>
      <c r="N23" s="626">
        <v>22</v>
      </c>
      <c r="O23" s="626">
        <v>20</v>
      </c>
      <c r="P23" s="626">
        <v>10</v>
      </c>
      <c r="Q23" s="639">
        <v>94</v>
      </c>
      <c r="R23" s="603"/>
      <c r="S23" s="638">
        <v>26</v>
      </c>
      <c r="T23" s="626">
        <v>8</v>
      </c>
      <c r="U23" s="626">
        <v>15</v>
      </c>
      <c r="V23" s="626">
        <v>23</v>
      </c>
      <c r="W23" s="626">
        <v>22</v>
      </c>
      <c r="X23" s="626">
        <v>11</v>
      </c>
      <c r="Y23" s="639">
        <v>105</v>
      </c>
      <c r="Z23" s="598"/>
      <c r="AA23" s="564"/>
      <c r="AB23" s="565"/>
      <c r="AC23" s="565"/>
      <c r="AD23" s="565"/>
      <c r="AE23" s="565"/>
      <c r="AF23" s="565"/>
      <c r="AG23" s="609"/>
      <c r="AH23" s="599"/>
      <c r="AI23" s="564"/>
      <c r="AJ23" s="565"/>
      <c r="AK23" s="565"/>
      <c r="AL23" s="565"/>
      <c r="AM23" s="565"/>
      <c r="AN23" s="565"/>
      <c r="AO23" s="609"/>
    </row>
    <row r="24" spans="2:41">
      <c r="B24" s="32" t="s">
        <v>81</v>
      </c>
      <c r="C24" s="638">
        <v>282</v>
      </c>
      <c r="D24" s="626">
        <v>133</v>
      </c>
      <c r="E24" s="626">
        <v>100</v>
      </c>
      <c r="F24" s="626">
        <v>151</v>
      </c>
      <c r="G24" s="626">
        <v>139</v>
      </c>
      <c r="H24" s="626">
        <v>80</v>
      </c>
      <c r="I24" s="639">
        <v>885</v>
      </c>
      <c r="J24" s="644"/>
      <c r="K24" s="638">
        <v>288</v>
      </c>
      <c r="L24" s="626">
        <v>115</v>
      </c>
      <c r="M24" s="626">
        <v>105</v>
      </c>
      <c r="N24" s="626">
        <v>147</v>
      </c>
      <c r="O24" s="626">
        <v>135</v>
      </c>
      <c r="P24" s="626">
        <v>75</v>
      </c>
      <c r="Q24" s="639">
        <v>865</v>
      </c>
      <c r="R24" s="603"/>
      <c r="S24" s="638">
        <v>281</v>
      </c>
      <c r="T24" s="626">
        <v>122</v>
      </c>
      <c r="U24" s="626">
        <v>103</v>
      </c>
      <c r="V24" s="626">
        <v>148</v>
      </c>
      <c r="W24" s="626">
        <v>142</v>
      </c>
      <c r="X24" s="626">
        <v>79</v>
      </c>
      <c r="Y24" s="639">
        <v>875</v>
      </c>
      <c r="Z24" s="598"/>
      <c r="AA24" s="564"/>
      <c r="AB24" s="565"/>
      <c r="AC24" s="565"/>
      <c r="AD24" s="565"/>
      <c r="AE24" s="565"/>
      <c r="AF24" s="565"/>
      <c r="AG24" s="609"/>
      <c r="AH24" s="599"/>
      <c r="AI24" s="564"/>
      <c r="AJ24" s="565"/>
      <c r="AK24" s="565"/>
      <c r="AL24" s="565"/>
      <c r="AM24" s="565"/>
      <c r="AN24" s="565"/>
      <c r="AO24" s="609"/>
    </row>
    <row r="25" spans="2:41">
      <c r="B25" s="32" t="s">
        <v>82</v>
      </c>
      <c r="C25" s="638">
        <v>98</v>
      </c>
      <c r="D25" s="626">
        <v>34</v>
      </c>
      <c r="E25" s="626">
        <v>34</v>
      </c>
      <c r="F25" s="626">
        <v>52</v>
      </c>
      <c r="G25" s="626">
        <v>80</v>
      </c>
      <c r="H25" s="626">
        <v>42</v>
      </c>
      <c r="I25" s="639">
        <v>340</v>
      </c>
      <c r="J25" s="644"/>
      <c r="K25" s="638">
        <v>105</v>
      </c>
      <c r="L25" s="626">
        <v>37</v>
      </c>
      <c r="M25" s="626">
        <v>37</v>
      </c>
      <c r="N25" s="626">
        <v>59</v>
      </c>
      <c r="O25" s="626">
        <v>78</v>
      </c>
      <c r="P25" s="626">
        <v>46</v>
      </c>
      <c r="Q25" s="639">
        <v>362</v>
      </c>
      <c r="R25" s="603"/>
      <c r="S25" s="638">
        <v>101</v>
      </c>
      <c r="T25" s="626">
        <v>39</v>
      </c>
      <c r="U25" s="626">
        <v>38</v>
      </c>
      <c r="V25" s="626">
        <v>59</v>
      </c>
      <c r="W25" s="626">
        <v>79</v>
      </c>
      <c r="X25" s="626">
        <v>45</v>
      </c>
      <c r="Y25" s="639">
        <v>361</v>
      </c>
      <c r="Z25" s="598"/>
      <c r="AA25" s="564"/>
      <c r="AB25" s="565"/>
      <c r="AC25" s="565"/>
      <c r="AD25" s="565"/>
      <c r="AE25" s="565"/>
      <c r="AF25" s="565"/>
      <c r="AG25" s="609"/>
      <c r="AH25" s="599"/>
      <c r="AI25" s="564"/>
      <c r="AJ25" s="565"/>
      <c r="AK25" s="565"/>
      <c r="AL25" s="565"/>
      <c r="AM25" s="565"/>
      <c r="AN25" s="565"/>
      <c r="AO25" s="609"/>
    </row>
    <row r="26" spans="2:41">
      <c r="B26" s="32" t="s">
        <v>83</v>
      </c>
      <c r="C26" s="638">
        <v>56</v>
      </c>
      <c r="D26" s="626">
        <v>33</v>
      </c>
      <c r="E26" s="626">
        <v>22</v>
      </c>
      <c r="F26" s="626">
        <v>60</v>
      </c>
      <c r="G26" s="626">
        <v>63</v>
      </c>
      <c r="H26" s="626">
        <v>33</v>
      </c>
      <c r="I26" s="639">
        <v>267</v>
      </c>
      <c r="J26" s="644"/>
      <c r="K26" s="638">
        <v>64</v>
      </c>
      <c r="L26" s="626">
        <v>42</v>
      </c>
      <c r="M26" s="626">
        <v>24</v>
      </c>
      <c r="N26" s="626">
        <v>55</v>
      </c>
      <c r="O26" s="626">
        <v>67</v>
      </c>
      <c r="P26" s="626">
        <v>31</v>
      </c>
      <c r="Q26" s="639">
        <v>283</v>
      </c>
      <c r="R26" s="603"/>
      <c r="S26" s="638">
        <v>81</v>
      </c>
      <c r="T26" s="626">
        <v>46</v>
      </c>
      <c r="U26" s="626">
        <v>31</v>
      </c>
      <c r="V26" s="626">
        <v>50</v>
      </c>
      <c r="W26" s="626">
        <v>68</v>
      </c>
      <c r="X26" s="626">
        <v>36</v>
      </c>
      <c r="Y26" s="639">
        <v>312</v>
      </c>
      <c r="Z26" s="598"/>
      <c r="AA26" s="564"/>
      <c r="AB26" s="565"/>
      <c r="AC26" s="565"/>
      <c r="AD26" s="565"/>
      <c r="AE26" s="565"/>
      <c r="AF26" s="565"/>
      <c r="AG26" s="609"/>
      <c r="AH26" s="599"/>
      <c r="AI26" s="564"/>
      <c r="AJ26" s="565"/>
      <c r="AK26" s="565"/>
      <c r="AL26" s="565"/>
      <c r="AM26" s="565"/>
      <c r="AN26" s="565"/>
      <c r="AO26" s="609"/>
    </row>
    <row r="27" spans="2:41">
      <c r="B27" s="32" t="s">
        <v>84</v>
      </c>
      <c r="C27" s="638">
        <v>219</v>
      </c>
      <c r="D27" s="626">
        <v>102</v>
      </c>
      <c r="E27" s="626">
        <v>68</v>
      </c>
      <c r="F27" s="626">
        <v>97</v>
      </c>
      <c r="G27" s="626">
        <v>91</v>
      </c>
      <c r="H27" s="626">
        <v>41</v>
      </c>
      <c r="I27" s="639">
        <v>618</v>
      </c>
      <c r="J27" s="644"/>
      <c r="K27" s="638">
        <v>202</v>
      </c>
      <c r="L27" s="626">
        <v>100</v>
      </c>
      <c r="M27" s="626">
        <v>55</v>
      </c>
      <c r="N27" s="626">
        <v>98</v>
      </c>
      <c r="O27" s="626">
        <v>91</v>
      </c>
      <c r="P27" s="626">
        <v>41</v>
      </c>
      <c r="Q27" s="639">
        <v>587</v>
      </c>
      <c r="R27" s="603"/>
      <c r="S27" s="638">
        <v>201</v>
      </c>
      <c r="T27" s="626">
        <v>104</v>
      </c>
      <c r="U27" s="626">
        <v>53</v>
      </c>
      <c r="V27" s="626">
        <v>95</v>
      </c>
      <c r="W27" s="626">
        <v>94</v>
      </c>
      <c r="X27" s="626">
        <v>48</v>
      </c>
      <c r="Y27" s="639">
        <v>595</v>
      </c>
      <c r="Z27" s="598"/>
      <c r="AA27" s="564"/>
      <c r="AB27" s="565"/>
      <c r="AC27" s="565"/>
      <c r="AD27" s="565"/>
      <c r="AE27" s="565"/>
      <c r="AF27" s="565"/>
      <c r="AG27" s="609"/>
      <c r="AH27" s="599"/>
      <c r="AI27" s="564"/>
      <c r="AJ27" s="565"/>
      <c r="AK27" s="565"/>
      <c r="AL27" s="565"/>
      <c r="AM27" s="565"/>
      <c r="AN27" s="565"/>
      <c r="AO27" s="609"/>
    </row>
    <row r="28" spans="2:41">
      <c r="B28" s="32" t="s">
        <v>85</v>
      </c>
      <c r="C28" s="638">
        <v>32</v>
      </c>
      <c r="D28" s="626">
        <v>16</v>
      </c>
      <c r="E28" s="626">
        <v>26</v>
      </c>
      <c r="F28" s="626">
        <v>37</v>
      </c>
      <c r="G28" s="626">
        <v>56</v>
      </c>
      <c r="H28" s="626">
        <v>27</v>
      </c>
      <c r="I28" s="639">
        <v>194</v>
      </c>
      <c r="J28" s="644"/>
      <c r="K28" s="638">
        <v>33</v>
      </c>
      <c r="L28" s="626">
        <v>16</v>
      </c>
      <c r="M28" s="626">
        <v>23</v>
      </c>
      <c r="N28" s="626">
        <v>40</v>
      </c>
      <c r="O28" s="626">
        <v>50</v>
      </c>
      <c r="P28" s="626">
        <v>32</v>
      </c>
      <c r="Q28" s="639">
        <v>194</v>
      </c>
      <c r="R28" s="603"/>
      <c r="S28" s="638">
        <v>37</v>
      </c>
      <c r="T28" s="626">
        <v>16</v>
      </c>
      <c r="U28" s="626">
        <v>23</v>
      </c>
      <c r="V28" s="626">
        <v>39</v>
      </c>
      <c r="W28" s="626">
        <v>52</v>
      </c>
      <c r="X28" s="626">
        <v>30</v>
      </c>
      <c r="Y28" s="639">
        <v>197</v>
      </c>
      <c r="Z28" s="598"/>
      <c r="AA28" s="564"/>
      <c r="AB28" s="565"/>
      <c r="AC28" s="565"/>
      <c r="AD28" s="565"/>
      <c r="AE28" s="565"/>
      <c r="AF28" s="565"/>
      <c r="AG28" s="609"/>
      <c r="AH28" s="599"/>
      <c r="AI28" s="564"/>
      <c r="AJ28" s="565"/>
      <c r="AK28" s="565"/>
      <c r="AL28" s="565"/>
      <c r="AM28" s="565"/>
      <c r="AN28" s="565"/>
      <c r="AO28" s="609"/>
    </row>
    <row r="29" spans="2:41">
      <c r="B29" s="32" t="s">
        <v>86</v>
      </c>
      <c r="C29" s="638">
        <v>311</v>
      </c>
      <c r="D29" s="626">
        <v>129</v>
      </c>
      <c r="E29" s="626">
        <v>119</v>
      </c>
      <c r="F29" s="626">
        <v>97</v>
      </c>
      <c r="G29" s="626">
        <v>120</v>
      </c>
      <c r="H29" s="626">
        <v>56</v>
      </c>
      <c r="I29" s="639">
        <v>832</v>
      </c>
      <c r="J29" s="644"/>
      <c r="K29" s="638">
        <v>319</v>
      </c>
      <c r="L29" s="626">
        <v>129</v>
      </c>
      <c r="M29" s="626">
        <v>116</v>
      </c>
      <c r="N29" s="626">
        <v>99</v>
      </c>
      <c r="O29" s="626">
        <v>120</v>
      </c>
      <c r="P29" s="626">
        <v>57</v>
      </c>
      <c r="Q29" s="639">
        <v>840</v>
      </c>
      <c r="R29" s="603"/>
      <c r="S29" s="638">
        <v>329</v>
      </c>
      <c r="T29" s="626">
        <v>126</v>
      </c>
      <c r="U29" s="626">
        <v>119</v>
      </c>
      <c r="V29" s="626">
        <v>102</v>
      </c>
      <c r="W29" s="626">
        <v>116</v>
      </c>
      <c r="X29" s="626">
        <v>56</v>
      </c>
      <c r="Y29" s="639">
        <v>848</v>
      </c>
      <c r="Z29" s="598"/>
      <c r="AA29" s="564"/>
      <c r="AB29" s="565"/>
      <c r="AC29" s="565"/>
      <c r="AD29" s="565"/>
      <c r="AE29" s="565"/>
      <c r="AF29" s="565"/>
      <c r="AG29" s="609"/>
      <c r="AH29" s="599"/>
      <c r="AI29" s="564"/>
      <c r="AJ29" s="565"/>
      <c r="AK29" s="565"/>
      <c r="AL29" s="565"/>
      <c r="AM29" s="565"/>
      <c r="AN29" s="565"/>
      <c r="AO29" s="609"/>
    </row>
    <row r="30" spans="2:41">
      <c r="B30" s="32" t="s">
        <v>87</v>
      </c>
      <c r="C30" s="638">
        <v>798</v>
      </c>
      <c r="D30" s="626">
        <v>325</v>
      </c>
      <c r="E30" s="626">
        <v>286</v>
      </c>
      <c r="F30" s="626">
        <v>329</v>
      </c>
      <c r="G30" s="626">
        <v>319</v>
      </c>
      <c r="H30" s="626">
        <v>138</v>
      </c>
      <c r="I30" s="639">
        <v>2195</v>
      </c>
      <c r="J30" s="644"/>
      <c r="K30" s="638">
        <v>804</v>
      </c>
      <c r="L30" s="626">
        <v>321</v>
      </c>
      <c r="M30" s="626">
        <v>282</v>
      </c>
      <c r="N30" s="626">
        <v>318</v>
      </c>
      <c r="O30" s="626">
        <v>317</v>
      </c>
      <c r="P30" s="626">
        <v>144</v>
      </c>
      <c r="Q30" s="639">
        <v>2186</v>
      </c>
      <c r="R30" s="603"/>
      <c r="S30" s="638">
        <v>820</v>
      </c>
      <c r="T30" s="626">
        <v>303</v>
      </c>
      <c r="U30" s="626">
        <v>281</v>
      </c>
      <c r="V30" s="626">
        <v>304</v>
      </c>
      <c r="W30" s="626">
        <v>324</v>
      </c>
      <c r="X30" s="626">
        <v>145</v>
      </c>
      <c r="Y30" s="639">
        <v>2177</v>
      </c>
      <c r="Z30" s="598"/>
      <c r="AA30" s="564"/>
      <c r="AB30" s="565"/>
      <c r="AC30" s="565"/>
      <c r="AD30" s="565"/>
      <c r="AE30" s="565"/>
      <c r="AF30" s="565"/>
      <c r="AG30" s="609"/>
      <c r="AH30" s="599"/>
      <c r="AI30" s="564"/>
      <c r="AJ30" s="565"/>
      <c r="AK30" s="565"/>
      <c r="AL30" s="565"/>
      <c r="AM30" s="565"/>
      <c r="AN30" s="565"/>
      <c r="AO30" s="609"/>
    </row>
    <row r="31" spans="2:41">
      <c r="B31" s="32" t="s">
        <v>88</v>
      </c>
      <c r="C31" s="638">
        <v>29</v>
      </c>
      <c r="D31" s="626">
        <v>26</v>
      </c>
      <c r="E31" s="626">
        <v>50</v>
      </c>
      <c r="F31" s="626">
        <v>80</v>
      </c>
      <c r="G31" s="626">
        <v>88</v>
      </c>
      <c r="H31" s="626">
        <v>47</v>
      </c>
      <c r="I31" s="639">
        <v>320</v>
      </c>
      <c r="J31" s="644"/>
      <c r="K31" s="638">
        <v>27</v>
      </c>
      <c r="L31" s="626">
        <v>32</v>
      </c>
      <c r="M31" s="626">
        <v>46</v>
      </c>
      <c r="N31" s="626">
        <v>93</v>
      </c>
      <c r="O31" s="626">
        <v>100</v>
      </c>
      <c r="P31" s="626">
        <v>46</v>
      </c>
      <c r="Q31" s="639">
        <v>344</v>
      </c>
      <c r="R31" s="603"/>
      <c r="S31" s="638">
        <v>31</v>
      </c>
      <c r="T31" s="626">
        <v>35</v>
      </c>
      <c r="U31" s="626">
        <v>47</v>
      </c>
      <c r="V31" s="626">
        <v>100</v>
      </c>
      <c r="W31" s="626">
        <v>100</v>
      </c>
      <c r="X31" s="626">
        <v>42</v>
      </c>
      <c r="Y31" s="639">
        <v>355</v>
      </c>
      <c r="Z31" s="598"/>
      <c r="AA31" s="564"/>
      <c r="AB31" s="565"/>
      <c r="AC31" s="565"/>
      <c r="AD31" s="565"/>
      <c r="AE31" s="565"/>
      <c r="AF31" s="565"/>
      <c r="AG31" s="609"/>
      <c r="AH31" s="599"/>
      <c r="AI31" s="564"/>
      <c r="AJ31" s="565"/>
      <c r="AK31" s="565"/>
      <c r="AL31" s="565"/>
      <c r="AM31" s="565"/>
      <c r="AN31" s="565"/>
      <c r="AO31" s="609"/>
    </row>
    <row r="32" spans="2:41">
      <c r="B32" s="32" t="s">
        <v>89</v>
      </c>
      <c r="C32" s="638">
        <v>467</v>
      </c>
      <c r="D32" s="626">
        <v>237</v>
      </c>
      <c r="E32" s="626">
        <v>138</v>
      </c>
      <c r="F32" s="626">
        <v>172</v>
      </c>
      <c r="G32" s="626">
        <v>197</v>
      </c>
      <c r="H32" s="626">
        <v>54</v>
      </c>
      <c r="I32" s="639">
        <v>1265</v>
      </c>
      <c r="J32" s="644"/>
      <c r="K32" s="638">
        <v>449</v>
      </c>
      <c r="L32" s="626">
        <v>226</v>
      </c>
      <c r="M32" s="626">
        <v>128</v>
      </c>
      <c r="N32" s="626">
        <v>169</v>
      </c>
      <c r="O32" s="626">
        <v>184</v>
      </c>
      <c r="P32" s="626">
        <v>62</v>
      </c>
      <c r="Q32" s="639">
        <v>1218</v>
      </c>
      <c r="R32" s="603"/>
      <c r="S32" s="638">
        <v>462</v>
      </c>
      <c r="T32" s="626">
        <v>230</v>
      </c>
      <c r="U32" s="626">
        <v>127</v>
      </c>
      <c r="V32" s="626">
        <v>171</v>
      </c>
      <c r="W32" s="626">
        <v>198</v>
      </c>
      <c r="X32" s="626">
        <v>63</v>
      </c>
      <c r="Y32" s="639">
        <v>1251</v>
      </c>
      <c r="Z32" s="598"/>
      <c r="AA32" s="564"/>
      <c r="AB32" s="565"/>
      <c r="AC32" s="565"/>
      <c r="AD32" s="565"/>
      <c r="AE32" s="565"/>
      <c r="AF32" s="565"/>
      <c r="AG32" s="609"/>
      <c r="AH32" s="599"/>
      <c r="AI32" s="564"/>
      <c r="AJ32" s="565"/>
      <c r="AK32" s="565"/>
      <c r="AL32" s="565"/>
      <c r="AM32" s="565"/>
      <c r="AN32" s="565"/>
      <c r="AO32" s="609"/>
    </row>
    <row r="33" spans="2:41">
      <c r="B33" s="32" t="s">
        <v>68</v>
      </c>
      <c r="C33" s="638">
        <v>114</v>
      </c>
      <c r="D33" s="626">
        <v>53</v>
      </c>
      <c r="E33" s="626">
        <v>54</v>
      </c>
      <c r="F33" s="626">
        <v>46</v>
      </c>
      <c r="G33" s="626">
        <v>58</v>
      </c>
      <c r="H33" s="626">
        <v>19</v>
      </c>
      <c r="I33" s="639">
        <v>344</v>
      </c>
      <c r="J33" s="644"/>
      <c r="K33" s="638">
        <v>123</v>
      </c>
      <c r="L33" s="626">
        <v>58</v>
      </c>
      <c r="M33" s="626">
        <v>56</v>
      </c>
      <c r="N33" s="626">
        <v>41</v>
      </c>
      <c r="O33" s="626">
        <v>68</v>
      </c>
      <c r="P33" s="626">
        <v>21</v>
      </c>
      <c r="Q33" s="639">
        <v>367</v>
      </c>
      <c r="R33" s="603"/>
      <c r="S33" s="638">
        <v>127</v>
      </c>
      <c r="T33" s="626">
        <v>57</v>
      </c>
      <c r="U33" s="626">
        <v>56</v>
      </c>
      <c r="V33" s="626">
        <v>43</v>
      </c>
      <c r="W33" s="626">
        <v>73</v>
      </c>
      <c r="X33" s="626">
        <v>22</v>
      </c>
      <c r="Y33" s="639">
        <v>378</v>
      </c>
      <c r="Z33" s="598"/>
      <c r="AA33" s="564"/>
      <c r="AB33" s="565"/>
      <c r="AC33" s="565"/>
      <c r="AD33" s="565"/>
      <c r="AE33" s="565"/>
      <c r="AF33" s="565"/>
      <c r="AG33" s="609"/>
      <c r="AH33" s="599"/>
      <c r="AI33" s="564"/>
      <c r="AJ33" s="565"/>
      <c r="AK33" s="565"/>
      <c r="AL33" s="565"/>
      <c r="AM33" s="565"/>
      <c r="AN33" s="565"/>
      <c r="AO33" s="609"/>
    </row>
    <row r="34" spans="2:41">
      <c r="B34" s="32" t="s">
        <v>90</v>
      </c>
      <c r="C34" s="638">
        <v>247</v>
      </c>
      <c r="D34" s="626">
        <v>87</v>
      </c>
      <c r="E34" s="626">
        <v>122</v>
      </c>
      <c r="F34" s="626">
        <v>168</v>
      </c>
      <c r="G34" s="626">
        <v>143</v>
      </c>
      <c r="H34" s="626">
        <v>91</v>
      </c>
      <c r="I34" s="639">
        <v>858</v>
      </c>
      <c r="J34" s="644"/>
      <c r="K34" s="638">
        <v>256</v>
      </c>
      <c r="L34" s="626">
        <v>90</v>
      </c>
      <c r="M34" s="626">
        <v>117</v>
      </c>
      <c r="N34" s="626">
        <v>178</v>
      </c>
      <c r="O34" s="626">
        <v>149</v>
      </c>
      <c r="P34" s="626">
        <v>98</v>
      </c>
      <c r="Q34" s="639">
        <v>888</v>
      </c>
      <c r="R34" s="603"/>
      <c r="S34" s="638">
        <v>270</v>
      </c>
      <c r="T34" s="626">
        <v>94</v>
      </c>
      <c r="U34" s="626">
        <v>124</v>
      </c>
      <c r="V34" s="626">
        <v>173</v>
      </c>
      <c r="W34" s="626">
        <v>163</v>
      </c>
      <c r="X34" s="626">
        <v>97</v>
      </c>
      <c r="Y34" s="639">
        <v>921</v>
      </c>
      <c r="Z34" s="598"/>
      <c r="AA34" s="564"/>
      <c r="AB34" s="565"/>
      <c r="AC34" s="565"/>
      <c r="AD34" s="565"/>
      <c r="AE34" s="565"/>
      <c r="AF34" s="565"/>
      <c r="AG34" s="609"/>
      <c r="AH34" s="599"/>
      <c r="AI34" s="564"/>
      <c r="AJ34" s="565"/>
      <c r="AK34" s="565"/>
      <c r="AL34" s="565"/>
      <c r="AM34" s="565"/>
      <c r="AN34" s="565"/>
      <c r="AO34" s="609"/>
    </row>
    <row r="35" spans="2:41" ht="12.75" customHeight="1">
      <c r="B35" s="32" t="s">
        <v>91</v>
      </c>
      <c r="C35" s="638">
        <v>1081</v>
      </c>
      <c r="D35" s="626">
        <v>437</v>
      </c>
      <c r="E35" s="626">
        <v>349</v>
      </c>
      <c r="F35" s="626">
        <v>327</v>
      </c>
      <c r="G35" s="626">
        <v>253</v>
      </c>
      <c r="H35" s="626">
        <v>111</v>
      </c>
      <c r="I35" s="639">
        <v>2558</v>
      </c>
      <c r="J35" s="644"/>
      <c r="K35" s="638">
        <v>1048</v>
      </c>
      <c r="L35" s="626">
        <v>453</v>
      </c>
      <c r="M35" s="626">
        <v>348</v>
      </c>
      <c r="N35" s="626">
        <v>322</v>
      </c>
      <c r="O35" s="626">
        <v>259</v>
      </c>
      <c r="P35" s="626">
        <v>117</v>
      </c>
      <c r="Q35" s="639">
        <v>2547</v>
      </c>
      <c r="R35" s="603"/>
      <c r="S35" s="638">
        <v>1091</v>
      </c>
      <c r="T35" s="626">
        <v>454</v>
      </c>
      <c r="U35" s="626">
        <v>358</v>
      </c>
      <c r="V35" s="626">
        <v>320</v>
      </c>
      <c r="W35" s="626">
        <v>260</v>
      </c>
      <c r="X35" s="626">
        <v>130</v>
      </c>
      <c r="Y35" s="639">
        <v>2613</v>
      </c>
      <c r="Z35" s="598"/>
      <c r="AA35" s="564"/>
      <c r="AB35" s="565"/>
      <c r="AC35" s="565"/>
      <c r="AD35" s="565"/>
      <c r="AE35" s="565"/>
      <c r="AF35" s="565"/>
      <c r="AG35" s="609"/>
      <c r="AH35" s="599"/>
      <c r="AI35" s="564"/>
      <c r="AJ35" s="565"/>
      <c r="AK35" s="565"/>
      <c r="AL35" s="565"/>
      <c r="AM35" s="565"/>
      <c r="AN35" s="565"/>
      <c r="AO35" s="609"/>
    </row>
    <row r="36" spans="2:41">
      <c r="B36" s="32" t="s">
        <v>92</v>
      </c>
      <c r="C36" s="638">
        <v>66</v>
      </c>
      <c r="D36" s="626">
        <v>30</v>
      </c>
      <c r="E36" s="626">
        <v>44</v>
      </c>
      <c r="F36" s="626">
        <v>76</v>
      </c>
      <c r="G36" s="626">
        <v>137</v>
      </c>
      <c r="H36" s="626">
        <v>52</v>
      </c>
      <c r="I36" s="639">
        <v>405</v>
      </c>
      <c r="J36" s="645"/>
      <c r="K36" s="638">
        <v>66</v>
      </c>
      <c r="L36" s="626">
        <v>23</v>
      </c>
      <c r="M36" s="626">
        <v>38</v>
      </c>
      <c r="N36" s="626">
        <v>78</v>
      </c>
      <c r="O36" s="626">
        <v>130</v>
      </c>
      <c r="P36" s="626">
        <v>59</v>
      </c>
      <c r="Q36" s="639">
        <v>394</v>
      </c>
      <c r="R36" s="603"/>
      <c r="S36" s="638">
        <v>59</v>
      </c>
      <c r="T36" s="626">
        <v>28</v>
      </c>
      <c r="U36" s="626">
        <v>38</v>
      </c>
      <c r="V36" s="626">
        <v>78</v>
      </c>
      <c r="W36" s="626">
        <v>127</v>
      </c>
      <c r="X36" s="626">
        <v>60</v>
      </c>
      <c r="Y36" s="639">
        <v>390</v>
      </c>
      <c r="Z36" s="604"/>
      <c r="AA36" s="564"/>
      <c r="AB36" s="565"/>
      <c r="AC36" s="565"/>
      <c r="AD36" s="565"/>
      <c r="AE36" s="565"/>
      <c r="AF36" s="565"/>
      <c r="AG36" s="609"/>
      <c r="AH36" s="605"/>
      <c r="AI36" s="564"/>
      <c r="AJ36" s="565"/>
      <c r="AK36" s="565"/>
      <c r="AL36" s="565"/>
      <c r="AM36" s="565"/>
      <c r="AN36" s="565"/>
      <c r="AO36" s="609"/>
    </row>
    <row r="37" spans="2:41">
      <c r="B37" s="32" t="s">
        <v>93</v>
      </c>
      <c r="C37" s="638">
        <v>18</v>
      </c>
      <c r="D37" s="626">
        <v>18</v>
      </c>
      <c r="E37" s="626">
        <v>18</v>
      </c>
      <c r="F37" s="626">
        <v>24</v>
      </c>
      <c r="G37" s="626">
        <v>54</v>
      </c>
      <c r="H37" s="626">
        <v>36</v>
      </c>
      <c r="I37" s="639">
        <v>168</v>
      </c>
      <c r="J37" s="644"/>
      <c r="K37" s="638">
        <v>23</v>
      </c>
      <c r="L37" s="626">
        <v>17</v>
      </c>
      <c r="M37" s="626">
        <v>18</v>
      </c>
      <c r="N37" s="626">
        <v>24</v>
      </c>
      <c r="O37" s="626">
        <v>50</v>
      </c>
      <c r="P37" s="626">
        <v>37</v>
      </c>
      <c r="Q37" s="639">
        <v>169</v>
      </c>
      <c r="R37" s="603"/>
      <c r="S37" s="638">
        <v>23</v>
      </c>
      <c r="T37" s="626">
        <v>17</v>
      </c>
      <c r="U37" s="626">
        <v>17</v>
      </c>
      <c r="V37" s="626">
        <v>24</v>
      </c>
      <c r="W37" s="626">
        <v>55</v>
      </c>
      <c r="X37" s="626">
        <v>41</v>
      </c>
      <c r="Y37" s="639">
        <v>177</v>
      </c>
      <c r="Z37" s="598"/>
      <c r="AA37" s="564"/>
      <c r="AB37" s="565"/>
      <c r="AC37" s="565"/>
      <c r="AD37" s="565"/>
      <c r="AE37" s="565"/>
      <c r="AF37" s="565"/>
      <c r="AG37" s="609"/>
      <c r="AH37" s="599"/>
      <c r="AI37" s="564"/>
      <c r="AJ37" s="565"/>
      <c r="AK37" s="565"/>
      <c r="AL37" s="565"/>
      <c r="AM37" s="565"/>
      <c r="AN37" s="565"/>
      <c r="AO37" s="609"/>
    </row>
    <row r="38" spans="2:41">
      <c r="B38" s="32" t="s">
        <v>94</v>
      </c>
      <c r="C38" s="638">
        <v>49</v>
      </c>
      <c r="D38" s="626">
        <v>28</v>
      </c>
      <c r="E38" s="626">
        <v>28</v>
      </c>
      <c r="F38" s="626">
        <v>42</v>
      </c>
      <c r="G38" s="626">
        <v>54</v>
      </c>
      <c r="H38" s="626">
        <v>35</v>
      </c>
      <c r="I38" s="639">
        <v>236</v>
      </c>
      <c r="J38" s="644"/>
      <c r="K38" s="638">
        <v>49</v>
      </c>
      <c r="L38" s="626">
        <v>27</v>
      </c>
      <c r="M38" s="626">
        <v>24</v>
      </c>
      <c r="N38" s="626">
        <v>38</v>
      </c>
      <c r="O38" s="626">
        <v>62</v>
      </c>
      <c r="P38" s="626">
        <v>40</v>
      </c>
      <c r="Q38" s="639">
        <v>240</v>
      </c>
      <c r="R38" s="603"/>
      <c r="S38" s="638">
        <v>53</v>
      </c>
      <c r="T38" s="626">
        <v>29</v>
      </c>
      <c r="U38" s="626">
        <v>23</v>
      </c>
      <c r="V38" s="626">
        <v>37</v>
      </c>
      <c r="W38" s="626">
        <v>58</v>
      </c>
      <c r="X38" s="626">
        <v>42</v>
      </c>
      <c r="Y38" s="639">
        <v>242</v>
      </c>
      <c r="Z38" s="598"/>
      <c r="AA38" s="564"/>
      <c r="AB38" s="565"/>
      <c r="AC38" s="565"/>
      <c r="AD38" s="565"/>
      <c r="AE38" s="565"/>
      <c r="AF38" s="565"/>
      <c r="AG38" s="609"/>
      <c r="AH38" s="599"/>
      <c r="AI38" s="564"/>
      <c r="AJ38" s="565"/>
      <c r="AK38" s="565"/>
      <c r="AL38" s="565"/>
      <c r="AM38" s="565"/>
      <c r="AN38" s="565"/>
      <c r="AO38" s="609"/>
    </row>
    <row r="39" spans="2:41">
      <c r="B39" s="32" t="s">
        <v>95</v>
      </c>
      <c r="C39" s="640">
        <v>120</v>
      </c>
      <c r="D39" s="641">
        <v>45</v>
      </c>
      <c r="E39" s="641">
        <v>48</v>
      </c>
      <c r="F39" s="641">
        <v>67</v>
      </c>
      <c r="G39" s="641">
        <v>95</v>
      </c>
      <c r="H39" s="641">
        <v>46</v>
      </c>
      <c r="I39" s="642">
        <v>421</v>
      </c>
      <c r="J39" s="644"/>
      <c r="K39" s="640">
        <v>128</v>
      </c>
      <c r="L39" s="641">
        <v>40</v>
      </c>
      <c r="M39" s="641">
        <v>55</v>
      </c>
      <c r="N39" s="641">
        <v>66</v>
      </c>
      <c r="O39" s="641">
        <v>92</v>
      </c>
      <c r="P39" s="641">
        <v>51</v>
      </c>
      <c r="Q39" s="642">
        <v>432</v>
      </c>
      <c r="R39" s="603"/>
      <c r="S39" s="640">
        <v>118</v>
      </c>
      <c r="T39" s="641">
        <v>39</v>
      </c>
      <c r="U39" s="641">
        <v>48</v>
      </c>
      <c r="V39" s="641">
        <v>60</v>
      </c>
      <c r="W39" s="641">
        <v>96</v>
      </c>
      <c r="X39" s="641">
        <v>54</v>
      </c>
      <c r="Y39" s="642">
        <v>415</v>
      </c>
      <c r="Z39" s="598"/>
      <c r="AA39" s="567"/>
      <c r="AB39" s="568"/>
      <c r="AC39" s="568"/>
      <c r="AD39" s="568"/>
      <c r="AE39" s="568"/>
      <c r="AF39" s="568"/>
      <c r="AG39" s="610"/>
      <c r="AH39" s="607"/>
      <c r="AI39" s="567"/>
      <c r="AJ39" s="568"/>
      <c r="AK39" s="568"/>
      <c r="AL39" s="568"/>
      <c r="AM39" s="568"/>
      <c r="AN39" s="568"/>
      <c r="AO39" s="610"/>
    </row>
    <row r="40" spans="2:41">
      <c r="B40" s="35"/>
      <c r="C40" s="687"/>
      <c r="D40" s="688"/>
      <c r="E40" s="688"/>
      <c r="F40" s="688"/>
      <c r="G40" s="688"/>
      <c r="H40" s="688"/>
      <c r="I40" s="688"/>
      <c r="J40" s="687"/>
      <c r="K40" s="688"/>
      <c r="L40" s="688"/>
      <c r="M40" s="688"/>
      <c r="N40" s="556"/>
      <c r="O40" s="556"/>
      <c r="Q40" s="689"/>
      <c r="R40" s="690"/>
      <c r="S40" s="690"/>
      <c r="T40" s="557"/>
      <c r="U40" s="557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40:I40"/>
    <mergeCell ref="J40:M40"/>
    <mergeCell ref="Q40:S40"/>
    <mergeCell ref="C9:AO9"/>
    <mergeCell ref="C10:I10"/>
    <mergeCell ref="K10:Q10"/>
    <mergeCell ref="S10:Y10"/>
    <mergeCell ref="AA10:AG10"/>
    <mergeCell ref="AI10:AO10"/>
  </mergeCells>
  <conditionalFormatting sqref="AH15 AH36">
    <cfRule type="cellIs" dxfId="62" priority="37" operator="between">
      <formula>1</formula>
      <formula>2</formula>
    </cfRule>
  </conditionalFormatting>
  <conditionalFormatting sqref="AA12:AF39">
    <cfRule type="cellIs" dxfId="61" priority="27" operator="between">
      <formula>1</formula>
      <formula>2</formula>
    </cfRule>
  </conditionalFormatting>
  <conditionalFormatting sqref="AG12:AG39">
    <cfRule type="cellIs" dxfId="60" priority="26" operator="between">
      <formula>1</formula>
      <formula>2</formula>
    </cfRule>
  </conditionalFormatting>
  <conditionalFormatting sqref="AA12:AG39">
    <cfRule type="cellIs" dxfId="59" priority="25" operator="between">
      <formula>1</formula>
      <formula>2</formula>
    </cfRule>
  </conditionalFormatting>
  <conditionalFormatting sqref="AI12:AN39">
    <cfRule type="cellIs" dxfId="58" priority="24" operator="between">
      <formula>1</formula>
      <formula>2</formula>
    </cfRule>
  </conditionalFormatting>
  <conditionalFormatting sqref="AO12:AO39">
    <cfRule type="cellIs" dxfId="57" priority="23" operator="between">
      <formula>1</formula>
      <formula>2</formula>
    </cfRule>
  </conditionalFormatting>
  <conditionalFormatting sqref="AI12:AO39">
    <cfRule type="cellIs" dxfId="56" priority="22" operator="between">
      <formula>1</formula>
      <formula>2</formula>
    </cfRule>
  </conditionalFormatting>
  <conditionalFormatting sqref="C12:H39">
    <cfRule type="cellIs" dxfId="55" priority="9" operator="between">
      <formula>1</formula>
      <formula>2</formula>
    </cfRule>
  </conditionalFormatting>
  <conditionalFormatting sqref="I12:I39">
    <cfRule type="cellIs" dxfId="54" priority="8" operator="between">
      <formula>1</formula>
      <formula>2</formula>
    </cfRule>
  </conditionalFormatting>
  <conditionalFormatting sqref="C12:I39">
    <cfRule type="cellIs" dxfId="53" priority="7" operator="between">
      <formula>1</formula>
      <formula>2</formula>
    </cfRule>
  </conditionalFormatting>
  <conditionalFormatting sqref="K12:Q39">
    <cfRule type="cellIs" dxfId="52" priority="6" operator="between">
      <formula>1</formula>
      <formula>2</formula>
    </cfRule>
  </conditionalFormatting>
  <conditionalFormatting sqref="K12:P39">
    <cfRule type="cellIs" dxfId="51" priority="5" operator="between">
      <formula>1</formula>
      <formula>2</formula>
    </cfRule>
  </conditionalFormatting>
  <conditionalFormatting sqref="Q12:Q39">
    <cfRule type="cellIs" dxfId="50" priority="4" operator="between">
      <formula>1</formula>
      <formula>2</formula>
    </cfRule>
  </conditionalFormatting>
  <conditionalFormatting sqref="S12:Y39">
    <cfRule type="cellIs" dxfId="49" priority="3" operator="between">
      <formula>1</formula>
      <formula>2</formula>
    </cfRule>
  </conditionalFormatting>
  <conditionalFormatting sqref="S12:X39">
    <cfRule type="cellIs" dxfId="48" priority="2" operator="between">
      <formula>1</formula>
      <formula>2</formula>
    </cfRule>
  </conditionalFormatting>
  <conditionalFormatting sqref="Y12:Y39">
    <cfRule type="cellIs" dxfId="4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"/>
  <sheetViews>
    <sheetView showGridLines="0" showRowColHeaders="0" workbookViewId="0">
      <pane xSplit="2" topLeftCell="C1" activePane="topRight" state="frozen"/>
      <selection pane="topRight" activeCell="Q15" sqref="Q15:V15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364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681" t="s">
        <v>363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</row>
    <row r="10" spans="1:38" ht="24.95" customHeight="1">
      <c r="B10" s="10"/>
      <c r="C10" s="682" t="s">
        <v>16</v>
      </c>
      <c r="D10" s="682"/>
      <c r="E10" s="682"/>
      <c r="F10" s="682"/>
      <c r="G10" s="682"/>
      <c r="H10" s="682"/>
      <c r="I10" s="157"/>
      <c r="J10" s="682" t="s">
        <v>18</v>
      </c>
      <c r="K10" s="682"/>
      <c r="L10" s="682"/>
      <c r="M10" s="682"/>
      <c r="N10" s="682"/>
      <c r="O10" s="682"/>
      <c r="P10" s="157"/>
      <c r="Q10" s="682" t="s">
        <v>19</v>
      </c>
      <c r="R10" s="682"/>
      <c r="S10" s="682"/>
      <c r="T10" s="682"/>
      <c r="U10" s="682"/>
      <c r="V10" s="682"/>
      <c r="W10" s="157"/>
      <c r="X10" s="182"/>
      <c r="Y10" s="682" t="s">
        <v>17</v>
      </c>
      <c r="Z10" s="682"/>
      <c r="AA10" s="682"/>
      <c r="AB10" s="682"/>
      <c r="AC10" s="682"/>
      <c r="AD10" s="157"/>
      <c r="AE10" s="702" t="s">
        <v>295</v>
      </c>
      <c r="AF10" s="702"/>
      <c r="AG10" s="702"/>
      <c r="AH10" s="702"/>
      <c r="AI10" s="702"/>
      <c r="AJ10" s="702"/>
      <c r="AK10" s="703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(17)'!C12/'RSI_idade (17)'!I12</f>
        <v>0.31873396211108784</v>
      </c>
      <c r="D12" s="214">
        <f>'RSI_idade (17)'!D12/'RSI_idade (17)'!I12</f>
        <v>0.1532976674878635</v>
      </c>
      <c r="E12" s="214">
        <f>'RSI_idade (17)'!E12/'RSI_idade (17)'!I12</f>
        <v>0.11837189542762723</v>
      </c>
      <c r="F12" s="214">
        <f>'RSI_idade (17)'!F12/'RSI_idade (17)'!I12</f>
        <v>0.15834866850831089</v>
      </c>
      <c r="G12" s="214">
        <f>'RSI_idade (17)'!G12/'RSI_idade (17)'!I12</f>
        <v>0.17567065594698797</v>
      </c>
      <c r="H12" s="113">
        <f>'RSI_idade (17)'!H12/'RSI_idade (17)'!I12</f>
        <v>7.5577150518122554E-2</v>
      </c>
      <c r="I12" s="495"/>
      <c r="J12" s="410">
        <f>'RSI_idade (17)'!K12/'RSI_idade (17)'!Q12</f>
        <v>0.31941982341703529</v>
      </c>
      <c r="K12" s="411">
        <f>'RSI_idade (17)'!L12/'RSI_idade (17)'!Q12</f>
        <v>0.15150250417362271</v>
      </c>
      <c r="L12" s="411">
        <f>'RSI_idade (17)'!M12/'RSI_idade (17)'!Q12</f>
        <v>0.1173218250348519</v>
      </c>
      <c r="M12" s="411">
        <f>'RSI_idade (17)'!N12/'RSI_idade (17)'!Q12</f>
        <v>0.15592998640345593</v>
      </c>
      <c r="N12" s="411">
        <f>'RSI_idade (17)'!O12/'RSI_idade (17)'!Q12</f>
        <v>0.17732733249574031</v>
      </c>
      <c r="O12" s="412">
        <f>'RSI_idade (17)'!P12/'RSI_idade (17)'!Q12</f>
        <v>7.8498528475293872E-2</v>
      </c>
      <c r="P12" s="499"/>
      <c r="Q12" s="410">
        <f>'RSI_idade (17)'!S12/'RSI_idade (17)'!Y12</f>
        <v>0.31984944549848177</v>
      </c>
      <c r="R12" s="411">
        <f>'RSI_idade (17)'!T12/'RSI_idade (17)'!Y12</f>
        <v>0.14999802824430492</v>
      </c>
      <c r="S12" s="411">
        <f>'RSI_idade (17)'!U12/'RSI_idade (17)'!Y12</f>
        <v>0.11494897534429045</v>
      </c>
      <c r="T12" s="411">
        <f>'RSI_idade (17)'!V12/'RSI_idade (17)'!Y12</f>
        <v>0.15403793657957349</v>
      </c>
      <c r="U12" s="411">
        <f>'RSI_idade (17)'!W12/'RSI_idade (17)'!Y12</f>
        <v>0.17926326443872878</v>
      </c>
      <c r="V12" s="412">
        <f>'RSI_idade (17)'!X12/'RSI_idade (17)'!Y12</f>
        <v>8.1902349894620613E-2</v>
      </c>
      <c r="W12" s="500"/>
      <c r="X12" s="496" t="e">
        <f>'RSI_idade (17)'!AA12/'RSI_idade (17)'!AG12</f>
        <v>#DIV/0!</v>
      </c>
      <c r="Y12" s="497" t="e">
        <f>'RSI_idade (17)'!AB12/'RSI_idade (17)'!AG12</f>
        <v>#DIV/0!</v>
      </c>
      <c r="Z12" s="497" t="e">
        <f>'RSI_idade (17)'!AC12/'RSI_idade (17)'!AG12</f>
        <v>#DIV/0!</v>
      </c>
      <c r="AA12" s="497" t="e">
        <f>'RSI_idade (17)'!AD12/'RSI_idade (17)'!AG12</f>
        <v>#DIV/0!</v>
      </c>
      <c r="AB12" s="497" t="e">
        <f>'RSI_idade (17)'!AE12/'RSI_idade (17)'!AG12</f>
        <v>#DIV/0!</v>
      </c>
      <c r="AC12" s="498" t="e">
        <f>'RSI_idade (17)'!AF12/'RSI_idade (17)'!AG12</f>
        <v>#DIV/0!</v>
      </c>
      <c r="AD12" s="632"/>
      <c r="AE12" s="496" t="e">
        <f>'RSI_idade (17)'!AI12/'RSI_idade (17)'!AO12</f>
        <v>#DIV/0!</v>
      </c>
      <c r="AF12" s="497" t="e">
        <f>'RSI_idade (17)'!AJ12/'RSI_idade (17)'!AO12</f>
        <v>#DIV/0!</v>
      </c>
      <c r="AG12" s="497" t="e">
        <f>'RSI_idade (17)'!AK12/'RSI_idade (17)'!AO12</f>
        <v>#DIV/0!</v>
      </c>
      <c r="AH12" s="497" t="e">
        <f>'RSI_idade (17)'!AL12/'RSI_idade (17)'!AO12</f>
        <v>#DIV/0!</v>
      </c>
      <c r="AI12" s="497" t="e">
        <f>'RSI_idade (17)'!AM12/'RSI_idade (17)'!AO12</f>
        <v>#DIV/0!</v>
      </c>
      <c r="AJ12" s="498" t="e">
        <f>'RSI_idade (17)'!AN12/'RSI_idade (17)'!AO12</f>
        <v>#DIV/0!</v>
      </c>
      <c r="AK12" s="62">
        <v>301306</v>
      </c>
      <c r="AL12" s="285"/>
    </row>
    <row r="13" spans="1:38">
      <c r="B13" s="403" t="s">
        <v>267</v>
      </c>
      <c r="C13" s="114">
        <f>'RSI_idade (17)'!C13/'RSI_idade (17)'!I13</f>
        <v>0.34663791274835609</v>
      </c>
      <c r="D13" s="215">
        <f>'RSI_idade (17)'!D13/'RSI_idade (17)'!I13</f>
        <v>0.14008696881849678</v>
      </c>
      <c r="E13" s="215">
        <f>'RSI_idade (17)'!E13/'RSI_idade (17)'!I13</f>
        <v>0.11965283178957788</v>
      </c>
      <c r="F13" s="215">
        <f>'RSI_idade (17)'!F13/'RSI_idade (17)'!I13</f>
        <v>0.15269037686488016</v>
      </c>
      <c r="G13" s="215">
        <f>'RSI_idade (17)'!G13/'RSI_idade (17)'!I13</f>
        <v>0.16053878243654104</v>
      </c>
      <c r="H13" s="115">
        <f>'RSI_idade (17)'!H13/'RSI_idade (17)'!I13</f>
        <v>8.0393127342148055E-2</v>
      </c>
      <c r="I13" s="495"/>
      <c r="J13" s="413">
        <f>'RSI_idade (17)'!K13/'RSI_idade (17)'!Q13</f>
        <v>0.34859796705222573</v>
      </c>
      <c r="K13" s="215">
        <f>'RSI_idade (17)'!L13/'RSI_idade (17)'!Q13</f>
        <v>0.13827549947423765</v>
      </c>
      <c r="L13" s="215">
        <f>'RSI_idade (17)'!M13/'RSI_idade (17)'!Q13</f>
        <v>0.11926042762004907</v>
      </c>
      <c r="M13" s="215">
        <f>'RSI_idade (17)'!N13/'RSI_idade (17)'!Q13</f>
        <v>0.15024535576586051</v>
      </c>
      <c r="N13" s="215">
        <f>'RSI_idade (17)'!O13/'RSI_idade (17)'!Q13</f>
        <v>0.16074307746232036</v>
      </c>
      <c r="O13" s="282">
        <f>'RSI_idade (17)'!P13/'RSI_idade (17)'!Q13</f>
        <v>8.2877672625306695E-2</v>
      </c>
      <c r="P13" s="499"/>
      <c r="Q13" s="413">
        <f>'RSI_idade (17)'!S13/'RSI_idade (17)'!Y13</f>
        <v>0.34969617748887161</v>
      </c>
      <c r="R13" s="215">
        <f>'RSI_idade (17)'!T13/'RSI_idade (17)'!Y13</f>
        <v>0.13721472479333002</v>
      </c>
      <c r="S13" s="215">
        <f>'RSI_idade (17)'!U13/'RSI_idade (17)'!Y13</f>
        <v>0.11723662827669046</v>
      </c>
      <c r="T13" s="215">
        <f>'RSI_idade (17)'!V13/'RSI_idade (17)'!Y13</f>
        <v>0.14837843566734968</v>
      </c>
      <c r="U13" s="215">
        <f>'RSI_idade (17)'!W13/'RSI_idade (17)'!Y13</f>
        <v>0.16152052568360065</v>
      </c>
      <c r="V13" s="282">
        <f>'RSI_idade (17)'!X13/'RSI_idade (17)'!Y13</f>
        <v>8.595350809015756E-2</v>
      </c>
      <c r="W13" s="500"/>
      <c r="X13" s="502" t="e">
        <f>'RSI_idade (17)'!AA13/'RSI_idade (17)'!AG13</f>
        <v>#DIV/0!</v>
      </c>
      <c r="Y13" s="501" t="e">
        <f>'RSI_idade (17)'!AB13/'RSI_idade (17)'!AG13</f>
        <v>#DIV/0!</v>
      </c>
      <c r="Z13" s="501" t="e">
        <f>'RSI_idade (17)'!AC13/'RSI_idade (17)'!AG13</f>
        <v>#DIV/0!</v>
      </c>
      <c r="AA13" s="501" t="e">
        <f>'RSI_idade (17)'!AD13/'RSI_idade (17)'!AG13</f>
        <v>#DIV/0!</v>
      </c>
      <c r="AB13" s="501" t="e">
        <f>'RSI_idade (17)'!AE13/'RSI_idade (17)'!AG13</f>
        <v>#DIV/0!</v>
      </c>
      <c r="AC13" s="503" t="e">
        <f>'RSI_idade (17)'!AF13/'RSI_idade (17)'!AG13</f>
        <v>#DIV/0!</v>
      </c>
      <c r="AD13" s="632"/>
      <c r="AE13" s="502" t="e">
        <f>'RSI_idade (17)'!AI13/'RSI_idade (17)'!AO13</f>
        <v>#DIV/0!</v>
      </c>
      <c r="AF13" s="501" t="e">
        <f>'RSI_idade (17)'!AJ13/'RSI_idade (17)'!AO13</f>
        <v>#DIV/0!</v>
      </c>
      <c r="AG13" s="501" t="e">
        <f>'RSI_idade (17)'!AK13/'RSI_idade (17)'!AO13</f>
        <v>#DIV/0!</v>
      </c>
      <c r="AH13" s="501" t="e">
        <f>'RSI_idade (17)'!AL13/'RSI_idade (17)'!AO13</f>
        <v>#DIV/0!</v>
      </c>
      <c r="AI13" s="501" t="e">
        <f>'RSI_idade (17)'!AM13/'RSI_idade (17)'!AO13</f>
        <v>#DIV/0!</v>
      </c>
      <c r="AJ13" s="503" t="e">
        <f>'RSI_idade (17)'!AN13/'RSI_idade (17)'!AO13</f>
        <v>#DIV/0!</v>
      </c>
      <c r="AK13" s="64">
        <v>81610</v>
      </c>
      <c r="AL13" s="285"/>
    </row>
    <row r="14" spans="1:38">
      <c r="B14" s="403" t="s">
        <v>52</v>
      </c>
      <c r="C14" s="114">
        <f>'RSI_idade (17)'!C14/'RSI_idade (17)'!I14</f>
        <v>0.3391474842126706</v>
      </c>
      <c r="D14" s="215">
        <f>'RSI_idade (17)'!D14/'RSI_idade (17)'!I14</f>
        <v>0.13643308209411287</v>
      </c>
      <c r="E14" s="215">
        <f>'RSI_idade (17)'!E14/'RSI_idade (17)'!I14</f>
        <v>0.11809940924831941</v>
      </c>
      <c r="F14" s="215">
        <f>'RSI_idade (17)'!F14/'RSI_idade (17)'!I14</f>
        <v>0.15517416989203503</v>
      </c>
      <c r="G14" s="215">
        <f>'RSI_idade (17)'!G14/'RSI_idade (17)'!I14</f>
        <v>0.16688734976573641</v>
      </c>
      <c r="H14" s="115">
        <f>'RSI_idade (17)'!H14/'RSI_idade (17)'!I14</f>
        <v>8.4258504787125682E-2</v>
      </c>
      <c r="I14" s="495"/>
      <c r="J14" s="413">
        <f>'RSI_idade (17)'!K14/'RSI_idade (17)'!Q14</f>
        <v>0.34153176370505667</v>
      </c>
      <c r="K14" s="215">
        <f>'RSI_idade (17)'!L14/'RSI_idade (17)'!Q14</f>
        <v>0.13503640503415318</v>
      </c>
      <c r="L14" s="215">
        <f>'RSI_idade (17)'!M14/'RSI_idade (17)'!Q14</f>
        <v>0.11789726524382615</v>
      </c>
      <c r="M14" s="215">
        <f>'RSI_idade (17)'!N14/'RSI_idade (17)'!Q14</f>
        <v>0.15202542097230215</v>
      </c>
      <c r="N14" s="215">
        <f>'RSI_idade (17)'!O14/'RSI_idade (17)'!Q14</f>
        <v>0.16668751720169139</v>
      </c>
      <c r="O14" s="282">
        <f>'RSI_idade (17)'!P14/'RSI_idade (17)'!Q14</f>
        <v>8.6821627842970456E-2</v>
      </c>
      <c r="P14" s="499"/>
      <c r="Q14" s="413">
        <f>'RSI_idade (17)'!S14/'RSI_idade (17)'!Y14</f>
        <v>0.3426387090347644</v>
      </c>
      <c r="R14" s="215">
        <f>'RSI_idade (17)'!T14/'RSI_idade (17)'!Y14</f>
        <v>0.13452535113059069</v>
      </c>
      <c r="S14" s="215">
        <f>'RSI_idade (17)'!U14/'RSI_idade (17)'!Y14</f>
        <v>0.11557426038450044</v>
      </c>
      <c r="T14" s="215">
        <f>'RSI_idade (17)'!V14/'RSI_idade (17)'!Y14</f>
        <v>0.14986552445462695</v>
      </c>
      <c r="U14" s="215">
        <f>'RSI_idade (17)'!W14/'RSI_idade (17)'!Y14</f>
        <v>0.16757147126207789</v>
      </c>
      <c r="V14" s="282">
        <f>'RSI_idade (17)'!X14/'RSI_idade (17)'!Y14</f>
        <v>8.9824683733439589E-2</v>
      </c>
      <c r="W14" s="500"/>
      <c r="X14" s="502" t="e">
        <f>'RSI_idade (17)'!AA14/'RSI_idade (17)'!AG14</f>
        <v>#DIV/0!</v>
      </c>
      <c r="Y14" s="501" t="e">
        <f>'RSI_idade (17)'!AB14/'RSI_idade (17)'!AG14</f>
        <v>#DIV/0!</v>
      </c>
      <c r="Z14" s="501" t="e">
        <f>'RSI_idade (17)'!AC14/'RSI_idade (17)'!AG14</f>
        <v>#DIV/0!</v>
      </c>
      <c r="AA14" s="501" t="e">
        <f>'RSI_idade (17)'!AD14/'RSI_idade (17)'!AG14</f>
        <v>#DIV/0!</v>
      </c>
      <c r="AB14" s="501" t="e">
        <f>'RSI_idade (17)'!AE14/'RSI_idade (17)'!AG14</f>
        <v>#DIV/0!</v>
      </c>
      <c r="AC14" s="503" t="e">
        <f>'RSI_idade (17)'!AF14/'RSI_idade (17)'!AG14</f>
        <v>#DIV/0!</v>
      </c>
      <c r="AD14" s="632"/>
      <c r="AE14" s="502" t="e">
        <f>'RSI_idade (17)'!AI14/'RSI_idade (17)'!AO14</f>
        <v>#DIV/0!</v>
      </c>
      <c r="AF14" s="501" t="e">
        <f>'RSI_idade (17)'!AJ14/'RSI_idade (17)'!AO14</f>
        <v>#DIV/0!</v>
      </c>
      <c r="AG14" s="501" t="e">
        <f>'RSI_idade (17)'!AK14/'RSI_idade (17)'!AO14</f>
        <v>#DIV/0!</v>
      </c>
      <c r="AH14" s="501" t="e">
        <f>'RSI_idade (17)'!AL14/'RSI_idade (17)'!AO14</f>
        <v>#DIV/0!</v>
      </c>
      <c r="AI14" s="501" t="e">
        <f>'RSI_idade (17)'!AM14/'RSI_idade (17)'!AO14</f>
        <v>#DIV/0!</v>
      </c>
      <c r="AJ14" s="503" t="e">
        <f>'RSI_idade (17)'!AN14/'RSI_idade (17)'!AO14</f>
        <v>#DIV/0!</v>
      </c>
      <c r="AK14" s="64">
        <v>61094</v>
      </c>
      <c r="AL14" s="285"/>
    </row>
    <row r="15" spans="1:38">
      <c r="B15" s="403" t="s">
        <v>1</v>
      </c>
      <c r="C15" s="116">
        <f>'RSI_idade (17)'!C15/'RSI_idade (17)'!I15</f>
        <v>0.32403120441428301</v>
      </c>
      <c r="D15" s="260">
        <f>'RSI_idade (17)'!D15/'RSI_idade (17)'!I15</f>
        <v>0.14061013509228135</v>
      </c>
      <c r="E15" s="260">
        <f>'RSI_idade (17)'!E15/'RSI_idade (17)'!I15</f>
        <v>0.12507135155704954</v>
      </c>
      <c r="F15" s="260">
        <f>'RSI_idade (17)'!F15/'RSI_idade (17)'!I15</f>
        <v>0.15703684911524068</v>
      </c>
      <c r="G15" s="260">
        <f>'RSI_idade (17)'!G15/'RSI_idade (17)'!I15</f>
        <v>0.1711168897063487</v>
      </c>
      <c r="H15" s="117">
        <f>'RSI_idade (17)'!H15/'RSI_idade (17)'!I15</f>
        <v>8.2133570114796731E-2</v>
      </c>
      <c r="I15" s="504"/>
      <c r="J15" s="414">
        <f>'RSI_idade (17)'!K15/'RSI_idade (17)'!Q15</f>
        <v>0.32407759604412323</v>
      </c>
      <c r="K15" s="280">
        <f>'RSI_idade (17)'!L15/'RSI_idade (17)'!Q15</f>
        <v>0.13858247749461139</v>
      </c>
      <c r="L15" s="280">
        <f>'RSI_idade (17)'!M15/'RSI_idade (17)'!Q15</f>
        <v>0.12362114872575124</v>
      </c>
      <c r="M15" s="280">
        <f>'RSI_idade (17)'!N15/'RSI_idade (17)'!Q15</f>
        <v>0.15690376569037656</v>
      </c>
      <c r="N15" s="280">
        <f>'RSI_idade (17)'!O15/'RSI_idade (17)'!Q15</f>
        <v>0.17085076708507671</v>
      </c>
      <c r="O15" s="283">
        <f>'RSI_idade (17)'!P15/'RSI_idade (17)'!Q15</f>
        <v>8.5964244960060859E-2</v>
      </c>
      <c r="P15" s="508"/>
      <c r="Q15" s="414">
        <f>'RSI_idade (17)'!S15/'RSI_idade (17)'!Y15</f>
        <v>0.32681199925470467</v>
      </c>
      <c r="R15" s="280">
        <f>'RSI_idade (17)'!T15/'RSI_idade (17)'!Y15</f>
        <v>0.13874914601577543</v>
      </c>
      <c r="S15" s="280">
        <f>'RSI_idade (17)'!U15/'RSI_idade (17)'!Y15</f>
        <v>0.12297372833985466</v>
      </c>
      <c r="T15" s="280">
        <f>'RSI_idade (17)'!V15/'RSI_idade (17)'!Y15</f>
        <v>0.15247500155269858</v>
      </c>
      <c r="U15" s="280">
        <f>'RSI_idade (17)'!W15/'RSI_idade (17)'!Y15</f>
        <v>0.17141792435252468</v>
      </c>
      <c r="V15" s="283">
        <f>'RSI_idade (17)'!X15/'RSI_idade (17)'!Y15</f>
        <v>8.7572200484441962E-2</v>
      </c>
      <c r="W15" s="509"/>
      <c r="X15" s="505" t="e">
        <f>'RSI_idade (17)'!AA15/'RSI_idade (17)'!AG15</f>
        <v>#DIV/0!</v>
      </c>
      <c r="Y15" s="506" t="e">
        <f>'RSI_idade (17)'!AB15/'RSI_idade (17)'!AG15</f>
        <v>#DIV/0!</v>
      </c>
      <c r="Z15" s="506" t="e">
        <f>'RSI_idade (17)'!AC15/'RSI_idade (17)'!AG15</f>
        <v>#DIV/0!</v>
      </c>
      <c r="AA15" s="506" t="e">
        <f>'RSI_idade (17)'!AD15/'RSI_idade (17)'!AG15</f>
        <v>#DIV/0!</v>
      </c>
      <c r="AB15" s="506" t="e">
        <f>'RSI_idade (17)'!AE15/'RSI_idade (17)'!AG15</f>
        <v>#DIV/0!</v>
      </c>
      <c r="AC15" s="507" t="e">
        <f>'RSI_idade (17)'!AF15/'RSI_idade (17)'!AG15</f>
        <v>#DIV/0!</v>
      </c>
      <c r="AD15" s="633"/>
      <c r="AE15" s="505" t="e">
        <f>'RSI_idade (17)'!AI15/'RSI_idade (17)'!AO15</f>
        <v>#DIV/0!</v>
      </c>
      <c r="AF15" s="506" t="e">
        <f>'RSI_idade (17)'!AJ15/'RSI_idade (17)'!AO15</f>
        <v>#DIV/0!</v>
      </c>
      <c r="AG15" s="506" t="e">
        <f>'RSI_idade (17)'!AK15/'RSI_idade (17)'!AO15</f>
        <v>#DIV/0!</v>
      </c>
      <c r="AH15" s="506" t="e">
        <f>'RSI_idade (17)'!AL15/'RSI_idade (17)'!AO15</f>
        <v>#DIV/0!</v>
      </c>
      <c r="AI15" s="506" t="e">
        <f>'RSI_idade (17)'!AM15/'RSI_idade (17)'!AO15</f>
        <v>#DIV/0!</v>
      </c>
      <c r="AJ15" s="507" t="e">
        <f>'RSI_idade (17)'!AN15/'RSI_idade (17)'!AO15</f>
        <v>#DIV/0!</v>
      </c>
      <c r="AK15" s="225">
        <v>21700</v>
      </c>
      <c r="AL15" s="285"/>
    </row>
    <row r="16" spans="1:38">
      <c r="B16" s="291" t="s">
        <v>73</v>
      </c>
      <c r="C16" s="214">
        <f>'RSI_idade (17)'!C16/'RSI_idade (17)'!I16</f>
        <v>0.38238841978287091</v>
      </c>
      <c r="D16" s="214">
        <f>'RSI_idade (17)'!D16/'RSI_idade (17)'!I16</f>
        <v>0.16405307599517491</v>
      </c>
      <c r="E16" s="214">
        <f>'RSI_idade (17)'!E16/'RSI_idade (17)'!I16</f>
        <v>0.13027744270205066</v>
      </c>
      <c r="F16" s="214">
        <f>'RSI_idade (17)'!F16/'RSI_idade (17)'!I16</f>
        <v>0.12545235223160434</v>
      </c>
      <c r="G16" s="214">
        <f>'RSI_idade (17)'!G16/'RSI_idade (17)'!I16</f>
        <v>0.14113389626055489</v>
      </c>
      <c r="H16" s="113">
        <f>'RSI_idade (17)'!H16/'RSI_idade (17)'!I16</f>
        <v>5.6694813027744269E-2</v>
      </c>
      <c r="I16" s="510"/>
      <c r="J16" s="214">
        <f>'RSI_idade (17)'!K16/'RSI_idade (17)'!Q16</f>
        <v>0.3854679802955665</v>
      </c>
      <c r="K16" s="214">
        <f>'RSI_idade (17)'!L16/'RSI_idade (17)'!Q16</f>
        <v>0.15763546798029557</v>
      </c>
      <c r="L16" s="214">
        <f>'RSI_idade (17)'!M16/'RSI_idade (17)'!Q16</f>
        <v>0.12931034482758622</v>
      </c>
      <c r="M16" s="214">
        <f>'RSI_idade (17)'!N16/'RSI_idade (17)'!Q16</f>
        <v>0.13054187192118227</v>
      </c>
      <c r="N16" s="214">
        <f>'RSI_idade (17)'!O16/'RSI_idade (17)'!Q16</f>
        <v>0.1354679802955665</v>
      </c>
      <c r="O16" s="113">
        <f>'RSI_idade (17)'!P16/'RSI_idade (17)'!Q16</f>
        <v>6.1576354679802957E-2</v>
      </c>
      <c r="P16" s="511"/>
      <c r="Q16" s="410">
        <f>'RSI_idade (17)'!S16/'RSI_idade (17)'!Y16</f>
        <v>0.37769784172661869</v>
      </c>
      <c r="R16" s="411">
        <f>'RSI_idade (17)'!T16/'RSI_idade (17)'!Y16</f>
        <v>0.15827338129496402</v>
      </c>
      <c r="S16" s="411">
        <f>'RSI_idade (17)'!U16/'RSI_idade (17)'!Y16</f>
        <v>0.13069544364508393</v>
      </c>
      <c r="T16" s="411">
        <f>'RSI_idade (17)'!V16/'RSI_idade (17)'!Y16</f>
        <v>0.12589928057553956</v>
      </c>
      <c r="U16" s="411">
        <f>'RSI_idade (17)'!W16/'RSI_idade (17)'!Y16</f>
        <v>0.14268585131894485</v>
      </c>
      <c r="V16" s="412">
        <f>'RSI_idade (17)'!X16/'RSI_idade (17)'!Y16</f>
        <v>6.4748201438848921E-2</v>
      </c>
      <c r="W16" s="512"/>
      <c r="X16" s="496" t="e">
        <f>'RSI_idade (17)'!AA16/'RSI_idade (17)'!AG16</f>
        <v>#DIV/0!</v>
      </c>
      <c r="Y16" s="497" t="e">
        <f>'RSI_idade (17)'!AB16/'RSI_idade (17)'!AG16</f>
        <v>#DIV/0!</v>
      </c>
      <c r="Z16" s="497" t="e">
        <f>'RSI_idade (17)'!AC16/'RSI_idade (17)'!AG16</f>
        <v>#DIV/0!</v>
      </c>
      <c r="AA16" s="497" t="e">
        <f>'RSI_idade (17)'!AD16/'RSI_idade (17)'!AG16</f>
        <v>#DIV/0!</v>
      </c>
      <c r="AB16" s="497" t="e">
        <f>'RSI_idade (17)'!AE16/'RSI_idade (17)'!AG16</f>
        <v>#DIV/0!</v>
      </c>
      <c r="AC16" s="498" t="e">
        <f>'RSI_idade (17)'!AF16/'RSI_idade (17)'!AG16</f>
        <v>#DIV/0!</v>
      </c>
      <c r="AD16" s="633"/>
      <c r="AE16" s="496" t="e">
        <f>'RSI_idade (17)'!AI16/'RSI_idade (17)'!AO16</f>
        <v>#DIV/0!</v>
      </c>
      <c r="AF16" s="497" t="e">
        <f>'RSI_idade (17)'!AJ16/'RSI_idade (17)'!AO16</f>
        <v>#DIV/0!</v>
      </c>
      <c r="AG16" s="497" t="e">
        <f>'RSI_idade (17)'!AK16/'RSI_idade (17)'!AO16</f>
        <v>#DIV/0!</v>
      </c>
      <c r="AH16" s="497" t="e">
        <f>'RSI_idade (17)'!AL16/'RSI_idade (17)'!AO16</f>
        <v>#DIV/0!</v>
      </c>
      <c r="AI16" s="497" t="e">
        <f>'RSI_idade (17)'!AM16/'RSI_idade (17)'!AO16</f>
        <v>#DIV/0!</v>
      </c>
      <c r="AJ16" s="498" t="e">
        <f>'RSI_idade (17)'!AN16/'RSI_idade (17)'!AO16</f>
        <v>#DIV/0!</v>
      </c>
      <c r="AK16" s="62">
        <v>1002</v>
      </c>
      <c r="AL16" s="285"/>
    </row>
    <row r="17" spans="2:38">
      <c r="B17" s="291" t="s">
        <v>74</v>
      </c>
      <c r="C17" s="215">
        <f>'RSI_idade (17)'!C17/'RSI_idade (17)'!I17</f>
        <v>0.30612244897959184</v>
      </c>
      <c r="D17" s="215">
        <f>'RSI_idade (17)'!D17/'RSI_idade (17)'!I17</f>
        <v>8.1632653061224483E-2</v>
      </c>
      <c r="E17" s="215">
        <f>'RSI_idade (17)'!E17/'RSI_idade (17)'!I17</f>
        <v>0.13411078717201166</v>
      </c>
      <c r="F17" s="215">
        <f>'RSI_idade (17)'!F17/'RSI_idade (17)'!I17</f>
        <v>0.19533527696793002</v>
      </c>
      <c r="G17" s="215">
        <f>'RSI_idade (17)'!G17/'RSI_idade (17)'!I17</f>
        <v>0.19825072886297376</v>
      </c>
      <c r="H17" s="115">
        <f>'RSI_idade (17)'!H17/'RSI_idade (17)'!I17</f>
        <v>8.4548104956268216E-2</v>
      </c>
      <c r="I17" s="510"/>
      <c r="J17" s="215">
        <f>'RSI_idade (17)'!K17/'RSI_idade (17)'!Q17</f>
        <v>0.32142857142857145</v>
      </c>
      <c r="K17" s="215">
        <f>'RSI_idade (17)'!L17/'RSI_idade (17)'!Q17</f>
        <v>7.6923076923076927E-2</v>
      </c>
      <c r="L17" s="215">
        <f>'RSI_idade (17)'!M17/'RSI_idade (17)'!Q17</f>
        <v>0.14010989010989011</v>
      </c>
      <c r="M17" s="215">
        <f>'RSI_idade (17)'!N17/'RSI_idade (17)'!Q17</f>
        <v>0.18406593406593408</v>
      </c>
      <c r="N17" s="215">
        <f>'RSI_idade (17)'!O17/'RSI_idade (17)'!Q17</f>
        <v>0.17857142857142858</v>
      </c>
      <c r="O17" s="115">
        <f>'RSI_idade (17)'!P17/'RSI_idade (17)'!Q17</f>
        <v>9.8901098901098897E-2</v>
      </c>
      <c r="P17" s="511"/>
      <c r="Q17" s="413">
        <f>'RSI_idade (17)'!S17/'RSI_idade (17)'!Y17</f>
        <v>0.33585858585858586</v>
      </c>
      <c r="R17" s="215">
        <f>'RSI_idade (17)'!T17/'RSI_idade (17)'!Y17</f>
        <v>8.3333333333333329E-2</v>
      </c>
      <c r="S17" s="215">
        <f>'RSI_idade (17)'!U17/'RSI_idade (17)'!Y17</f>
        <v>0.13383838383838384</v>
      </c>
      <c r="T17" s="215">
        <f>'RSI_idade (17)'!V17/'RSI_idade (17)'!Y17</f>
        <v>0.18686868686868688</v>
      </c>
      <c r="U17" s="215">
        <f>'RSI_idade (17)'!W17/'RSI_idade (17)'!Y17</f>
        <v>0.1691919191919192</v>
      </c>
      <c r="V17" s="282">
        <f>'RSI_idade (17)'!X17/'RSI_idade (17)'!Y17</f>
        <v>9.0909090909090912E-2</v>
      </c>
      <c r="W17" s="512"/>
      <c r="X17" s="502" t="e">
        <f>'RSI_idade (17)'!AA17/'RSI_idade (17)'!AG17</f>
        <v>#DIV/0!</v>
      </c>
      <c r="Y17" s="501" t="e">
        <f>'RSI_idade (17)'!AB17/'RSI_idade (17)'!AG17</f>
        <v>#DIV/0!</v>
      </c>
      <c r="Z17" s="501" t="e">
        <f>'RSI_idade (17)'!AC17/'RSI_idade (17)'!AG17</f>
        <v>#DIV/0!</v>
      </c>
      <c r="AA17" s="501" t="e">
        <f>'RSI_idade (17)'!AD17/'RSI_idade (17)'!AG17</f>
        <v>#DIV/0!</v>
      </c>
      <c r="AB17" s="501" t="e">
        <f>'RSI_idade (17)'!AE17/'RSI_idade (17)'!AG17</f>
        <v>#DIV/0!</v>
      </c>
      <c r="AC17" s="503" t="e">
        <f>'RSI_idade (17)'!AF17/'RSI_idade (17)'!AG17</f>
        <v>#DIV/0!</v>
      </c>
      <c r="AD17" s="632"/>
      <c r="AE17" s="502" t="e">
        <f>'RSI_idade (17)'!AI17/'RSI_idade (17)'!AO17</f>
        <v>#DIV/0!</v>
      </c>
      <c r="AF17" s="501" t="e">
        <f>'RSI_idade (17)'!AJ17/'RSI_idade (17)'!AO17</f>
        <v>#DIV/0!</v>
      </c>
      <c r="AG17" s="501" t="e">
        <f>'RSI_idade (17)'!AK17/'RSI_idade (17)'!AO17</f>
        <v>#DIV/0!</v>
      </c>
      <c r="AH17" s="501" t="e">
        <f>'RSI_idade (17)'!AL17/'RSI_idade (17)'!AO17</f>
        <v>#DIV/0!</v>
      </c>
      <c r="AI17" s="501" t="e">
        <f>'RSI_idade (17)'!AM17/'RSI_idade (17)'!AO17</f>
        <v>#DIV/0!</v>
      </c>
      <c r="AJ17" s="503" t="e">
        <f>'RSI_idade (17)'!AN17/'RSI_idade (17)'!AO17</f>
        <v>#DIV/0!</v>
      </c>
      <c r="AK17" s="64">
        <v>454</v>
      </c>
      <c r="AL17" s="285"/>
    </row>
    <row r="18" spans="2:38">
      <c r="B18" s="291" t="s">
        <v>75</v>
      </c>
      <c r="C18" s="215">
        <f>'RSI_idade (17)'!C18/'RSI_idade (17)'!I18</f>
        <v>0.34521158129175944</v>
      </c>
      <c r="D18" s="215">
        <f>'RSI_idade (17)'!D18/'RSI_idade (17)'!I18</f>
        <v>0.10690423162583519</v>
      </c>
      <c r="E18" s="215">
        <f>'RSI_idade (17)'!E18/'RSI_idade (17)'!I18</f>
        <v>0.16035634743875279</v>
      </c>
      <c r="F18" s="215">
        <f>'RSI_idade (17)'!F18/'RSI_idade (17)'!I18</f>
        <v>0.14031180400890869</v>
      </c>
      <c r="G18" s="215">
        <f>'RSI_idade (17)'!G18/'RSI_idade (17)'!I18</f>
        <v>0.17371937639198218</v>
      </c>
      <c r="H18" s="115">
        <f>'RSI_idade (17)'!H18/'RSI_idade (17)'!I18</f>
        <v>7.3496659242761692E-2</v>
      </c>
      <c r="I18" s="510"/>
      <c r="J18" s="215">
        <f>'RSI_idade (17)'!K18/'RSI_idade (17)'!Q18</f>
        <v>0.34591194968553457</v>
      </c>
      <c r="K18" s="215">
        <f>'RSI_idade (17)'!L18/'RSI_idade (17)'!Q18</f>
        <v>0.10482180293501048</v>
      </c>
      <c r="L18" s="215">
        <f>'RSI_idade (17)'!M18/'RSI_idade (17)'!Q18</f>
        <v>0.16352201257861634</v>
      </c>
      <c r="M18" s="215">
        <f>'RSI_idade (17)'!N18/'RSI_idade (17)'!Q18</f>
        <v>0.14255765199161424</v>
      </c>
      <c r="N18" s="215">
        <f>'RSI_idade (17)'!O18/'RSI_idade (17)'!Q18</f>
        <v>0.17190775681341719</v>
      </c>
      <c r="O18" s="115">
        <f>'RSI_idade (17)'!P18/'RSI_idade (17)'!Q18</f>
        <v>7.1278825995807121E-2</v>
      </c>
      <c r="P18" s="511"/>
      <c r="Q18" s="413">
        <f>'RSI_idade (17)'!S18/'RSI_idade (17)'!Y18</f>
        <v>0.33478260869565218</v>
      </c>
      <c r="R18" s="215">
        <f>'RSI_idade (17)'!T18/'RSI_idade (17)'!Y18</f>
        <v>0.1108695652173913</v>
      </c>
      <c r="S18" s="215">
        <f>'RSI_idade (17)'!U18/'RSI_idade (17)'!Y18</f>
        <v>0.15652173913043479</v>
      </c>
      <c r="T18" s="215">
        <f>'RSI_idade (17)'!V18/'RSI_idade (17)'!Y18</f>
        <v>0.14347826086956522</v>
      </c>
      <c r="U18" s="215">
        <f>'RSI_idade (17)'!W18/'RSI_idade (17)'!Y18</f>
        <v>0.17826086956521739</v>
      </c>
      <c r="V18" s="282">
        <f>'RSI_idade (17)'!X18/'RSI_idade (17)'!Y18</f>
        <v>7.6086956521739135E-2</v>
      </c>
      <c r="W18" s="512"/>
      <c r="X18" s="502" t="e">
        <f>'RSI_idade (17)'!AA18/'RSI_idade (17)'!AG18</f>
        <v>#DIV/0!</v>
      </c>
      <c r="Y18" s="501" t="e">
        <f>'RSI_idade (17)'!AB18/'RSI_idade (17)'!AG18</f>
        <v>#DIV/0!</v>
      </c>
      <c r="Z18" s="501" t="e">
        <f>'RSI_idade (17)'!AC18/'RSI_idade (17)'!AG18</f>
        <v>#DIV/0!</v>
      </c>
      <c r="AA18" s="501" t="e">
        <f>'RSI_idade (17)'!AD18/'RSI_idade (17)'!AG18</f>
        <v>#DIV/0!</v>
      </c>
      <c r="AB18" s="501" t="e">
        <f>'RSI_idade (17)'!AE18/'RSI_idade (17)'!AG18</f>
        <v>#DIV/0!</v>
      </c>
      <c r="AC18" s="503" t="e">
        <f>'RSI_idade (17)'!AF18/'RSI_idade (17)'!AG18</f>
        <v>#DIV/0!</v>
      </c>
      <c r="AD18" s="632"/>
      <c r="AE18" s="502" t="e">
        <f>'RSI_idade (17)'!AI18/'RSI_idade (17)'!AO18</f>
        <v>#DIV/0!</v>
      </c>
      <c r="AF18" s="501" t="e">
        <f>'RSI_idade (17)'!AJ18/'RSI_idade (17)'!AO18</f>
        <v>#DIV/0!</v>
      </c>
      <c r="AG18" s="501" t="e">
        <f>'RSI_idade (17)'!AK18/'RSI_idade (17)'!AO18</f>
        <v>#DIV/0!</v>
      </c>
      <c r="AH18" s="501" t="e">
        <f>'RSI_idade (17)'!AL18/'RSI_idade (17)'!AO18</f>
        <v>#DIV/0!</v>
      </c>
      <c r="AI18" s="501" t="e">
        <f>'RSI_idade (17)'!AM18/'RSI_idade (17)'!AO18</f>
        <v>#DIV/0!</v>
      </c>
      <c r="AJ18" s="503" t="e">
        <f>'RSI_idade (17)'!AN18/'RSI_idade (17)'!AO18</f>
        <v>#DIV/0!</v>
      </c>
      <c r="AK18" s="64">
        <v>520</v>
      </c>
      <c r="AL18" s="285"/>
    </row>
    <row r="19" spans="2:38">
      <c r="B19" s="291" t="s">
        <v>76</v>
      </c>
      <c r="C19" s="215">
        <f>'RSI_idade (17)'!C19/'RSI_idade (17)'!I19</f>
        <v>0.33875338753387535</v>
      </c>
      <c r="D19" s="215">
        <f>'RSI_idade (17)'!D19/'RSI_idade (17)'!I19</f>
        <v>0.15176151761517614</v>
      </c>
      <c r="E19" s="215">
        <f>'RSI_idade (17)'!E19/'RSI_idade (17)'!I19</f>
        <v>0.10569105691056911</v>
      </c>
      <c r="F19" s="215">
        <f>'RSI_idade (17)'!F19/'RSI_idade (17)'!I19</f>
        <v>0.15176151761517614</v>
      </c>
      <c r="G19" s="215">
        <f>'RSI_idade (17)'!G19/'RSI_idade (17)'!I19</f>
        <v>0.15989159891598917</v>
      </c>
      <c r="H19" s="115">
        <f>'RSI_idade (17)'!H19/'RSI_idade (17)'!I19</f>
        <v>9.2140921409214094E-2</v>
      </c>
      <c r="I19" s="510"/>
      <c r="J19" s="215">
        <f>'RSI_idade (17)'!K19/'RSI_idade (17)'!Q19</f>
        <v>0.34048257372654156</v>
      </c>
      <c r="K19" s="215">
        <f>'RSI_idade (17)'!L19/'RSI_idade (17)'!Q19</f>
        <v>0.13136729222520108</v>
      </c>
      <c r="L19" s="215">
        <f>'RSI_idade (17)'!M19/'RSI_idade (17)'!Q19</f>
        <v>0.12332439678284182</v>
      </c>
      <c r="M19" s="215">
        <f>'RSI_idade (17)'!N19/'RSI_idade (17)'!Q19</f>
        <v>0.1447721179624665</v>
      </c>
      <c r="N19" s="215">
        <f>'RSI_idade (17)'!O19/'RSI_idade (17)'!Q19</f>
        <v>0.17158176943699732</v>
      </c>
      <c r="O19" s="115">
        <f>'RSI_idade (17)'!P19/'RSI_idade (17)'!Q19</f>
        <v>8.8471849865951746E-2</v>
      </c>
      <c r="P19" s="511"/>
      <c r="Q19" s="413">
        <f>'RSI_idade (17)'!S19/'RSI_idade (17)'!Y19</f>
        <v>0.3487179487179487</v>
      </c>
      <c r="R19" s="215">
        <f>'RSI_idade (17)'!T19/'RSI_idade (17)'!Y19</f>
        <v>0.14358974358974358</v>
      </c>
      <c r="S19" s="215">
        <f>'RSI_idade (17)'!U19/'RSI_idade (17)'!Y19</f>
        <v>0.12307692307692308</v>
      </c>
      <c r="T19" s="215">
        <f>'RSI_idade (17)'!V19/'RSI_idade (17)'!Y19</f>
        <v>0.13846153846153847</v>
      </c>
      <c r="U19" s="215">
        <f>'RSI_idade (17)'!W19/'RSI_idade (17)'!Y19</f>
        <v>0.16666666666666666</v>
      </c>
      <c r="V19" s="282">
        <f>'RSI_idade (17)'!X19/'RSI_idade (17)'!Y19</f>
        <v>7.9487179487179482E-2</v>
      </c>
      <c r="W19" s="512"/>
      <c r="X19" s="502" t="e">
        <f>'RSI_idade (17)'!AA19/'RSI_idade (17)'!AG19</f>
        <v>#DIV/0!</v>
      </c>
      <c r="Y19" s="501" t="e">
        <f>'RSI_idade (17)'!AB19/'RSI_idade (17)'!AG19</f>
        <v>#DIV/0!</v>
      </c>
      <c r="Z19" s="501" t="e">
        <f>'RSI_idade (17)'!AC19/'RSI_idade (17)'!AG19</f>
        <v>#DIV/0!</v>
      </c>
      <c r="AA19" s="501" t="e">
        <f>'RSI_idade (17)'!AD19/'RSI_idade (17)'!AG19</f>
        <v>#DIV/0!</v>
      </c>
      <c r="AB19" s="501" t="e">
        <f>'RSI_idade (17)'!AE19/'RSI_idade (17)'!AG19</f>
        <v>#DIV/0!</v>
      </c>
      <c r="AC19" s="503" t="e">
        <f>'RSI_idade (17)'!AF19/'RSI_idade (17)'!AG19</f>
        <v>#DIV/0!</v>
      </c>
      <c r="AD19" s="632"/>
      <c r="AE19" s="502" t="e">
        <f>'RSI_idade (17)'!AI19/'RSI_idade (17)'!AO19</f>
        <v>#DIV/0!</v>
      </c>
      <c r="AF19" s="501" t="e">
        <f>'RSI_idade (17)'!AJ19/'RSI_idade (17)'!AO19</f>
        <v>#DIV/0!</v>
      </c>
      <c r="AG19" s="501" t="e">
        <f>'RSI_idade (17)'!AK19/'RSI_idade (17)'!AO19</f>
        <v>#DIV/0!</v>
      </c>
      <c r="AH19" s="501" t="e">
        <f>'RSI_idade (17)'!AL19/'RSI_idade (17)'!AO19</f>
        <v>#DIV/0!</v>
      </c>
      <c r="AI19" s="501" t="e">
        <f>'RSI_idade (17)'!AM19/'RSI_idade (17)'!AO19</f>
        <v>#DIV/0!</v>
      </c>
      <c r="AJ19" s="503" t="e">
        <f>'RSI_idade (17)'!AN19/'RSI_idade (17)'!AO19</f>
        <v>#DIV/0!</v>
      </c>
      <c r="AK19" s="64">
        <v>438</v>
      </c>
      <c r="AL19" s="285"/>
    </row>
    <row r="20" spans="2:38">
      <c r="B20" s="291" t="s">
        <v>77</v>
      </c>
      <c r="C20" s="215">
        <f>'RSI_idade (17)'!C20/'RSI_idade (17)'!I20</f>
        <v>9.8930481283422467E-2</v>
      </c>
      <c r="D20" s="215">
        <f>'RSI_idade (17)'!D20/'RSI_idade (17)'!I20</f>
        <v>6.550802139037433E-2</v>
      </c>
      <c r="E20" s="215">
        <f>'RSI_idade (17)'!E20/'RSI_idade (17)'!I20</f>
        <v>0.10427807486631016</v>
      </c>
      <c r="F20" s="215">
        <f>'RSI_idade (17)'!F20/'RSI_idade (17)'!I20</f>
        <v>0.24732620320855614</v>
      </c>
      <c r="G20" s="215">
        <f>'RSI_idade (17)'!G20/'RSI_idade (17)'!I20</f>
        <v>0.30481283422459893</v>
      </c>
      <c r="H20" s="115">
        <f>'RSI_idade (17)'!H20/'RSI_idade (17)'!I20</f>
        <v>0.17914438502673796</v>
      </c>
      <c r="I20" s="510"/>
      <c r="J20" s="215">
        <f>'RSI_idade (17)'!K20/'RSI_idade (17)'!Q20</f>
        <v>0.1037344398340249</v>
      </c>
      <c r="K20" s="215">
        <f>'RSI_idade (17)'!L20/'RSI_idade (17)'!Q20</f>
        <v>6.5006915629322273E-2</v>
      </c>
      <c r="L20" s="215">
        <f>'RSI_idade (17)'!M20/'RSI_idade (17)'!Q20</f>
        <v>9.8201936376210233E-2</v>
      </c>
      <c r="M20" s="215">
        <f>'RSI_idade (17)'!N20/'RSI_idade (17)'!Q20</f>
        <v>0.24204702627939143</v>
      </c>
      <c r="N20" s="215">
        <f>'RSI_idade (17)'!O20/'RSI_idade (17)'!Q20</f>
        <v>0.29737206085753803</v>
      </c>
      <c r="O20" s="115">
        <f>'RSI_idade (17)'!P20/'RSI_idade (17)'!Q20</f>
        <v>0.19363762102351315</v>
      </c>
      <c r="P20" s="511"/>
      <c r="Q20" s="413">
        <f>'RSI_idade (17)'!S20/'RSI_idade (17)'!Y20</f>
        <v>0.10533515731874145</v>
      </c>
      <c r="R20" s="215">
        <f>'RSI_idade (17)'!T20/'RSI_idade (17)'!Y20</f>
        <v>6.9767441860465115E-2</v>
      </c>
      <c r="S20" s="215">
        <f>'RSI_idade (17)'!U20/'RSI_idade (17)'!Y20</f>
        <v>9.1655266757865936E-2</v>
      </c>
      <c r="T20" s="215">
        <f>'RSI_idade (17)'!V20/'RSI_idade (17)'!Y20</f>
        <v>0.23939808481532149</v>
      </c>
      <c r="U20" s="215">
        <f>'RSI_idade (17)'!W20/'RSI_idade (17)'!Y20</f>
        <v>0.29138166894664841</v>
      </c>
      <c r="V20" s="282">
        <f>'RSI_idade (17)'!X20/'RSI_idade (17)'!Y20</f>
        <v>0.20246238030095759</v>
      </c>
      <c r="W20" s="512"/>
      <c r="X20" s="502" t="e">
        <f>'RSI_idade (17)'!AA20/'RSI_idade (17)'!AG20</f>
        <v>#DIV/0!</v>
      </c>
      <c r="Y20" s="501" t="e">
        <f>'RSI_idade (17)'!AB20/'RSI_idade (17)'!AG20</f>
        <v>#DIV/0!</v>
      </c>
      <c r="Z20" s="501" t="e">
        <f>'RSI_idade (17)'!AC20/'RSI_idade (17)'!AG20</f>
        <v>#DIV/0!</v>
      </c>
      <c r="AA20" s="501" t="e">
        <f>'RSI_idade (17)'!AD20/'RSI_idade (17)'!AG20</f>
        <v>#DIV/0!</v>
      </c>
      <c r="AB20" s="501" t="e">
        <f>'RSI_idade (17)'!AE20/'RSI_idade (17)'!AG20</f>
        <v>#DIV/0!</v>
      </c>
      <c r="AC20" s="503" t="e">
        <f>'RSI_idade (17)'!AF20/'RSI_idade (17)'!AG20</f>
        <v>#DIV/0!</v>
      </c>
      <c r="AD20" s="632"/>
      <c r="AE20" s="502" t="e">
        <f>'RSI_idade (17)'!AI20/'RSI_idade (17)'!AO20</f>
        <v>#DIV/0!</v>
      </c>
      <c r="AF20" s="501" t="e">
        <f>'RSI_idade (17)'!AJ20/'RSI_idade (17)'!AO20</f>
        <v>#DIV/0!</v>
      </c>
      <c r="AG20" s="501" t="e">
        <f>'RSI_idade (17)'!AK20/'RSI_idade (17)'!AO20</f>
        <v>#DIV/0!</v>
      </c>
      <c r="AH20" s="501" t="e">
        <f>'RSI_idade (17)'!AL20/'RSI_idade (17)'!AO20</f>
        <v>#DIV/0!</v>
      </c>
      <c r="AI20" s="501" t="e">
        <f>'RSI_idade (17)'!AM20/'RSI_idade (17)'!AO20</f>
        <v>#DIV/0!</v>
      </c>
      <c r="AJ20" s="503" t="e">
        <f>'RSI_idade (17)'!AN20/'RSI_idade (17)'!AO20</f>
        <v>#DIV/0!</v>
      </c>
      <c r="AK20" s="64">
        <v>1176</v>
      </c>
      <c r="AL20" s="285"/>
    </row>
    <row r="21" spans="2:38">
      <c r="B21" s="291" t="s">
        <v>78</v>
      </c>
      <c r="C21" s="215">
        <f>'RSI_idade (17)'!C21/'RSI_idade (17)'!I21</f>
        <v>0.25412541254125415</v>
      </c>
      <c r="D21" s="215">
        <f>'RSI_idade (17)'!D21/'RSI_idade (17)'!I21</f>
        <v>0.14851485148514851</v>
      </c>
      <c r="E21" s="215">
        <f>'RSI_idade (17)'!E21/'RSI_idade (17)'!I21</f>
        <v>9.5709570957095716E-2</v>
      </c>
      <c r="F21" s="215">
        <f>'RSI_idade (17)'!F21/'RSI_idade (17)'!I21</f>
        <v>0.1617161716171617</v>
      </c>
      <c r="G21" s="215">
        <f>'RSI_idade (17)'!G21/'RSI_idade (17)'!I21</f>
        <v>0.19801980198019803</v>
      </c>
      <c r="H21" s="115">
        <f>'RSI_idade (17)'!H21/'RSI_idade (17)'!I21</f>
        <v>0.14191419141914191</v>
      </c>
      <c r="I21" s="510"/>
      <c r="J21" s="215">
        <f>'RSI_idade (17)'!K21/'RSI_idade (17)'!Q21</f>
        <v>0.27210884353741499</v>
      </c>
      <c r="K21" s="215">
        <f>'RSI_idade (17)'!L21/'RSI_idade (17)'!Q21</f>
        <v>0.12585034013605442</v>
      </c>
      <c r="L21" s="215">
        <f>'RSI_idade (17)'!M21/'RSI_idade (17)'!Q21</f>
        <v>0.10204081632653061</v>
      </c>
      <c r="M21" s="215">
        <f>'RSI_idade (17)'!N21/'RSI_idade (17)'!Q21</f>
        <v>0.17346938775510204</v>
      </c>
      <c r="N21" s="215">
        <f>'RSI_idade (17)'!O21/'RSI_idade (17)'!Q21</f>
        <v>0.18367346938775511</v>
      </c>
      <c r="O21" s="115">
        <f>'RSI_idade (17)'!P21/'RSI_idade (17)'!Q21</f>
        <v>0.14285714285714285</v>
      </c>
      <c r="P21" s="511"/>
      <c r="Q21" s="413">
        <f>'RSI_idade (17)'!S21/'RSI_idade (17)'!Y21</f>
        <v>0.27181208053691275</v>
      </c>
      <c r="R21" s="215">
        <f>'RSI_idade (17)'!T21/'RSI_idade (17)'!Y21</f>
        <v>0.14429530201342283</v>
      </c>
      <c r="S21" s="215">
        <f>'RSI_idade (17)'!U21/'RSI_idade (17)'!Y21</f>
        <v>0.1040268456375839</v>
      </c>
      <c r="T21" s="215">
        <f>'RSI_idade (17)'!V21/'RSI_idade (17)'!Y21</f>
        <v>0.16107382550335569</v>
      </c>
      <c r="U21" s="215">
        <f>'RSI_idade (17)'!W21/'RSI_idade (17)'!Y21</f>
        <v>0.17785234899328858</v>
      </c>
      <c r="V21" s="282">
        <f>'RSI_idade (17)'!X21/'RSI_idade (17)'!Y21</f>
        <v>0.14093959731543623</v>
      </c>
      <c r="W21" s="512"/>
      <c r="X21" s="502" t="e">
        <f>'RSI_idade (17)'!AA21/'RSI_idade (17)'!AG21</f>
        <v>#DIV/0!</v>
      </c>
      <c r="Y21" s="501" t="e">
        <f>'RSI_idade (17)'!AB21/'RSI_idade (17)'!AG21</f>
        <v>#DIV/0!</v>
      </c>
      <c r="Z21" s="501" t="e">
        <f>'RSI_idade (17)'!AC21/'RSI_idade (17)'!AG21</f>
        <v>#DIV/0!</v>
      </c>
      <c r="AA21" s="501" t="e">
        <f>'RSI_idade (17)'!AD21/'RSI_idade (17)'!AG21</f>
        <v>#DIV/0!</v>
      </c>
      <c r="AB21" s="501" t="e">
        <f>'RSI_idade (17)'!AE21/'RSI_idade (17)'!AG21</f>
        <v>#DIV/0!</v>
      </c>
      <c r="AC21" s="503" t="e">
        <f>'RSI_idade (17)'!AF21/'RSI_idade (17)'!AG21</f>
        <v>#DIV/0!</v>
      </c>
      <c r="AD21" s="632"/>
      <c r="AE21" s="502" t="e">
        <f>'RSI_idade (17)'!AI21/'RSI_idade (17)'!AO21</f>
        <v>#DIV/0!</v>
      </c>
      <c r="AF21" s="501" t="e">
        <f>'RSI_idade (17)'!AJ21/'RSI_idade (17)'!AO21</f>
        <v>#DIV/0!</v>
      </c>
      <c r="AG21" s="501" t="e">
        <f>'RSI_idade (17)'!AK21/'RSI_idade (17)'!AO21</f>
        <v>#DIV/0!</v>
      </c>
      <c r="AH21" s="501" t="e">
        <f>'RSI_idade (17)'!AL21/'RSI_idade (17)'!AO21</f>
        <v>#DIV/0!</v>
      </c>
      <c r="AI21" s="501" t="e">
        <f>'RSI_idade (17)'!AM21/'RSI_idade (17)'!AO21</f>
        <v>#DIV/0!</v>
      </c>
      <c r="AJ21" s="503" t="e">
        <f>'RSI_idade (17)'!AN21/'RSI_idade (17)'!AO21</f>
        <v>#DIV/0!</v>
      </c>
      <c r="AK21" s="64">
        <v>434</v>
      </c>
      <c r="AL21" s="285"/>
    </row>
    <row r="22" spans="2:38">
      <c r="B22" s="291" t="s">
        <v>79</v>
      </c>
      <c r="C22" s="215">
        <f>'RSI_idade (17)'!C22/'RSI_idade (17)'!I22</f>
        <v>0.33837689133425036</v>
      </c>
      <c r="D22" s="215">
        <f>'RSI_idade (17)'!D22/'RSI_idade (17)'!I22</f>
        <v>0.15818431911966988</v>
      </c>
      <c r="E22" s="215">
        <f>'RSI_idade (17)'!E22/'RSI_idade (17)'!I22</f>
        <v>0.10729023383768914</v>
      </c>
      <c r="F22" s="215">
        <f>'RSI_idade (17)'!F22/'RSI_idade (17)'!I22</f>
        <v>0.14718019257221457</v>
      </c>
      <c r="G22" s="215">
        <f>'RSI_idade (17)'!G22/'RSI_idade (17)'!I22</f>
        <v>0.17193947730398901</v>
      </c>
      <c r="H22" s="115">
        <f>'RSI_idade (17)'!H22/'RSI_idade (17)'!I22</f>
        <v>7.7028885832187075E-2</v>
      </c>
      <c r="I22" s="510"/>
      <c r="J22" s="215">
        <f>'RSI_idade (17)'!K22/'RSI_idade (17)'!Q22</f>
        <v>0.31491712707182318</v>
      </c>
      <c r="K22" s="215">
        <f>'RSI_idade (17)'!L22/'RSI_idade (17)'!Q22</f>
        <v>0.15745856353591159</v>
      </c>
      <c r="L22" s="215">
        <f>'RSI_idade (17)'!M22/'RSI_idade (17)'!Q22</f>
        <v>0.11878453038674033</v>
      </c>
      <c r="M22" s="215">
        <f>'RSI_idade (17)'!N22/'RSI_idade (17)'!Q22</f>
        <v>0.14917127071823205</v>
      </c>
      <c r="N22" s="215">
        <f>'RSI_idade (17)'!O22/'RSI_idade (17)'!Q22</f>
        <v>0.18508287292817679</v>
      </c>
      <c r="O22" s="115">
        <f>'RSI_idade (17)'!P22/'RSI_idade (17)'!Q22</f>
        <v>7.4585635359116026E-2</v>
      </c>
      <c r="P22" s="511"/>
      <c r="Q22" s="413">
        <f>'RSI_idade (17)'!S22/'RSI_idade (17)'!Y22</f>
        <v>0.32778489116517284</v>
      </c>
      <c r="R22" s="215">
        <f>'RSI_idade (17)'!T22/'RSI_idade (17)'!Y22</f>
        <v>0.15620998719590268</v>
      </c>
      <c r="S22" s="215">
        <f>'RSI_idade (17)'!U22/'RSI_idade (17)'!Y22</f>
        <v>0.12676056338028169</v>
      </c>
      <c r="T22" s="215">
        <f>'RSI_idade (17)'!V22/'RSI_idade (17)'!Y22</f>
        <v>0.13700384122919335</v>
      </c>
      <c r="U22" s="215">
        <f>'RSI_idade (17)'!W22/'RSI_idade (17)'!Y22</f>
        <v>0.17157490396927016</v>
      </c>
      <c r="V22" s="282">
        <f>'RSI_idade (17)'!X22/'RSI_idade (17)'!Y22</f>
        <v>8.0665813060179253E-2</v>
      </c>
      <c r="W22" s="512"/>
      <c r="X22" s="502" t="e">
        <f>'RSI_idade (17)'!AA22/'RSI_idade (17)'!AG22</f>
        <v>#DIV/0!</v>
      </c>
      <c r="Y22" s="501" t="e">
        <f>'RSI_idade (17)'!AB22/'RSI_idade (17)'!AG22</f>
        <v>#DIV/0!</v>
      </c>
      <c r="Z22" s="501" t="e">
        <f>'RSI_idade (17)'!AC22/'RSI_idade (17)'!AG22</f>
        <v>#DIV/0!</v>
      </c>
      <c r="AA22" s="501" t="e">
        <f>'RSI_idade (17)'!AD22/'RSI_idade (17)'!AG22</f>
        <v>#DIV/0!</v>
      </c>
      <c r="AB22" s="501" t="e">
        <f>'RSI_idade (17)'!AE22/'RSI_idade (17)'!AG22</f>
        <v>#DIV/0!</v>
      </c>
      <c r="AC22" s="503" t="e">
        <f>'RSI_idade (17)'!AF22/'RSI_idade (17)'!AG22</f>
        <v>#DIV/0!</v>
      </c>
      <c r="AD22" s="632"/>
      <c r="AE22" s="502" t="e">
        <f>'RSI_idade (17)'!AI22/'RSI_idade (17)'!AO22</f>
        <v>#DIV/0!</v>
      </c>
      <c r="AF22" s="501" t="e">
        <f>'RSI_idade (17)'!AJ22/'RSI_idade (17)'!AO22</f>
        <v>#DIV/0!</v>
      </c>
      <c r="AG22" s="501" t="e">
        <f>'RSI_idade (17)'!AK22/'RSI_idade (17)'!AO22</f>
        <v>#DIV/0!</v>
      </c>
      <c r="AH22" s="501" t="e">
        <f>'RSI_idade (17)'!AL22/'RSI_idade (17)'!AO22</f>
        <v>#DIV/0!</v>
      </c>
      <c r="AI22" s="501" t="e">
        <f>'RSI_idade (17)'!AM22/'RSI_idade (17)'!AO22</f>
        <v>#DIV/0!</v>
      </c>
      <c r="AJ22" s="503" t="e">
        <f>'RSI_idade (17)'!AN22/'RSI_idade (17)'!AO22</f>
        <v>#DIV/0!</v>
      </c>
      <c r="AK22" s="64">
        <v>938</v>
      </c>
      <c r="AL22" s="285"/>
    </row>
    <row r="23" spans="2:38">
      <c r="B23" s="291" t="s">
        <v>80</v>
      </c>
      <c r="C23" s="215">
        <f>'RSI_idade (17)'!C23/'RSI_idade (17)'!I23</f>
        <v>0.24731182795698925</v>
      </c>
      <c r="D23" s="215">
        <f>'RSI_idade (17)'!D23/'RSI_idade (17)'!I23</f>
        <v>7.5268817204301078E-2</v>
      </c>
      <c r="E23" s="215">
        <f>'RSI_idade (17)'!E23/'RSI_idade (17)'!I23</f>
        <v>0.17204301075268819</v>
      </c>
      <c r="F23" s="215">
        <f>'RSI_idade (17)'!F23/'RSI_idade (17)'!I23</f>
        <v>0.21505376344086022</v>
      </c>
      <c r="G23" s="215">
        <f>'RSI_idade (17)'!G23/'RSI_idade (17)'!I23</f>
        <v>0.17204301075268819</v>
      </c>
      <c r="H23" s="115">
        <f>'RSI_idade (17)'!H23/'RSI_idade (17)'!I23</f>
        <v>0.11827956989247312</v>
      </c>
      <c r="I23" s="510"/>
      <c r="J23" s="215">
        <f>'RSI_idade (17)'!K23/'RSI_idade (17)'!Q23</f>
        <v>0.24468085106382978</v>
      </c>
      <c r="K23" s="215">
        <f>'RSI_idade (17)'!L23/'RSI_idade (17)'!Q23</f>
        <v>7.4468085106382975E-2</v>
      </c>
      <c r="L23" s="215">
        <f>'RSI_idade (17)'!M23/'RSI_idade (17)'!Q23</f>
        <v>0.1276595744680851</v>
      </c>
      <c r="M23" s="215">
        <f>'RSI_idade (17)'!N23/'RSI_idade (17)'!Q23</f>
        <v>0.23404255319148937</v>
      </c>
      <c r="N23" s="215">
        <f>'RSI_idade (17)'!O23/'RSI_idade (17)'!Q23</f>
        <v>0.21276595744680851</v>
      </c>
      <c r="O23" s="115">
        <f>'RSI_idade (17)'!P23/'RSI_idade (17)'!Q23</f>
        <v>0.10638297872340426</v>
      </c>
      <c r="P23" s="511"/>
      <c r="Q23" s="413">
        <f>'RSI_idade (17)'!S23/'RSI_idade (17)'!Y23</f>
        <v>0.24761904761904763</v>
      </c>
      <c r="R23" s="215">
        <f>'RSI_idade (17)'!T23/'RSI_idade (17)'!Y23</f>
        <v>7.6190476190476197E-2</v>
      </c>
      <c r="S23" s="215">
        <f>'RSI_idade (17)'!U23/'RSI_idade (17)'!Y23</f>
        <v>0.14285714285714285</v>
      </c>
      <c r="T23" s="215">
        <f>'RSI_idade (17)'!V23/'RSI_idade (17)'!Y23</f>
        <v>0.21904761904761905</v>
      </c>
      <c r="U23" s="215">
        <f>'RSI_idade (17)'!W23/'RSI_idade (17)'!Y23</f>
        <v>0.20952380952380953</v>
      </c>
      <c r="V23" s="282">
        <f>'RSI_idade (17)'!X23/'RSI_idade (17)'!Y23</f>
        <v>0.10476190476190476</v>
      </c>
      <c r="W23" s="512"/>
      <c r="X23" s="502" t="e">
        <f>'RSI_idade (17)'!AA23/'RSI_idade (17)'!AG23</f>
        <v>#DIV/0!</v>
      </c>
      <c r="Y23" s="501" t="e">
        <f>'RSI_idade (17)'!AB23/'RSI_idade (17)'!AG23</f>
        <v>#DIV/0!</v>
      </c>
      <c r="Z23" s="501" t="e">
        <f>'RSI_idade (17)'!AC23/'RSI_idade (17)'!AG23</f>
        <v>#DIV/0!</v>
      </c>
      <c r="AA23" s="501" t="e">
        <f>'RSI_idade (17)'!AD23/'RSI_idade (17)'!AG23</f>
        <v>#DIV/0!</v>
      </c>
      <c r="AB23" s="501" t="e">
        <f>'RSI_idade (17)'!AE23/'RSI_idade (17)'!AG23</f>
        <v>#DIV/0!</v>
      </c>
      <c r="AC23" s="503" t="e">
        <f>'RSI_idade (17)'!AF23/'RSI_idade (17)'!AG23</f>
        <v>#DIV/0!</v>
      </c>
      <c r="AD23" s="632"/>
      <c r="AE23" s="502" t="e">
        <f>'RSI_idade (17)'!AI23/'RSI_idade (17)'!AO23</f>
        <v>#DIV/0!</v>
      </c>
      <c r="AF23" s="501" t="e">
        <f>'RSI_idade (17)'!AJ23/'RSI_idade (17)'!AO23</f>
        <v>#DIV/0!</v>
      </c>
      <c r="AG23" s="501" t="e">
        <f>'RSI_idade (17)'!AK23/'RSI_idade (17)'!AO23</f>
        <v>#DIV/0!</v>
      </c>
      <c r="AH23" s="501" t="e">
        <f>'RSI_idade (17)'!AL23/'RSI_idade (17)'!AO23</f>
        <v>#DIV/0!</v>
      </c>
      <c r="AI23" s="501" t="e">
        <f>'RSI_idade (17)'!AM23/'RSI_idade (17)'!AO23</f>
        <v>#DIV/0!</v>
      </c>
      <c r="AJ23" s="503" t="e">
        <f>'RSI_idade (17)'!AN23/'RSI_idade (17)'!AO23</f>
        <v>#DIV/0!</v>
      </c>
      <c r="AK23" s="64">
        <v>106</v>
      </c>
      <c r="AL23" s="285"/>
    </row>
    <row r="24" spans="2:38">
      <c r="B24" s="291" t="s">
        <v>81</v>
      </c>
      <c r="C24" s="215">
        <f>'RSI_idade (17)'!C24/'RSI_idade (17)'!I24</f>
        <v>0.31864406779661014</v>
      </c>
      <c r="D24" s="215">
        <f>'RSI_idade (17)'!D24/'RSI_idade (17)'!I24</f>
        <v>0.15028248587570622</v>
      </c>
      <c r="E24" s="215">
        <f>'RSI_idade (17)'!E24/'RSI_idade (17)'!I24</f>
        <v>0.11299435028248588</v>
      </c>
      <c r="F24" s="215">
        <f>'RSI_idade (17)'!F24/'RSI_idade (17)'!I24</f>
        <v>0.17062146892655367</v>
      </c>
      <c r="G24" s="215">
        <f>'RSI_idade (17)'!G24/'RSI_idade (17)'!I24</f>
        <v>0.15706214689265538</v>
      </c>
      <c r="H24" s="115">
        <f>'RSI_idade (17)'!H24/'RSI_idade (17)'!I24</f>
        <v>9.03954802259887E-2</v>
      </c>
      <c r="I24" s="510"/>
      <c r="J24" s="215">
        <f>'RSI_idade (17)'!K24/'RSI_idade (17)'!Q24</f>
        <v>0.33294797687861272</v>
      </c>
      <c r="K24" s="215">
        <f>'RSI_idade (17)'!L24/'RSI_idade (17)'!Q24</f>
        <v>0.13294797687861271</v>
      </c>
      <c r="L24" s="215">
        <f>'RSI_idade (17)'!M24/'RSI_idade (17)'!Q24</f>
        <v>0.12138728323699421</v>
      </c>
      <c r="M24" s="215">
        <f>'RSI_idade (17)'!N24/'RSI_idade (17)'!Q24</f>
        <v>0.16994219653179191</v>
      </c>
      <c r="N24" s="215">
        <f>'RSI_idade (17)'!O24/'RSI_idade (17)'!Q24</f>
        <v>0.15606936416184972</v>
      </c>
      <c r="O24" s="115">
        <f>'RSI_idade (17)'!P24/'RSI_idade (17)'!Q24</f>
        <v>8.6705202312138727E-2</v>
      </c>
      <c r="P24" s="511"/>
      <c r="Q24" s="413">
        <f>'RSI_idade (17)'!S24/'RSI_idade (17)'!Y24</f>
        <v>0.32114285714285712</v>
      </c>
      <c r="R24" s="215">
        <f>'RSI_idade (17)'!T24/'RSI_idade (17)'!Y24</f>
        <v>0.13942857142857143</v>
      </c>
      <c r="S24" s="215">
        <f>'RSI_idade (17)'!U24/'RSI_idade (17)'!Y24</f>
        <v>0.11771428571428572</v>
      </c>
      <c r="T24" s="215">
        <f>'RSI_idade (17)'!V24/'RSI_idade (17)'!Y24</f>
        <v>0.16914285714285715</v>
      </c>
      <c r="U24" s="215">
        <f>'RSI_idade (17)'!W24/'RSI_idade (17)'!Y24</f>
        <v>0.16228571428571428</v>
      </c>
      <c r="V24" s="282">
        <f>'RSI_idade (17)'!X24/'RSI_idade (17)'!Y24</f>
        <v>9.0285714285714289E-2</v>
      </c>
      <c r="W24" s="512"/>
      <c r="X24" s="502" t="e">
        <f>'RSI_idade (17)'!AA24/'RSI_idade (17)'!AG24</f>
        <v>#DIV/0!</v>
      </c>
      <c r="Y24" s="501" t="e">
        <f>'RSI_idade (17)'!AB24/'RSI_idade (17)'!AG24</f>
        <v>#DIV/0!</v>
      </c>
      <c r="Z24" s="501" t="e">
        <f>'RSI_idade (17)'!AC24/'RSI_idade (17)'!AG24</f>
        <v>#DIV/0!</v>
      </c>
      <c r="AA24" s="501" t="e">
        <f>'RSI_idade (17)'!AD24/'RSI_idade (17)'!AG24</f>
        <v>#DIV/0!</v>
      </c>
      <c r="AB24" s="501" t="e">
        <f>'RSI_idade (17)'!AE24/'RSI_idade (17)'!AG24</f>
        <v>#DIV/0!</v>
      </c>
      <c r="AC24" s="503" t="e">
        <f>'RSI_idade (17)'!AF24/'RSI_idade (17)'!AG24</f>
        <v>#DIV/0!</v>
      </c>
      <c r="AD24" s="632"/>
      <c r="AE24" s="502" t="e">
        <f>'RSI_idade (17)'!AI24/'RSI_idade (17)'!AO24</f>
        <v>#DIV/0!</v>
      </c>
      <c r="AF24" s="501" t="e">
        <f>'RSI_idade (17)'!AJ24/'RSI_idade (17)'!AO24</f>
        <v>#DIV/0!</v>
      </c>
      <c r="AG24" s="501" t="e">
        <f>'RSI_idade (17)'!AK24/'RSI_idade (17)'!AO24</f>
        <v>#DIV/0!</v>
      </c>
      <c r="AH24" s="501" t="e">
        <f>'RSI_idade (17)'!AL24/'RSI_idade (17)'!AO24</f>
        <v>#DIV/0!</v>
      </c>
      <c r="AI24" s="501" t="e">
        <f>'RSI_idade (17)'!AM24/'RSI_idade (17)'!AO24</f>
        <v>#DIV/0!</v>
      </c>
      <c r="AJ24" s="503" t="e">
        <f>'RSI_idade (17)'!AN24/'RSI_idade (17)'!AO24</f>
        <v>#DIV/0!</v>
      </c>
      <c r="AK24" s="64">
        <v>1383</v>
      </c>
      <c r="AL24" s="285"/>
    </row>
    <row r="25" spans="2:38">
      <c r="B25" s="291" t="s">
        <v>82</v>
      </c>
      <c r="C25" s="215">
        <f>'RSI_idade (17)'!C25/'RSI_idade (17)'!I25</f>
        <v>0.28823529411764703</v>
      </c>
      <c r="D25" s="215">
        <f>'RSI_idade (17)'!D25/'RSI_idade (17)'!I25</f>
        <v>0.1</v>
      </c>
      <c r="E25" s="215">
        <f>'RSI_idade (17)'!E25/'RSI_idade (17)'!I25</f>
        <v>0.1</v>
      </c>
      <c r="F25" s="215">
        <f>'RSI_idade (17)'!F25/'RSI_idade (17)'!I25</f>
        <v>0.15294117647058825</v>
      </c>
      <c r="G25" s="215">
        <f>'RSI_idade (17)'!G25/'RSI_idade (17)'!I25</f>
        <v>0.23529411764705882</v>
      </c>
      <c r="H25" s="115">
        <f>'RSI_idade (17)'!H25/'RSI_idade (17)'!I25</f>
        <v>0.12352941176470589</v>
      </c>
      <c r="I25" s="510"/>
      <c r="J25" s="215">
        <f>'RSI_idade (17)'!K25/'RSI_idade (17)'!Q25</f>
        <v>0.29005524861878451</v>
      </c>
      <c r="K25" s="215">
        <f>'RSI_idade (17)'!L25/'RSI_idade (17)'!Q25</f>
        <v>0.10220994475138122</v>
      </c>
      <c r="L25" s="215">
        <f>'RSI_idade (17)'!M25/'RSI_idade (17)'!Q25</f>
        <v>0.10220994475138122</v>
      </c>
      <c r="M25" s="215">
        <f>'RSI_idade (17)'!N25/'RSI_idade (17)'!Q25</f>
        <v>0.16298342541436464</v>
      </c>
      <c r="N25" s="215">
        <f>'RSI_idade (17)'!O25/'RSI_idade (17)'!Q25</f>
        <v>0.21546961325966851</v>
      </c>
      <c r="O25" s="115">
        <f>'RSI_idade (17)'!P25/'RSI_idade (17)'!Q25</f>
        <v>0.1270718232044199</v>
      </c>
      <c r="P25" s="511"/>
      <c r="Q25" s="413">
        <f>'RSI_idade (17)'!S25/'RSI_idade (17)'!Y25</f>
        <v>0.27977839335180055</v>
      </c>
      <c r="R25" s="215">
        <f>'RSI_idade (17)'!T25/'RSI_idade (17)'!Y25</f>
        <v>0.10803324099722991</v>
      </c>
      <c r="S25" s="215">
        <f>'RSI_idade (17)'!U25/'RSI_idade (17)'!Y25</f>
        <v>0.10526315789473684</v>
      </c>
      <c r="T25" s="215">
        <f>'RSI_idade (17)'!V25/'RSI_idade (17)'!Y25</f>
        <v>0.16343490304709141</v>
      </c>
      <c r="U25" s="215">
        <f>'RSI_idade (17)'!W25/'RSI_idade (17)'!Y25</f>
        <v>0.2188365650969529</v>
      </c>
      <c r="V25" s="282">
        <f>'RSI_idade (17)'!X25/'RSI_idade (17)'!Y25</f>
        <v>0.12465373961218837</v>
      </c>
      <c r="W25" s="512"/>
      <c r="X25" s="502" t="e">
        <f>'RSI_idade (17)'!AA25/'RSI_idade (17)'!AG25</f>
        <v>#DIV/0!</v>
      </c>
      <c r="Y25" s="501" t="e">
        <f>'RSI_idade (17)'!AB25/'RSI_idade (17)'!AG25</f>
        <v>#DIV/0!</v>
      </c>
      <c r="Z25" s="501" t="e">
        <f>'RSI_idade (17)'!AC25/'RSI_idade (17)'!AG25</f>
        <v>#DIV/0!</v>
      </c>
      <c r="AA25" s="501" t="e">
        <f>'RSI_idade (17)'!AD25/'RSI_idade (17)'!AG25</f>
        <v>#DIV/0!</v>
      </c>
      <c r="AB25" s="501" t="e">
        <f>'RSI_idade (17)'!AE25/'RSI_idade (17)'!AG25</f>
        <v>#DIV/0!</v>
      </c>
      <c r="AC25" s="503" t="e">
        <f>'RSI_idade (17)'!AF25/'RSI_idade (17)'!AG25</f>
        <v>#DIV/0!</v>
      </c>
      <c r="AD25" s="632"/>
      <c r="AE25" s="502" t="e">
        <f>'RSI_idade (17)'!AI25/'RSI_idade (17)'!AO25</f>
        <v>#DIV/0!</v>
      </c>
      <c r="AF25" s="501" t="e">
        <f>'RSI_idade (17)'!AJ25/'RSI_idade (17)'!AO25</f>
        <v>#DIV/0!</v>
      </c>
      <c r="AG25" s="501" t="e">
        <f>'RSI_idade (17)'!AK25/'RSI_idade (17)'!AO25</f>
        <v>#DIV/0!</v>
      </c>
      <c r="AH25" s="501" t="e">
        <f>'RSI_idade (17)'!AL25/'RSI_idade (17)'!AO25</f>
        <v>#DIV/0!</v>
      </c>
      <c r="AI25" s="501" t="e">
        <f>'RSI_idade (17)'!AM25/'RSI_idade (17)'!AO25</f>
        <v>#DIV/0!</v>
      </c>
      <c r="AJ25" s="503" t="e">
        <f>'RSI_idade (17)'!AN25/'RSI_idade (17)'!AO25</f>
        <v>#DIV/0!</v>
      </c>
      <c r="AK25" s="64">
        <v>500</v>
      </c>
      <c r="AL25" s="285"/>
    </row>
    <row r="26" spans="2:38">
      <c r="B26" s="291" t="s">
        <v>83</v>
      </c>
      <c r="C26" s="215">
        <f>'RSI_idade (17)'!C26/'RSI_idade (17)'!I26</f>
        <v>0.20973782771535582</v>
      </c>
      <c r="D26" s="215">
        <f>'RSI_idade (17)'!D26/'RSI_idade (17)'!I26</f>
        <v>0.12359550561797752</v>
      </c>
      <c r="E26" s="215">
        <f>'RSI_idade (17)'!E26/'RSI_idade (17)'!I26</f>
        <v>8.2397003745318345E-2</v>
      </c>
      <c r="F26" s="215">
        <f>'RSI_idade (17)'!F26/'RSI_idade (17)'!I26</f>
        <v>0.2247191011235955</v>
      </c>
      <c r="G26" s="215">
        <f>'RSI_idade (17)'!G26/'RSI_idade (17)'!I26</f>
        <v>0.23595505617977527</v>
      </c>
      <c r="H26" s="115">
        <f>'RSI_idade (17)'!H26/'RSI_idade (17)'!I26</f>
        <v>0.12359550561797752</v>
      </c>
      <c r="I26" s="510"/>
      <c r="J26" s="215">
        <f>'RSI_idade (17)'!K26/'RSI_idade (17)'!Q26</f>
        <v>0.22614840989399293</v>
      </c>
      <c r="K26" s="215">
        <f>'RSI_idade (17)'!L26/'RSI_idade (17)'!Q26</f>
        <v>0.14840989399293286</v>
      </c>
      <c r="L26" s="215">
        <f>'RSI_idade (17)'!M26/'RSI_idade (17)'!Q26</f>
        <v>8.4805653710247356E-2</v>
      </c>
      <c r="M26" s="215">
        <f>'RSI_idade (17)'!N26/'RSI_idade (17)'!Q26</f>
        <v>0.19434628975265017</v>
      </c>
      <c r="N26" s="215">
        <f>'RSI_idade (17)'!O26/'RSI_idade (17)'!Q26</f>
        <v>0.23674911660777384</v>
      </c>
      <c r="O26" s="115">
        <f>'RSI_idade (17)'!P26/'RSI_idade (17)'!Q26</f>
        <v>0.10954063604240283</v>
      </c>
      <c r="P26" s="511"/>
      <c r="Q26" s="413">
        <f>'RSI_idade (17)'!S26/'RSI_idade (17)'!Y26</f>
        <v>0.25961538461538464</v>
      </c>
      <c r="R26" s="215">
        <f>'RSI_idade (17)'!T26/'RSI_idade (17)'!Y26</f>
        <v>0.14743589743589744</v>
      </c>
      <c r="S26" s="215">
        <f>'RSI_idade (17)'!U26/'RSI_idade (17)'!Y26</f>
        <v>9.9358974358974353E-2</v>
      </c>
      <c r="T26" s="215">
        <f>'RSI_idade (17)'!V26/'RSI_idade (17)'!Y26</f>
        <v>0.16025641025641027</v>
      </c>
      <c r="U26" s="215">
        <f>'RSI_idade (17)'!W26/'RSI_idade (17)'!Y26</f>
        <v>0.21794871794871795</v>
      </c>
      <c r="V26" s="282">
        <f>'RSI_idade (17)'!X26/'RSI_idade (17)'!Y26</f>
        <v>0.11538461538461539</v>
      </c>
      <c r="W26" s="512"/>
      <c r="X26" s="502" t="e">
        <f>'RSI_idade (17)'!AA26/'RSI_idade (17)'!AG26</f>
        <v>#DIV/0!</v>
      </c>
      <c r="Y26" s="501" t="e">
        <f>'RSI_idade (17)'!AB26/'RSI_idade (17)'!AG26</f>
        <v>#DIV/0!</v>
      </c>
      <c r="Z26" s="501" t="e">
        <f>'RSI_idade (17)'!AC26/'RSI_idade (17)'!AG26</f>
        <v>#DIV/0!</v>
      </c>
      <c r="AA26" s="501" t="e">
        <f>'RSI_idade (17)'!AD26/'RSI_idade (17)'!AG26</f>
        <v>#DIV/0!</v>
      </c>
      <c r="AB26" s="501" t="e">
        <f>'RSI_idade (17)'!AE26/'RSI_idade (17)'!AG26</f>
        <v>#DIV/0!</v>
      </c>
      <c r="AC26" s="503" t="e">
        <f>'RSI_idade (17)'!AF26/'RSI_idade (17)'!AG26</f>
        <v>#DIV/0!</v>
      </c>
      <c r="AD26" s="632"/>
      <c r="AE26" s="502" t="e">
        <f>'RSI_idade (17)'!AI26/'RSI_idade (17)'!AO26</f>
        <v>#DIV/0!</v>
      </c>
      <c r="AF26" s="501" t="e">
        <f>'RSI_idade (17)'!AJ26/'RSI_idade (17)'!AO26</f>
        <v>#DIV/0!</v>
      </c>
      <c r="AG26" s="501" t="e">
        <f>'RSI_idade (17)'!AK26/'RSI_idade (17)'!AO26</f>
        <v>#DIV/0!</v>
      </c>
      <c r="AH26" s="501" t="e">
        <f>'RSI_idade (17)'!AL26/'RSI_idade (17)'!AO26</f>
        <v>#DIV/0!</v>
      </c>
      <c r="AI26" s="501" t="e">
        <f>'RSI_idade (17)'!AM26/'RSI_idade (17)'!AO26</f>
        <v>#DIV/0!</v>
      </c>
      <c r="AJ26" s="503" t="e">
        <f>'RSI_idade (17)'!AN26/'RSI_idade (17)'!AO26</f>
        <v>#DIV/0!</v>
      </c>
      <c r="AK26" s="64">
        <v>408</v>
      </c>
      <c r="AL26" s="285"/>
    </row>
    <row r="27" spans="2:38">
      <c r="B27" s="291" t="s">
        <v>84</v>
      </c>
      <c r="C27" s="215">
        <f>'RSI_idade (17)'!C27/'RSI_idade (17)'!I27</f>
        <v>0.35436893203883496</v>
      </c>
      <c r="D27" s="215">
        <f>'RSI_idade (17)'!D27/'RSI_idade (17)'!I27</f>
        <v>0.1650485436893204</v>
      </c>
      <c r="E27" s="215">
        <f>'RSI_idade (17)'!E27/'RSI_idade (17)'!I27</f>
        <v>0.11003236245954692</v>
      </c>
      <c r="F27" s="215">
        <f>'RSI_idade (17)'!F27/'RSI_idade (17)'!I27</f>
        <v>0.15695792880258899</v>
      </c>
      <c r="G27" s="215">
        <f>'RSI_idade (17)'!G27/'RSI_idade (17)'!I27</f>
        <v>0.14724919093851133</v>
      </c>
      <c r="H27" s="115">
        <f>'RSI_idade (17)'!H27/'RSI_idade (17)'!I27</f>
        <v>6.6343042071197414E-2</v>
      </c>
      <c r="I27" s="510"/>
      <c r="J27" s="215">
        <f>'RSI_idade (17)'!K27/'RSI_idade (17)'!Q27</f>
        <v>0.34412265758091992</v>
      </c>
      <c r="K27" s="215">
        <f>'RSI_idade (17)'!L27/'RSI_idade (17)'!Q27</f>
        <v>0.17035775127768313</v>
      </c>
      <c r="L27" s="215">
        <f>'RSI_idade (17)'!M27/'RSI_idade (17)'!Q27</f>
        <v>9.3696763202725727E-2</v>
      </c>
      <c r="M27" s="215">
        <f>'RSI_idade (17)'!N27/'RSI_idade (17)'!Q27</f>
        <v>0.16695059625212946</v>
      </c>
      <c r="N27" s="215">
        <f>'RSI_idade (17)'!O27/'RSI_idade (17)'!Q27</f>
        <v>0.15502555366269166</v>
      </c>
      <c r="O27" s="115">
        <f>'RSI_idade (17)'!P27/'RSI_idade (17)'!Q27</f>
        <v>6.9846678023850084E-2</v>
      </c>
      <c r="P27" s="511"/>
      <c r="Q27" s="413">
        <f>'RSI_idade (17)'!S27/'RSI_idade (17)'!Y27</f>
        <v>0.33781512605042019</v>
      </c>
      <c r="R27" s="215">
        <f>'RSI_idade (17)'!T27/'RSI_idade (17)'!Y27</f>
        <v>0.17478991596638654</v>
      </c>
      <c r="S27" s="215">
        <f>'RSI_idade (17)'!U27/'RSI_idade (17)'!Y27</f>
        <v>8.9075630252100843E-2</v>
      </c>
      <c r="T27" s="215">
        <f>'RSI_idade (17)'!V27/'RSI_idade (17)'!Y27</f>
        <v>0.15966386554621848</v>
      </c>
      <c r="U27" s="215">
        <f>'RSI_idade (17)'!W27/'RSI_idade (17)'!Y27</f>
        <v>0.15798319327731092</v>
      </c>
      <c r="V27" s="282">
        <f>'RSI_idade (17)'!X27/'RSI_idade (17)'!Y27</f>
        <v>8.067226890756303E-2</v>
      </c>
      <c r="W27" s="512"/>
      <c r="X27" s="502" t="e">
        <f>'RSI_idade (17)'!AA27/'RSI_idade (17)'!AG27</f>
        <v>#DIV/0!</v>
      </c>
      <c r="Y27" s="501" t="e">
        <f>'RSI_idade (17)'!AB27/'RSI_idade (17)'!AG27</f>
        <v>#DIV/0!</v>
      </c>
      <c r="Z27" s="501" t="e">
        <f>'RSI_idade (17)'!AC27/'RSI_idade (17)'!AG27</f>
        <v>#DIV/0!</v>
      </c>
      <c r="AA27" s="501" t="e">
        <f>'RSI_idade (17)'!AD27/'RSI_idade (17)'!AG27</f>
        <v>#DIV/0!</v>
      </c>
      <c r="AB27" s="501" t="e">
        <f>'RSI_idade (17)'!AE27/'RSI_idade (17)'!AG27</f>
        <v>#DIV/0!</v>
      </c>
      <c r="AC27" s="503" t="e">
        <f>'RSI_idade (17)'!AF27/'RSI_idade (17)'!AG27</f>
        <v>#DIV/0!</v>
      </c>
      <c r="AD27" s="632"/>
      <c r="AE27" s="502" t="e">
        <f>'RSI_idade (17)'!AI27/'RSI_idade (17)'!AO27</f>
        <v>#DIV/0!</v>
      </c>
      <c r="AF27" s="501" t="e">
        <f>'RSI_idade (17)'!AJ27/'RSI_idade (17)'!AO27</f>
        <v>#DIV/0!</v>
      </c>
      <c r="AG27" s="501" t="e">
        <f>'RSI_idade (17)'!AK27/'RSI_idade (17)'!AO27</f>
        <v>#DIV/0!</v>
      </c>
      <c r="AH27" s="501" t="e">
        <f>'RSI_idade (17)'!AL27/'RSI_idade (17)'!AO27</f>
        <v>#DIV/0!</v>
      </c>
      <c r="AI27" s="501" t="e">
        <f>'RSI_idade (17)'!AM27/'RSI_idade (17)'!AO27</f>
        <v>#DIV/0!</v>
      </c>
      <c r="AJ27" s="503" t="e">
        <f>'RSI_idade (17)'!AN27/'RSI_idade (17)'!AO27</f>
        <v>#DIV/0!</v>
      </c>
      <c r="AK27" s="64">
        <v>1146</v>
      </c>
      <c r="AL27" s="285"/>
    </row>
    <row r="28" spans="2:38">
      <c r="B28" s="291" t="s">
        <v>85</v>
      </c>
      <c r="C28" s="215">
        <f>'RSI_idade (17)'!C28/'RSI_idade (17)'!I28</f>
        <v>0.16494845360824742</v>
      </c>
      <c r="D28" s="215">
        <f>'RSI_idade (17)'!D28/'RSI_idade (17)'!I28</f>
        <v>8.247422680412371E-2</v>
      </c>
      <c r="E28" s="215">
        <f>'RSI_idade (17)'!E28/'RSI_idade (17)'!I28</f>
        <v>0.13402061855670103</v>
      </c>
      <c r="F28" s="215">
        <f>'RSI_idade (17)'!F28/'RSI_idade (17)'!I28</f>
        <v>0.19072164948453607</v>
      </c>
      <c r="G28" s="215">
        <f>'RSI_idade (17)'!G28/'RSI_idade (17)'!I28</f>
        <v>0.28865979381443296</v>
      </c>
      <c r="H28" s="115">
        <f>'RSI_idade (17)'!H28/'RSI_idade (17)'!I28</f>
        <v>0.13917525773195877</v>
      </c>
      <c r="I28" s="510"/>
      <c r="J28" s="215">
        <f>'RSI_idade (17)'!K28/'RSI_idade (17)'!Q28</f>
        <v>0.17010309278350516</v>
      </c>
      <c r="K28" s="215">
        <f>'RSI_idade (17)'!L28/'RSI_idade (17)'!Q28</f>
        <v>8.247422680412371E-2</v>
      </c>
      <c r="L28" s="215">
        <f>'RSI_idade (17)'!M28/'RSI_idade (17)'!Q28</f>
        <v>0.11855670103092783</v>
      </c>
      <c r="M28" s="215">
        <f>'RSI_idade (17)'!N28/'RSI_idade (17)'!Q28</f>
        <v>0.20618556701030927</v>
      </c>
      <c r="N28" s="215">
        <f>'RSI_idade (17)'!O28/'RSI_idade (17)'!Q28</f>
        <v>0.25773195876288657</v>
      </c>
      <c r="O28" s="115">
        <f>'RSI_idade (17)'!P28/'RSI_idade (17)'!Q28</f>
        <v>0.16494845360824742</v>
      </c>
      <c r="P28" s="511"/>
      <c r="Q28" s="413">
        <f>'RSI_idade (17)'!S28/'RSI_idade (17)'!Y28</f>
        <v>0.18781725888324874</v>
      </c>
      <c r="R28" s="215">
        <f>'RSI_idade (17)'!T28/'RSI_idade (17)'!Y28</f>
        <v>8.1218274111675121E-2</v>
      </c>
      <c r="S28" s="215">
        <f>'RSI_idade (17)'!U28/'RSI_idade (17)'!Y28</f>
        <v>0.116751269035533</v>
      </c>
      <c r="T28" s="215">
        <f>'RSI_idade (17)'!V28/'RSI_idade (17)'!Y28</f>
        <v>0.19796954314720813</v>
      </c>
      <c r="U28" s="215">
        <f>'RSI_idade (17)'!W28/'RSI_idade (17)'!Y28</f>
        <v>0.26395939086294418</v>
      </c>
      <c r="V28" s="282">
        <f>'RSI_idade (17)'!X28/'RSI_idade (17)'!Y28</f>
        <v>0.15228426395939088</v>
      </c>
      <c r="W28" s="512"/>
      <c r="X28" s="502" t="e">
        <f>'RSI_idade (17)'!AA28/'RSI_idade (17)'!AG28</f>
        <v>#DIV/0!</v>
      </c>
      <c r="Y28" s="501" t="e">
        <f>'RSI_idade (17)'!AB28/'RSI_idade (17)'!AG28</f>
        <v>#DIV/0!</v>
      </c>
      <c r="Z28" s="501" t="e">
        <f>'RSI_idade (17)'!AC28/'RSI_idade (17)'!AG28</f>
        <v>#DIV/0!</v>
      </c>
      <c r="AA28" s="501" t="e">
        <f>'RSI_idade (17)'!AD28/'RSI_idade (17)'!AG28</f>
        <v>#DIV/0!</v>
      </c>
      <c r="AB28" s="501" t="e">
        <f>'RSI_idade (17)'!AE28/'RSI_idade (17)'!AG28</f>
        <v>#DIV/0!</v>
      </c>
      <c r="AC28" s="503" t="e">
        <f>'RSI_idade (17)'!AF28/'RSI_idade (17)'!AG28</f>
        <v>#DIV/0!</v>
      </c>
      <c r="AD28" s="632"/>
      <c r="AE28" s="502" t="e">
        <f>'RSI_idade (17)'!AI28/'RSI_idade (17)'!AO28</f>
        <v>#DIV/0!</v>
      </c>
      <c r="AF28" s="501" t="e">
        <f>'RSI_idade (17)'!AJ28/'RSI_idade (17)'!AO28</f>
        <v>#DIV/0!</v>
      </c>
      <c r="AG28" s="501" t="e">
        <f>'RSI_idade (17)'!AK28/'RSI_idade (17)'!AO28</f>
        <v>#DIV/0!</v>
      </c>
      <c r="AH28" s="501" t="e">
        <f>'RSI_idade (17)'!AL28/'RSI_idade (17)'!AO28</f>
        <v>#DIV/0!</v>
      </c>
      <c r="AI28" s="501" t="e">
        <f>'RSI_idade (17)'!AM28/'RSI_idade (17)'!AO28</f>
        <v>#DIV/0!</v>
      </c>
      <c r="AJ28" s="503" t="e">
        <f>'RSI_idade (17)'!AN28/'RSI_idade (17)'!AO28</f>
        <v>#DIV/0!</v>
      </c>
      <c r="AK28" s="64">
        <v>315</v>
      </c>
      <c r="AL28" s="285"/>
    </row>
    <row r="29" spans="2:38">
      <c r="B29" s="291" t="s">
        <v>86</v>
      </c>
      <c r="C29" s="215">
        <f>'RSI_idade (17)'!C29/'RSI_idade (17)'!I29</f>
        <v>0.37379807692307693</v>
      </c>
      <c r="D29" s="215">
        <f>'RSI_idade (17)'!D29/'RSI_idade (17)'!I29</f>
        <v>0.15504807692307693</v>
      </c>
      <c r="E29" s="215">
        <f>'RSI_idade (17)'!E29/'RSI_idade (17)'!I29</f>
        <v>0.14302884615384615</v>
      </c>
      <c r="F29" s="215">
        <f>'RSI_idade (17)'!F29/'RSI_idade (17)'!I29</f>
        <v>0.11658653846153846</v>
      </c>
      <c r="G29" s="215">
        <f>'RSI_idade (17)'!G29/'RSI_idade (17)'!I29</f>
        <v>0.14423076923076922</v>
      </c>
      <c r="H29" s="115">
        <f>'RSI_idade (17)'!H29/'RSI_idade (17)'!I29</f>
        <v>6.7307692307692304E-2</v>
      </c>
      <c r="I29" s="510"/>
      <c r="J29" s="215">
        <f>'RSI_idade (17)'!K29/'RSI_idade (17)'!Q29</f>
        <v>0.37976190476190474</v>
      </c>
      <c r="K29" s="215">
        <f>'RSI_idade (17)'!L29/'RSI_idade (17)'!Q29</f>
        <v>0.15357142857142858</v>
      </c>
      <c r="L29" s="215">
        <f>'RSI_idade (17)'!M29/'RSI_idade (17)'!Q29</f>
        <v>0.1380952380952381</v>
      </c>
      <c r="M29" s="215">
        <f>'RSI_idade (17)'!N29/'RSI_idade (17)'!Q29</f>
        <v>0.11785714285714285</v>
      </c>
      <c r="N29" s="215">
        <f>'RSI_idade (17)'!O29/'RSI_idade (17)'!Q29</f>
        <v>0.14285714285714285</v>
      </c>
      <c r="O29" s="115">
        <f>'RSI_idade (17)'!P29/'RSI_idade (17)'!Q29</f>
        <v>6.7857142857142852E-2</v>
      </c>
      <c r="P29" s="511"/>
      <c r="Q29" s="413">
        <f>'RSI_idade (17)'!S29/'RSI_idade (17)'!Y29</f>
        <v>0.38797169811320753</v>
      </c>
      <c r="R29" s="215">
        <f>'RSI_idade (17)'!T29/'RSI_idade (17)'!Y29</f>
        <v>0.14858490566037735</v>
      </c>
      <c r="S29" s="215">
        <f>'RSI_idade (17)'!U29/'RSI_idade (17)'!Y29</f>
        <v>0.14033018867924529</v>
      </c>
      <c r="T29" s="215">
        <f>'RSI_idade (17)'!V29/'RSI_idade (17)'!Y29</f>
        <v>0.12028301886792453</v>
      </c>
      <c r="U29" s="215">
        <f>'RSI_idade (17)'!W29/'RSI_idade (17)'!Y29</f>
        <v>0.13679245283018868</v>
      </c>
      <c r="V29" s="282">
        <f>'RSI_idade (17)'!X29/'RSI_idade (17)'!Y29</f>
        <v>6.6037735849056603E-2</v>
      </c>
      <c r="W29" s="512"/>
      <c r="X29" s="502" t="e">
        <f>'RSI_idade (17)'!AA29/'RSI_idade (17)'!AG29</f>
        <v>#DIV/0!</v>
      </c>
      <c r="Y29" s="501" t="e">
        <f>'RSI_idade (17)'!AB29/'RSI_idade (17)'!AG29</f>
        <v>#DIV/0!</v>
      </c>
      <c r="Z29" s="501" t="e">
        <f>'RSI_idade (17)'!AC29/'RSI_idade (17)'!AG29</f>
        <v>#DIV/0!</v>
      </c>
      <c r="AA29" s="501" t="e">
        <f>'RSI_idade (17)'!AD29/'RSI_idade (17)'!AG29</f>
        <v>#DIV/0!</v>
      </c>
      <c r="AB29" s="501" t="e">
        <f>'RSI_idade (17)'!AE29/'RSI_idade (17)'!AG29</f>
        <v>#DIV/0!</v>
      </c>
      <c r="AC29" s="503" t="e">
        <f>'RSI_idade (17)'!AF29/'RSI_idade (17)'!AG29</f>
        <v>#DIV/0!</v>
      </c>
      <c r="AD29" s="632"/>
      <c r="AE29" s="502" t="e">
        <f>'RSI_idade (17)'!AI29/'RSI_idade (17)'!AO29</f>
        <v>#DIV/0!</v>
      </c>
      <c r="AF29" s="501" t="e">
        <f>'RSI_idade (17)'!AJ29/'RSI_idade (17)'!AO29</f>
        <v>#DIV/0!</v>
      </c>
      <c r="AG29" s="501" t="e">
        <f>'RSI_idade (17)'!AK29/'RSI_idade (17)'!AO29</f>
        <v>#DIV/0!</v>
      </c>
      <c r="AH29" s="501" t="e">
        <f>'RSI_idade (17)'!AL29/'RSI_idade (17)'!AO29</f>
        <v>#DIV/0!</v>
      </c>
      <c r="AI29" s="501" t="e">
        <f>'RSI_idade (17)'!AM29/'RSI_idade (17)'!AO29</f>
        <v>#DIV/0!</v>
      </c>
      <c r="AJ29" s="503" t="e">
        <f>'RSI_idade (17)'!AN29/'RSI_idade (17)'!AO29</f>
        <v>#DIV/0!</v>
      </c>
      <c r="AK29" s="64">
        <v>1082</v>
      </c>
      <c r="AL29" s="285"/>
    </row>
    <row r="30" spans="2:38">
      <c r="B30" s="291" t="s">
        <v>87</v>
      </c>
      <c r="C30" s="215">
        <f>'RSI_idade (17)'!C30/'RSI_idade (17)'!I30</f>
        <v>0.36355353075170843</v>
      </c>
      <c r="D30" s="215">
        <f>'RSI_idade (17)'!D30/'RSI_idade (17)'!I30</f>
        <v>0.1480637813211845</v>
      </c>
      <c r="E30" s="215">
        <f>'RSI_idade (17)'!E30/'RSI_idade (17)'!I30</f>
        <v>0.13029612756264236</v>
      </c>
      <c r="F30" s="215">
        <f>'RSI_idade (17)'!F30/'RSI_idade (17)'!I30</f>
        <v>0.14988610478359909</v>
      </c>
      <c r="G30" s="215">
        <f>'RSI_idade (17)'!G30/'RSI_idade (17)'!I30</f>
        <v>0.14533029612756265</v>
      </c>
      <c r="H30" s="115">
        <f>'RSI_idade (17)'!H30/'RSI_idade (17)'!I30</f>
        <v>6.287015945330296E-2</v>
      </c>
      <c r="I30" s="510"/>
      <c r="J30" s="215">
        <f>'RSI_idade (17)'!K30/'RSI_idade (17)'!Q30</f>
        <v>0.36779505946935043</v>
      </c>
      <c r="K30" s="215">
        <f>'RSI_idade (17)'!L30/'RSI_idade (17)'!Q30</f>
        <v>0.14684354986276305</v>
      </c>
      <c r="L30" s="215">
        <f>'RSI_idade (17)'!M30/'RSI_idade (17)'!Q30</f>
        <v>0.12900274473924978</v>
      </c>
      <c r="M30" s="215">
        <f>'RSI_idade (17)'!N30/'RSI_idade (17)'!Q30</f>
        <v>0.14547118023787739</v>
      </c>
      <c r="N30" s="215">
        <f>'RSI_idade (17)'!O30/'RSI_idade (17)'!Q30</f>
        <v>0.14501372369624885</v>
      </c>
      <c r="O30" s="115">
        <f>'RSI_idade (17)'!P30/'RSI_idade (17)'!Q30</f>
        <v>6.5873741994510515E-2</v>
      </c>
      <c r="P30" s="511"/>
      <c r="Q30" s="413">
        <f>'RSI_idade (17)'!S30/'RSI_idade (17)'!Y30</f>
        <v>0.37666513550757924</v>
      </c>
      <c r="R30" s="215">
        <f>'RSI_idade (17)'!T30/'RSI_idade (17)'!Y30</f>
        <v>0.13918236104731282</v>
      </c>
      <c r="S30" s="215">
        <f>'RSI_idade (17)'!U30/'RSI_idade (17)'!Y30</f>
        <v>0.12907671107028021</v>
      </c>
      <c r="T30" s="215">
        <f>'RSI_idade (17)'!V30/'RSI_idade (17)'!Y30</f>
        <v>0.13964170877354157</v>
      </c>
      <c r="U30" s="215">
        <f>'RSI_idade (17)'!W30/'RSI_idade (17)'!Y30</f>
        <v>0.14882866329811667</v>
      </c>
      <c r="V30" s="282">
        <f>'RSI_idade (17)'!X30/'RSI_idade (17)'!Y30</f>
        <v>6.6605420303169502E-2</v>
      </c>
      <c r="W30" s="512"/>
      <c r="X30" s="502" t="e">
        <f>'RSI_idade (17)'!AA30/'RSI_idade (17)'!AG30</f>
        <v>#DIV/0!</v>
      </c>
      <c r="Y30" s="501" t="e">
        <f>'RSI_idade (17)'!AB30/'RSI_idade (17)'!AG30</f>
        <v>#DIV/0!</v>
      </c>
      <c r="Z30" s="501" t="e">
        <f>'RSI_idade (17)'!AC30/'RSI_idade (17)'!AG30</f>
        <v>#DIV/0!</v>
      </c>
      <c r="AA30" s="501" t="e">
        <f>'RSI_idade (17)'!AD30/'RSI_idade (17)'!AG30</f>
        <v>#DIV/0!</v>
      </c>
      <c r="AB30" s="501" t="e">
        <f>'RSI_idade (17)'!AE30/'RSI_idade (17)'!AG30</f>
        <v>#DIV/0!</v>
      </c>
      <c r="AC30" s="503" t="e">
        <f>'RSI_idade (17)'!AF30/'RSI_idade (17)'!AG30</f>
        <v>#DIV/0!</v>
      </c>
      <c r="AD30" s="632"/>
      <c r="AE30" s="502" t="e">
        <f>'RSI_idade (17)'!AI30/'RSI_idade (17)'!AO30</f>
        <v>#DIV/0!</v>
      </c>
      <c r="AF30" s="501" t="e">
        <f>'RSI_idade (17)'!AJ30/'RSI_idade (17)'!AO30</f>
        <v>#DIV/0!</v>
      </c>
      <c r="AG30" s="501" t="e">
        <f>'RSI_idade (17)'!AK30/'RSI_idade (17)'!AO30</f>
        <v>#DIV/0!</v>
      </c>
      <c r="AH30" s="501" t="e">
        <f>'RSI_idade (17)'!AL30/'RSI_idade (17)'!AO30</f>
        <v>#DIV/0!</v>
      </c>
      <c r="AI30" s="501" t="e">
        <f>'RSI_idade (17)'!AM30/'RSI_idade (17)'!AO30</f>
        <v>#DIV/0!</v>
      </c>
      <c r="AJ30" s="503" t="e">
        <f>'RSI_idade (17)'!AN30/'RSI_idade (17)'!AO30</f>
        <v>#DIV/0!</v>
      </c>
      <c r="AK30" s="64">
        <v>3086</v>
      </c>
      <c r="AL30" s="285"/>
    </row>
    <row r="31" spans="2:38">
      <c r="B31" s="291" t="s">
        <v>88</v>
      </c>
      <c r="C31" s="215">
        <f>'RSI_idade (17)'!C31/'RSI_idade (17)'!I31</f>
        <v>9.0624999999999997E-2</v>
      </c>
      <c r="D31" s="215">
        <f>'RSI_idade (17)'!D31/'RSI_idade (17)'!I31</f>
        <v>8.1250000000000003E-2</v>
      </c>
      <c r="E31" s="215">
        <f>'RSI_idade (17)'!E31/'RSI_idade (17)'!I31</f>
        <v>0.15625</v>
      </c>
      <c r="F31" s="215">
        <f>'RSI_idade (17)'!F31/'RSI_idade (17)'!I31</f>
        <v>0.25</v>
      </c>
      <c r="G31" s="215">
        <f>'RSI_idade (17)'!G31/'RSI_idade (17)'!I31</f>
        <v>0.27500000000000002</v>
      </c>
      <c r="H31" s="115">
        <f>'RSI_idade (17)'!H31/'RSI_idade (17)'!I31</f>
        <v>0.14687500000000001</v>
      </c>
      <c r="I31" s="510"/>
      <c r="J31" s="215">
        <f>'RSI_idade (17)'!K31/'RSI_idade (17)'!Q31</f>
        <v>7.8488372093023256E-2</v>
      </c>
      <c r="K31" s="215">
        <f>'RSI_idade (17)'!L31/'RSI_idade (17)'!Q31</f>
        <v>9.3023255813953487E-2</v>
      </c>
      <c r="L31" s="215">
        <f>'RSI_idade (17)'!M31/'RSI_idade (17)'!Q31</f>
        <v>0.13372093023255813</v>
      </c>
      <c r="M31" s="215">
        <f>'RSI_idade (17)'!N31/'RSI_idade (17)'!Q31</f>
        <v>0.27034883720930231</v>
      </c>
      <c r="N31" s="215">
        <f>'RSI_idade (17)'!O31/'RSI_idade (17)'!Q31</f>
        <v>0.29069767441860467</v>
      </c>
      <c r="O31" s="115">
        <f>'RSI_idade (17)'!P31/'RSI_idade (17)'!Q31</f>
        <v>0.13372093023255813</v>
      </c>
      <c r="P31" s="511"/>
      <c r="Q31" s="413">
        <f>'RSI_idade (17)'!S31/'RSI_idade (17)'!Y31</f>
        <v>8.7323943661971826E-2</v>
      </c>
      <c r="R31" s="215">
        <f>'RSI_idade (17)'!T31/'RSI_idade (17)'!Y31</f>
        <v>9.8591549295774641E-2</v>
      </c>
      <c r="S31" s="215">
        <f>'RSI_idade (17)'!U31/'RSI_idade (17)'!Y31</f>
        <v>0.13239436619718309</v>
      </c>
      <c r="T31" s="215">
        <f>'RSI_idade (17)'!V31/'RSI_idade (17)'!Y31</f>
        <v>0.28169014084507044</v>
      </c>
      <c r="U31" s="215">
        <f>'RSI_idade (17)'!W31/'RSI_idade (17)'!Y31</f>
        <v>0.28169014084507044</v>
      </c>
      <c r="V31" s="282">
        <f>'RSI_idade (17)'!X31/'RSI_idade (17)'!Y31</f>
        <v>0.11830985915492957</v>
      </c>
      <c r="W31" s="512"/>
      <c r="X31" s="502" t="e">
        <f>'RSI_idade (17)'!AA31/'RSI_idade (17)'!AG31</f>
        <v>#DIV/0!</v>
      </c>
      <c r="Y31" s="501" t="e">
        <f>'RSI_idade (17)'!AB31/'RSI_idade (17)'!AG31</f>
        <v>#DIV/0!</v>
      </c>
      <c r="Z31" s="501" t="e">
        <f>'RSI_idade (17)'!AC31/'RSI_idade (17)'!AG31</f>
        <v>#DIV/0!</v>
      </c>
      <c r="AA31" s="501" t="e">
        <f>'RSI_idade (17)'!AD31/'RSI_idade (17)'!AG31</f>
        <v>#DIV/0!</v>
      </c>
      <c r="AB31" s="501" t="e">
        <f>'RSI_idade (17)'!AE31/'RSI_idade (17)'!AG31</f>
        <v>#DIV/0!</v>
      </c>
      <c r="AC31" s="503" t="e">
        <f>'RSI_idade (17)'!AF31/'RSI_idade (17)'!AG31</f>
        <v>#DIV/0!</v>
      </c>
      <c r="AD31" s="632"/>
      <c r="AE31" s="502" t="e">
        <f>'RSI_idade (17)'!AI31/'RSI_idade (17)'!AO31</f>
        <v>#DIV/0!</v>
      </c>
      <c r="AF31" s="501" t="e">
        <f>'RSI_idade (17)'!AJ31/'RSI_idade (17)'!AO31</f>
        <v>#DIV/0!</v>
      </c>
      <c r="AG31" s="501" t="e">
        <f>'RSI_idade (17)'!AK31/'RSI_idade (17)'!AO31</f>
        <v>#DIV/0!</v>
      </c>
      <c r="AH31" s="501" t="e">
        <f>'RSI_idade (17)'!AL31/'RSI_idade (17)'!AO31</f>
        <v>#DIV/0!</v>
      </c>
      <c r="AI31" s="501" t="e">
        <f>'RSI_idade (17)'!AM31/'RSI_idade (17)'!AO31</f>
        <v>#DIV/0!</v>
      </c>
      <c r="AJ31" s="503" t="e">
        <f>'RSI_idade (17)'!AN31/'RSI_idade (17)'!AO31</f>
        <v>#DIV/0!</v>
      </c>
      <c r="AK31" s="64">
        <v>367</v>
      </c>
      <c r="AL31" s="285"/>
    </row>
    <row r="32" spans="2:38">
      <c r="B32" s="291" t="s">
        <v>89</v>
      </c>
      <c r="C32" s="215">
        <f>'RSI_idade (17)'!C32/'RSI_idade (17)'!I32</f>
        <v>0.36916996047430828</v>
      </c>
      <c r="D32" s="215">
        <f>'RSI_idade (17)'!D32/'RSI_idade (17)'!I32</f>
        <v>0.18735177865612648</v>
      </c>
      <c r="E32" s="215">
        <f>'RSI_idade (17)'!E32/'RSI_idade (17)'!I32</f>
        <v>0.10909090909090909</v>
      </c>
      <c r="F32" s="215">
        <f>'RSI_idade (17)'!F32/'RSI_idade (17)'!I32</f>
        <v>0.13596837944664031</v>
      </c>
      <c r="G32" s="215">
        <f>'RSI_idade (17)'!G32/'RSI_idade (17)'!I32</f>
        <v>0.15573122529644268</v>
      </c>
      <c r="H32" s="115">
        <f>'RSI_idade (17)'!H32/'RSI_idade (17)'!I32</f>
        <v>4.2687747035573126E-2</v>
      </c>
      <c r="I32" s="510"/>
      <c r="J32" s="215">
        <f>'RSI_idade (17)'!K32/'RSI_idade (17)'!Q32</f>
        <v>0.36863711001642036</v>
      </c>
      <c r="K32" s="215">
        <f>'RSI_idade (17)'!L32/'RSI_idade (17)'!Q32</f>
        <v>0.18555008210180624</v>
      </c>
      <c r="L32" s="215">
        <f>'RSI_idade (17)'!M32/'RSI_idade (17)'!Q32</f>
        <v>0.10509031198686371</v>
      </c>
      <c r="M32" s="215">
        <f>'RSI_idade (17)'!N32/'RSI_idade (17)'!Q32</f>
        <v>0.13875205254515599</v>
      </c>
      <c r="N32" s="215">
        <f>'RSI_idade (17)'!O32/'RSI_idade (17)'!Q32</f>
        <v>0.15106732348111659</v>
      </c>
      <c r="O32" s="115">
        <f>'RSI_idade (17)'!P32/'RSI_idade (17)'!Q32</f>
        <v>5.090311986863711E-2</v>
      </c>
      <c r="P32" s="511"/>
      <c r="Q32" s="413">
        <f>'RSI_idade (17)'!S32/'RSI_idade (17)'!Y32</f>
        <v>0.36930455635491605</v>
      </c>
      <c r="R32" s="215">
        <f>'RSI_idade (17)'!T32/'RSI_idade (17)'!Y32</f>
        <v>0.18385291766586731</v>
      </c>
      <c r="S32" s="215">
        <f>'RSI_idade (17)'!U32/'RSI_idade (17)'!Y32</f>
        <v>0.10151878497202238</v>
      </c>
      <c r="T32" s="215">
        <f>'RSI_idade (17)'!V32/'RSI_idade (17)'!Y32</f>
        <v>0.1366906474820144</v>
      </c>
      <c r="U32" s="215">
        <f>'RSI_idade (17)'!W32/'RSI_idade (17)'!Y32</f>
        <v>0.15827338129496402</v>
      </c>
      <c r="V32" s="282">
        <f>'RSI_idade (17)'!X32/'RSI_idade (17)'!Y32</f>
        <v>5.0359712230215826E-2</v>
      </c>
      <c r="W32" s="512"/>
      <c r="X32" s="502" t="e">
        <f>'RSI_idade (17)'!AA32/'RSI_idade (17)'!AG32</f>
        <v>#DIV/0!</v>
      </c>
      <c r="Y32" s="501" t="e">
        <f>'RSI_idade (17)'!AB32/'RSI_idade (17)'!AG32</f>
        <v>#DIV/0!</v>
      </c>
      <c r="Z32" s="501" t="e">
        <f>'RSI_idade (17)'!AC32/'RSI_idade (17)'!AG32</f>
        <v>#DIV/0!</v>
      </c>
      <c r="AA32" s="501" t="e">
        <f>'RSI_idade (17)'!AD32/'RSI_idade (17)'!AG32</f>
        <v>#DIV/0!</v>
      </c>
      <c r="AB32" s="501" t="e">
        <f>'RSI_idade (17)'!AE32/'RSI_idade (17)'!AG32</f>
        <v>#DIV/0!</v>
      </c>
      <c r="AC32" s="503" t="e">
        <f>'RSI_idade (17)'!AF32/'RSI_idade (17)'!AG32</f>
        <v>#DIV/0!</v>
      </c>
      <c r="AD32" s="632"/>
      <c r="AE32" s="502" t="e">
        <f>'RSI_idade (17)'!AI32/'RSI_idade (17)'!AO32</f>
        <v>#DIV/0!</v>
      </c>
      <c r="AF32" s="501" t="e">
        <f>'RSI_idade (17)'!AJ32/'RSI_idade (17)'!AO32</f>
        <v>#DIV/0!</v>
      </c>
      <c r="AG32" s="501" t="e">
        <f>'RSI_idade (17)'!AK32/'RSI_idade (17)'!AO32</f>
        <v>#DIV/0!</v>
      </c>
      <c r="AH32" s="501" t="e">
        <f>'RSI_idade (17)'!AL32/'RSI_idade (17)'!AO32</f>
        <v>#DIV/0!</v>
      </c>
      <c r="AI32" s="501" t="e">
        <f>'RSI_idade (17)'!AM32/'RSI_idade (17)'!AO32</f>
        <v>#DIV/0!</v>
      </c>
      <c r="AJ32" s="503" t="e">
        <f>'RSI_idade (17)'!AN32/'RSI_idade (17)'!AO32</f>
        <v>#DIV/0!</v>
      </c>
      <c r="AK32" s="64">
        <v>1846</v>
      </c>
      <c r="AL32" s="285"/>
    </row>
    <row r="33" spans="2:38">
      <c r="B33" s="291" t="s">
        <v>68</v>
      </c>
      <c r="C33" s="215">
        <f>'RSI_idade (17)'!C33/'RSI_idade (17)'!I33</f>
        <v>0.33139534883720928</v>
      </c>
      <c r="D33" s="215">
        <f>'RSI_idade (17)'!D33/'RSI_idade (17)'!I33</f>
        <v>0.15406976744186046</v>
      </c>
      <c r="E33" s="215">
        <f>'RSI_idade (17)'!E33/'RSI_idade (17)'!I33</f>
        <v>0.15697674418604651</v>
      </c>
      <c r="F33" s="215">
        <f>'RSI_idade (17)'!F33/'RSI_idade (17)'!I33</f>
        <v>0.13372093023255813</v>
      </c>
      <c r="G33" s="215">
        <f>'RSI_idade (17)'!G33/'RSI_idade (17)'!I33</f>
        <v>0.16860465116279069</v>
      </c>
      <c r="H33" s="115">
        <f>'RSI_idade (17)'!H33/'RSI_idade (17)'!I33</f>
        <v>5.5232558139534885E-2</v>
      </c>
      <c r="I33" s="510"/>
      <c r="J33" s="215">
        <f>'RSI_idade (17)'!K33/'RSI_idade (17)'!Q33</f>
        <v>0.33514986376021799</v>
      </c>
      <c r="K33" s="215">
        <f>'RSI_idade (17)'!L33/'RSI_idade (17)'!Q33</f>
        <v>0.15803814713896458</v>
      </c>
      <c r="L33" s="215">
        <f>'RSI_idade (17)'!M33/'RSI_idade (17)'!Q33</f>
        <v>0.15258855585831063</v>
      </c>
      <c r="M33" s="215">
        <f>'RSI_idade (17)'!N33/'RSI_idade (17)'!Q33</f>
        <v>0.11171662125340599</v>
      </c>
      <c r="N33" s="215">
        <f>'RSI_idade (17)'!O33/'RSI_idade (17)'!Q33</f>
        <v>0.18528610354223432</v>
      </c>
      <c r="O33" s="115">
        <f>'RSI_idade (17)'!P33/'RSI_idade (17)'!Q33</f>
        <v>5.7220708446866483E-2</v>
      </c>
      <c r="P33" s="511"/>
      <c r="Q33" s="413">
        <f>'RSI_idade (17)'!S33/'RSI_idade (17)'!Y33</f>
        <v>0.33597883597883599</v>
      </c>
      <c r="R33" s="215">
        <f>'RSI_idade (17)'!T33/'RSI_idade (17)'!Y33</f>
        <v>0.15079365079365079</v>
      </c>
      <c r="S33" s="215">
        <f>'RSI_idade (17)'!U33/'RSI_idade (17)'!Y33</f>
        <v>0.14814814814814814</v>
      </c>
      <c r="T33" s="215">
        <f>'RSI_idade (17)'!V33/'RSI_idade (17)'!Y33</f>
        <v>0.11375661375661375</v>
      </c>
      <c r="U33" s="215">
        <f>'RSI_idade (17)'!W33/'RSI_idade (17)'!Y33</f>
        <v>0.19312169312169311</v>
      </c>
      <c r="V33" s="282">
        <f>'RSI_idade (17)'!X33/'RSI_idade (17)'!Y33</f>
        <v>5.8201058201058198E-2</v>
      </c>
      <c r="W33" s="512"/>
      <c r="X33" s="502" t="e">
        <f>'RSI_idade (17)'!AA33/'RSI_idade (17)'!AG33</f>
        <v>#DIV/0!</v>
      </c>
      <c r="Y33" s="501" t="e">
        <f>'RSI_idade (17)'!AB33/'RSI_idade (17)'!AG33</f>
        <v>#DIV/0!</v>
      </c>
      <c r="Z33" s="501" t="e">
        <f>'RSI_idade (17)'!AC33/'RSI_idade (17)'!AG33</f>
        <v>#DIV/0!</v>
      </c>
      <c r="AA33" s="501" t="e">
        <f>'RSI_idade (17)'!AD33/'RSI_idade (17)'!AG33</f>
        <v>#DIV/0!</v>
      </c>
      <c r="AB33" s="501" t="e">
        <f>'RSI_idade (17)'!AE33/'RSI_idade (17)'!AG33</f>
        <v>#DIV/0!</v>
      </c>
      <c r="AC33" s="503" t="e">
        <f>'RSI_idade (17)'!AF33/'RSI_idade (17)'!AG33</f>
        <v>#DIV/0!</v>
      </c>
      <c r="AD33" s="632"/>
      <c r="AE33" s="502" t="e">
        <f>'RSI_idade (17)'!AI33/'RSI_idade (17)'!AO33</f>
        <v>#DIV/0!</v>
      </c>
      <c r="AF33" s="501" t="e">
        <f>'RSI_idade (17)'!AJ33/'RSI_idade (17)'!AO33</f>
        <v>#DIV/0!</v>
      </c>
      <c r="AG33" s="501" t="e">
        <f>'RSI_idade (17)'!AK33/'RSI_idade (17)'!AO33</f>
        <v>#DIV/0!</v>
      </c>
      <c r="AH33" s="501" t="e">
        <f>'RSI_idade (17)'!AL33/'RSI_idade (17)'!AO33</f>
        <v>#DIV/0!</v>
      </c>
      <c r="AI33" s="501" t="e">
        <f>'RSI_idade (17)'!AM33/'RSI_idade (17)'!AO33</f>
        <v>#DIV/0!</v>
      </c>
      <c r="AJ33" s="503" t="e">
        <f>'RSI_idade (17)'!AN33/'RSI_idade (17)'!AO33</f>
        <v>#DIV/0!</v>
      </c>
      <c r="AK33" s="64">
        <v>295</v>
      </c>
      <c r="AL33" s="285"/>
    </row>
    <row r="34" spans="2:38">
      <c r="B34" s="291" t="s">
        <v>90</v>
      </c>
      <c r="C34" s="215">
        <f>'RSI_idade (17)'!C34/'RSI_idade (17)'!I34</f>
        <v>0.2878787878787879</v>
      </c>
      <c r="D34" s="215">
        <f>'RSI_idade (17)'!D34/'RSI_idade (17)'!I34</f>
        <v>0.10139860139860139</v>
      </c>
      <c r="E34" s="215">
        <f>'RSI_idade (17)'!E34/'RSI_idade (17)'!I34</f>
        <v>0.14219114219114218</v>
      </c>
      <c r="F34" s="215">
        <f>'RSI_idade (17)'!F34/'RSI_idade (17)'!I34</f>
        <v>0.19580419580419581</v>
      </c>
      <c r="G34" s="215">
        <f>'RSI_idade (17)'!G34/'RSI_idade (17)'!I34</f>
        <v>0.16666666666666666</v>
      </c>
      <c r="H34" s="115">
        <f>'RSI_idade (17)'!H34/'RSI_idade (17)'!I34</f>
        <v>0.10606060606060606</v>
      </c>
      <c r="I34" s="510"/>
      <c r="J34" s="215">
        <f>'RSI_idade (17)'!K34/'RSI_idade (17)'!Q34</f>
        <v>0.28828828828828829</v>
      </c>
      <c r="K34" s="215">
        <f>'RSI_idade (17)'!L34/'RSI_idade (17)'!Q34</f>
        <v>0.10135135135135136</v>
      </c>
      <c r="L34" s="215">
        <f>'RSI_idade (17)'!M34/'RSI_idade (17)'!Q34</f>
        <v>0.13175675675675674</v>
      </c>
      <c r="M34" s="215">
        <f>'RSI_idade (17)'!N34/'RSI_idade (17)'!Q34</f>
        <v>0.20045045045045046</v>
      </c>
      <c r="N34" s="215">
        <f>'RSI_idade (17)'!O34/'RSI_idade (17)'!Q34</f>
        <v>0.1677927927927928</v>
      </c>
      <c r="O34" s="115">
        <f>'RSI_idade (17)'!P34/'RSI_idade (17)'!Q34</f>
        <v>0.11036036036036036</v>
      </c>
      <c r="P34" s="511"/>
      <c r="Q34" s="413">
        <f>'RSI_idade (17)'!S34/'RSI_idade (17)'!Y34</f>
        <v>0.29315960912052119</v>
      </c>
      <c r="R34" s="215">
        <f>'RSI_idade (17)'!T34/'RSI_idade (17)'!Y34</f>
        <v>0.10206297502714441</v>
      </c>
      <c r="S34" s="215">
        <f>'RSI_idade (17)'!U34/'RSI_idade (17)'!Y34</f>
        <v>0.13463626492942454</v>
      </c>
      <c r="T34" s="215">
        <f>'RSI_idade (17)'!V34/'RSI_idade (17)'!Y34</f>
        <v>0.18783930510314875</v>
      </c>
      <c r="U34" s="215">
        <f>'RSI_idade (17)'!W34/'RSI_idade (17)'!Y34</f>
        <v>0.1769815418023887</v>
      </c>
      <c r="V34" s="282">
        <f>'RSI_idade (17)'!X34/'RSI_idade (17)'!Y34</f>
        <v>0.10532030401737243</v>
      </c>
      <c r="W34" s="512"/>
      <c r="X34" s="502" t="e">
        <f>'RSI_idade (17)'!AA34/'RSI_idade (17)'!AG34</f>
        <v>#DIV/0!</v>
      </c>
      <c r="Y34" s="501" t="e">
        <f>'RSI_idade (17)'!AB34/'RSI_idade (17)'!AG34</f>
        <v>#DIV/0!</v>
      </c>
      <c r="Z34" s="501" t="e">
        <f>'RSI_idade (17)'!AC34/'RSI_idade (17)'!AG34</f>
        <v>#DIV/0!</v>
      </c>
      <c r="AA34" s="501" t="e">
        <f>'RSI_idade (17)'!AD34/'RSI_idade (17)'!AG34</f>
        <v>#DIV/0!</v>
      </c>
      <c r="AB34" s="501" t="e">
        <f>'RSI_idade (17)'!AE34/'RSI_idade (17)'!AG34</f>
        <v>#DIV/0!</v>
      </c>
      <c r="AC34" s="503" t="e">
        <f>'RSI_idade (17)'!AF34/'RSI_idade (17)'!AG34</f>
        <v>#DIV/0!</v>
      </c>
      <c r="AD34" s="632"/>
      <c r="AE34" s="502" t="e">
        <f>'RSI_idade (17)'!AI34/'RSI_idade (17)'!AO34</f>
        <v>#DIV/0!</v>
      </c>
      <c r="AF34" s="501" t="e">
        <f>'RSI_idade (17)'!AJ34/'RSI_idade (17)'!AO34</f>
        <v>#DIV/0!</v>
      </c>
      <c r="AG34" s="501" t="e">
        <f>'RSI_idade (17)'!AK34/'RSI_idade (17)'!AO34</f>
        <v>#DIV/0!</v>
      </c>
      <c r="AH34" s="501" t="e">
        <f>'RSI_idade (17)'!AL34/'RSI_idade (17)'!AO34</f>
        <v>#DIV/0!</v>
      </c>
      <c r="AI34" s="501" t="e">
        <f>'RSI_idade (17)'!AM34/'RSI_idade (17)'!AO34</f>
        <v>#DIV/0!</v>
      </c>
      <c r="AJ34" s="503" t="e">
        <f>'RSI_idade (17)'!AN34/'RSI_idade (17)'!AO34</f>
        <v>#DIV/0!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(17)'!C35/'RSI_idade (17)'!I35</f>
        <v>0.42259577795152464</v>
      </c>
      <c r="D35" s="215">
        <f>'RSI_idade (17)'!D35/'RSI_idade (17)'!I35</f>
        <v>0.17083659108678656</v>
      </c>
      <c r="E35" s="215">
        <f>'RSI_idade (17)'!E35/'RSI_idade (17)'!I35</f>
        <v>0.13643471462079751</v>
      </c>
      <c r="F35" s="215">
        <f>'RSI_idade (17)'!F35/'RSI_idade (17)'!I35</f>
        <v>0.12783424550430023</v>
      </c>
      <c r="G35" s="215">
        <f>'RSI_idade (17)'!G35/'RSI_idade (17)'!I35</f>
        <v>9.8905394839718525E-2</v>
      </c>
      <c r="H35" s="115">
        <f>'RSI_idade (17)'!H35/'RSI_idade (17)'!I35</f>
        <v>4.3393275996872559E-2</v>
      </c>
      <c r="I35" s="510"/>
      <c r="J35" s="215">
        <f>'RSI_idade (17)'!K35/'RSI_idade (17)'!Q35</f>
        <v>0.41146446800157049</v>
      </c>
      <c r="K35" s="215">
        <f>'RSI_idade (17)'!L35/'RSI_idade (17)'!Q35</f>
        <v>0.17785630153121318</v>
      </c>
      <c r="L35" s="215">
        <f>'RSI_idade (17)'!M35/'RSI_idade (17)'!Q35</f>
        <v>0.13663133097762073</v>
      </c>
      <c r="M35" s="215">
        <f>'RSI_idade (17)'!N35/'RSI_idade (17)'!Q35</f>
        <v>0.12642324303101687</v>
      </c>
      <c r="N35" s="215">
        <f>'RSI_idade (17)'!O35/'RSI_idade (17)'!Q35</f>
        <v>0.1016882606988614</v>
      </c>
      <c r="O35" s="115">
        <f>'RSI_idade (17)'!P35/'RSI_idade (17)'!Q35</f>
        <v>4.5936395759717315E-2</v>
      </c>
      <c r="P35" s="511"/>
      <c r="Q35" s="413">
        <f>'RSI_idade (17)'!S35/'RSI_idade (17)'!Y35</f>
        <v>0.41752774588595482</v>
      </c>
      <c r="R35" s="215">
        <f>'RSI_idade (17)'!T35/'RSI_idade (17)'!Y35</f>
        <v>0.17374665135859166</v>
      </c>
      <c r="S35" s="215">
        <f>'RSI_idade (17)'!U35/'RSI_idade (17)'!Y35</f>
        <v>0.13700727133562954</v>
      </c>
      <c r="T35" s="215">
        <f>'RSI_idade (17)'!V35/'RSI_idade (17)'!Y35</f>
        <v>0.12246460007654038</v>
      </c>
      <c r="U35" s="215">
        <f>'RSI_idade (17)'!W35/'RSI_idade (17)'!Y35</f>
        <v>9.950248756218906E-2</v>
      </c>
      <c r="V35" s="282">
        <f>'RSI_idade (17)'!X35/'RSI_idade (17)'!Y35</f>
        <v>4.975124378109453E-2</v>
      </c>
      <c r="W35" s="512"/>
      <c r="X35" s="502" t="e">
        <f>'RSI_idade (17)'!AA35/'RSI_idade (17)'!AG35</f>
        <v>#DIV/0!</v>
      </c>
      <c r="Y35" s="501" t="e">
        <f>'RSI_idade (17)'!AB35/'RSI_idade (17)'!AG35</f>
        <v>#DIV/0!</v>
      </c>
      <c r="Z35" s="501" t="e">
        <f>'RSI_idade (17)'!AC35/'RSI_idade (17)'!AG35</f>
        <v>#DIV/0!</v>
      </c>
      <c r="AA35" s="501" t="e">
        <f>'RSI_idade (17)'!AD35/'RSI_idade (17)'!AG35</f>
        <v>#DIV/0!</v>
      </c>
      <c r="AB35" s="501" t="e">
        <f>'RSI_idade (17)'!AE35/'RSI_idade (17)'!AG35</f>
        <v>#DIV/0!</v>
      </c>
      <c r="AC35" s="503" t="e">
        <f>'RSI_idade (17)'!AF35/'RSI_idade (17)'!AG35</f>
        <v>#DIV/0!</v>
      </c>
      <c r="AD35" s="632"/>
      <c r="AE35" s="502" t="e">
        <f>'RSI_idade (17)'!AI35/'RSI_idade (17)'!AO35</f>
        <v>#DIV/0!</v>
      </c>
      <c r="AF35" s="501" t="e">
        <f>'RSI_idade (17)'!AJ35/'RSI_idade (17)'!AO35</f>
        <v>#DIV/0!</v>
      </c>
      <c r="AG35" s="501" t="e">
        <f>'RSI_idade (17)'!AK35/'RSI_idade (17)'!AO35</f>
        <v>#DIV/0!</v>
      </c>
      <c r="AH35" s="501" t="e">
        <f>'RSI_idade (17)'!AL35/'RSI_idade (17)'!AO35</f>
        <v>#DIV/0!</v>
      </c>
      <c r="AI35" s="501" t="e">
        <f>'RSI_idade (17)'!AM35/'RSI_idade (17)'!AO35</f>
        <v>#DIV/0!</v>
      </c>
      <c r="AJ35" s="503" t="e">
        <f>'RSI_idade (17)'!AN35/'RSI_idade (17)'!AO35</f>
        <v>#DIV/0!</v>
      </c>
      <c r="AK35" s="64">
        <v>2966</v>
      </c>
      <c r="AL35" s="285"/>
    </row>
    <row r="36" spans="2:38">
      <c r="B36" s="291" t="s">
        <v>92</v>
      </c>
      <c r="C36" s="215">
        <f>'RSI_idade (17)'!C36/'RSI_idade (17)'!I36</f>
        <v>0.16296296296296298</v>
      </c>
      <c r="D36" s="215">
        <f>'RSI_idade (17)'!D36/'RSI_idade (17)'!I36</f>
        <v>7.407407407407407E-2</v>
      </c>
      <c r="E36" s="215">
        <f>'RSI_idade (17)'!E36/'RSI_idade (17)'!I36</f>
        <v>0.10864197530864197</v>
      </c>
      <c r="F36" s="215">
        <f>'RSI_idade (17)'!F36/'RSI_idade (17)'!I36</f>
        <v>0.18765432098765433</v>
      </c>
      <c r="G36" s="215">
        <f>'RSI_idade (17)'!G36/'RSI_idade (17)'!I36</f>
        <v>0.33827160493827163</v>
      </c>
      <c r="H36" s="115">
        <f>'RSI_idade (17)'!H36/'RSI_idade (17)'!I36</f>
        <v>0.12839506172839507</v>
      </c>
      <c r="I36" s="510"/>
      <c r="J36" s="215">
        <f>'RSI_idade (17)'!K36/'RSI_idade (17)'!Q36</f>
        <v>0.16751269035532995</v>
      </c>
      <c r="K36" s="215">
        <f>'RSI_idade (17)'!L36/'RSI_idade (17)'!Q36</f>
        <v>5.8375634517766499E-2</v>
      </c>
      <c r="L36" s="215">
        <f>'RSI_idade (17)'!M36/'RSI_idade (17)'!Q36</f>
        <v>9.6446700507614211E-2</v>
      </c>
      <c r="M36" s="215">
        <f>'RSI_idade (17)'!N36/'RSI_idade (17)'!Q36</f>
        <v>0.19796954314720813</v>
      </c>
      <c r="N36" s="215">
        <f>'RSI_idade (17)'!O36/'RSI_idade (17)'!Q36</f>
        <v>0.32994923857868019</v>
      </c>
      <c r="O36" s="115">
        <f>'RSI_idade (17)'!P36/'RSI_idade (17)'!Q36</f>
        <v>0.14974619289340102</v>
      </c>
      <c r="P36" s="511"/>
      <c r="Q36" s="413">
        <f>'RSI_idade (17)'!S36/'RSI_idade (17)'!Y36</f>
        <v>0.15128205128205127</v>
      </c>
      <c r="R36" s="215">
        <f>'RSI_idade (17)'!T36/'RSI_idade (17)'!Y36</f>
        <v>7.179487179487179E-2</v>
      </c>
      <c r="S36" s="215">
        <f>'RSI_idade (17)'!U36/'RSI_idade (17)'!Y36</f>
        <v>9.7435897435897437E-2</v>
      </c>
      <c r="T36" s="215">
        <f>'RSI_idade (17)'!V36/'RSI_idade (17)'!Y36</f>
        <v>0.2</v>
      </c>
      <c r="U36" s="215">
        <f>'RSI_idade (17)'!W36/'RSI_idade (17)'!Y36</f>
        <v>0.32564102564102565</v>
      </c>
      <c r="V36" s="282">
        <f>'RSI_idade (17)'!X36/'RSI_idade (17)'!Y36</f>
        <v>0.15384615384615385</v>
      </c>
      <c r="W36" s="560"/>
      <c r="X36" s="502" t="e">
        <f>'RSI_idade (17)'!AA36/'RSI_idade (17)'!AG36</f>
        <v>#DIV/0!</v>
      </c>
      <c r="Y36" s="501" t="e">
        <f>'RSI_idade (17)'!AB36/'RSI_idade (17)'!AG36</f>
        <v>#DIV/0!</v>
      </c>
      <c r="Z36" s="501" t="e">
        <f>'RSI_idade (17)'!AC36/'RSI_idade (17)'!AG36</f>
        <v>#DIV/0!</v>
      </c>
      <c r="AA36" s="501" t="e">
        <f>'RSI_idade (17)'!AD36/'RSI_idade (17)'!AG36</f>
        <v>#DIV/0!</v>
      </c>
      <c r="AB36" s="501" t="e">
        <f>'RSI_idade (17)'!AE36/'RSI_idade (17)'!AG36</f>
        <v>#DIV/0!</v>
      </c>
      <c r="AC36" s="503" t="e">
        <f>'RSI_idade (17)'!AF36/'RSI_idade (17)'!AG36</f>
        <v>#DIV/0!</v>
      </c>
      <c r="AD36" s="632"/>
      <c r="AE36" s="502" t="e">
        <f>'RSI_idade (17)'!AI36/'RSI_idade (17)'!AO36</f>
        <v>#DIV/0!</v>
      </c>
      <c r="AF36" s="501" t="e">
        <f>'RSI_idade (17)'!AJ36/'RSI_idade (17)'!AO36</f>
        <v>#DIV/0!</v>
      </c>
      <c r="AG36" s="501" t="e">
        <f>'RSI_idade (17)'!AK36/'RSI_idade (17)'!AO36</f>
        <v>#DIV/0!</v>
      </c>
      <c r="AH36" s="501" t="e">
        <f>'RSI_idade (17)'!AL36/'RSI_idade (17)'!AO36</f>
        <v>#DIV/0!</v>
      </c>
      <c r="AI36" s="501" t="e">
        <f>'RSI_idade (17)'!AM36/'RSI_idade (17)'!AO36</f>
        <v>#DIV/0!</v>
      </c>
      <c r="AJ36" s="503" t="e">
        <f>'RSI_idade (17)'!AN36/'RSI_idade (17)'!AO36</f>
        <v>#DIV/0!</v>
      </c>
      <c r="AK36" s="281">
        <v>795</v>
      </c>
      <c r="AL36" s="285"/>
    </row>
    <row r="37" spans="2:38">
      <c r="B37" s="291" t="s">
        <v>93</v>
      </c>
      <c r="C37" s="215">
        <f>'RSI_idade (17)'!C37/'RSI_idade (17)'!I37</f>
        <v>0.10714285714285714</v>
      </c>
      <c r="D37" s="215">
        <f>'RSI_idade (17)'!D37/'RSI_idade (17)'!I37</f>
        <v>0.10714285714285714</v>
      </c>
      <c r="E37" s="215">
        <f>'RSI_idade (17)'!E37/'RSI_idade (17)'!I37</f>
        <v>0.10714285714285714</v>
      </c>
      <c r="F37" s="215">
        <f>'RSI_idade (17)'!F37/'RSI_idade (17)'!I37</f>
        <v>0.14285714285714285</v>
      </c>
      <c r="G37" s="215">
        <f>'RSI_idade (17)'!G37/'RSI_idade (17)'!I37</f>
        <v>0.32142857142857145</v>
      </c>
      <c r="H37" s="115">
        <f>'RSI_idade (17)'!H37/'RSI_idade (17)'!I37</f>
        <v>0.21428571428571427</v>
      </c>
      <c r="I37" s="510"/>
      <c r="J37" s="215">
        <f>'RSI_idade (17)'!K37/'RSI_idade (17)'!Q37</f>
        <v>0.13609467455621302</v>
      </c>
      <c r="K37" s="215">
        <f>'RSI_idade (17)'!L37/'RSI_idade (17)'!Q37</f>
        <v>0.10059171597633136</v>
      </c>
      <c r="L37" s="215">
        <f>'RSI_idade (17)'!M37/'RSI_idade (17)'!Q37</f>
        <v>0.10650887573964497</v>
      </c>
      <c r="M37" s="215">
        <f>'RSI_idade (17)'!N37/'RSI_idade (17)'!Q37</f>
        <v>0.14201183431952663</v>
      </c>
      <c r="N37" s="215">
        <f>'RSI_idade (17)'!O37/'RSI_idade (17)'!Q37</f>
        <v>0.29585798816568049</v>
      </c>
      <c r="O37" s="115">
        <f>'RSI_idade (17)'!P37/'RSI_idade (17)'!Q37</f>
        <v>0.21893491124260356</v>
      </c>
      <c r="P37" s="511"/>
      <c r="Q37" s="413">
        <f>'RSI_idade (17)'!S37/'RSI_idade (17)'!Y37</f>
        <v>0.12994350282485875</v>
      </c>
      <c r="R37" s="215">
        <f>'RSI_idade (17)'!T37/'RSI_idade (17)'!Y37</f>
        <v>9.6045197740112997E-2</v>
      </c>
      <c r="S37" s="215">
        <f>'RSI_idade (17)'!U37/'RSI_idade (17)'!Y37</f>
        <v>9.6045197740112997E-2</v>
      </c>
      <c r="T37" s="215">
        <f>'RSI_idade (17)'!V37/'RSI_idade (17)'!Y37</f>
        <v>0.13559322033898305</v>
      </c>
      <c r="U37" s="215">
        <f>'RSI_idade (17)'!W37/'RSI_idade (17)'!Y37</f>
        <v>0.31073446327683618</v>
      </c>
      <c r="V37" s="282">
        <f>'RSI_idade (17)'!X37/'RSI_idade (17)'!Y37</f>
        <v>0.23163841807909605</v>
      </c>
      <c r="W37" s="512"/>
      <c r="X37" s="502" t="e">
        <f>'RSI_idade (17)'!AA37/'RSI_idade (17)'!AG37</f>
        <v>#DIV/0!</v>
      </c>
      <c r="Y37" s="501" t="e">
        <f>'RSI_idade (17)'!AB37/'RSI_idade (17)'!AG37</f>
        <v>#DIV/0!</v>
      </c>
      <c r="Z37" s="501" t="e">
        <f>'RSI_idade (17)'!AC37/'RSI_idade (17)'!AG37</f>
        <v>#DIV/0!</v>
      </c>
      <c r="AA37" s="501" t="e">
        <f>'RSI_idade (17)'!AD37/'RSI_idade (17)'!AG37</f>
        <v>#DIV/0!</v>
      </c>
      <c r="AB37" s="501" t="e">
        <f>'RSI_idade (17)'!AE37/'RSI_idade (17)'!AG37</f>
        <v>#DIV/0!</v>
      </c>
      <c r="AC37" s="503" t="e">
        <f>'RSI_idade (17)'!AF37/'RSI_idade (17)'!AG37</f>
        <v>#DIV/0!</v>
      </c>
      <c r="AD37" s="632"/>
      <c r="AE37" s="502" t="e">
        <f>'RSI_idade (17)'!AI37/'RSI_idade (17)'!AO37</f>
        <v>#DIV/0!</v>
      </c>
      <c r="AF37" s="501" t="e">
        <f>'RSI_idade (17)'!AJ37/'RSI_idade (17)'!AO37</f>
        <v>#DIV/0!</v>
      </c>
      <c r="AG37" s="501" t="e">
        <f>'RSI_idade (17)'!AK37/'RSI_idade (17)'!AO37</f>
        <v>#DIV/0!</v>
      </c>
      <c r="AH37" s="501" t="e">
        <f>'RSI_idade (17)'!AL37/'RSI_idade (17)'!AO37</f>
        <v>#DIV/0!</v>
      </c>
      <c r="AI37" s="501" t="e">
        <f>'RSI_idade (17)'!AM37/'RSI_idade (17)'!AO37</f>
        <v>#DIV/0!</v>
      </c>
      <c r="AJ37" s="503" t="e">
        <f>'RSI_idade (17)'!AN37/'RSI_idade (17)'!AO37</f>
        <v>#DIV/0!</v>
      </c>
      <c r="AK37" s="64">
        <v>272</v>
      </c>
      <c r="AL37" s="285"/>
    </row>
    <row r="38" spans="2:38">
      <c r="B38" s="291" t="s">
        <v>94</v>
      </c>
      <c r="C38" s="215">
        <f>'RSI_idade (17)'!C38/'RSI_idade (17)'!I38</f>
        <v>0.2076271186440678</v>
      </c>
      <c r="D38" s="215">
        <f>'RSI_idade (17)'!D38/'RSI_idade (17)'!I38</f>
        <v>0.11864406779661017</v>
      </c>
      <c r="E38" s="215">
        <f>'RSI_idade (17)'!E38/'RSI_idade (17)'!I38</f>
        <v>0.11864406779661017</v>
      </c>
      <c r="F38" s="215">
        <f>'RSI_idade (17)'!F38/'RSI_idade (17)'!I38</f>
        <v>0.17796610169491525</v>
      </c>
      <c r="G38" s="215">
        <f>'RSI_idade (17)'!G38/'RSI_idade (17)'!I38</f>
        <v>0.2288135593220339</v>
      </c>
      <c r="H38" s="115">
        <f>'RSI_idade (17)'!H38/'RSI_idade (17)'!I38</f>
        <v>0.14830508474576271</v>
      </c>
      <c r="I38" s="510"/>
      <c r="J38" s="215">
        <f>'RSI_idade (17)'!K38/'RSI_idade (17)'!Q38</f>
        <v>0.20416666666666666</v>
      </c>
      <c r="K38" s="215">
        <f>'RSI_idade (17)'!L38/'RSI_idade (17)'!Q38</f>
        <v>0.1125</v>
      </c>
      <c r="L38" s="215">
        <f>'RSI_idade (17)'!M38/'RSI_idade (17)'!Q38</f>
        <v>0.1</v>
      </c>
      <c r="M38" s="215">
        <f>'RSI_idade (17)'!N38/'RSI_idade (17)'!Q38</f>
        <v>0.15833333333333333</v>
      </c>
      <c r="N38" s="215">
        <f>'RSI_idade (17)'!O38/'RSI_idade (17)'!Q38</f>
        <v>0.25833333333333336</v>
      </c>
      <c r="O38" s="115">
        <f>'RSI_idade (17)'!P38/'RSI_idade (17)'!Q38</f>
        <v>0.16666666666666666</v>
      </c>
      <c r="P38" s="511"/>
      <c r="Q38" s="413">
        <f>'RSI_idade (17)'!S38/'RSI_idade (17)'!Y38</f>
        <v>0.21900826446280991</v>
      </c>
      <c r="R38" s="215">
        <f>'RSI_idade (17)'!T38/'RSI_idade (17)'!Y38</f>
        <v>0.11983471074380166</v>
      </c>
      <c r="S38" s="215">
        <f>'RSI_idade (17)'!U38/'RSI_idade (17)'!Y38</f>
        <v>9.5041322314049589E-2</v>
      </c>
      <c r="T38" s="215">
        <f>'RSI_idade (17)'!V38/'RSI_idade (17)'!Y38</f>
        <v>0.15289256198347106</v>
      </c>
      <c r="U38" s="215">
        <f>'RSI_idade (17)'!W38/'RSI_idade (17)'!Y38</f>
        <v>0.23966942148760331</v>
      </c>
      <c r="V38" s="282">
        <f>'RSI_idade (17)'!X38/'RSI_idade (17)'!Y38</f>
        <v>0.17355371900826447</v>
      </c>
      <c r="W38" s="512"/>
      <c r="X38" s="502" t="e">
        <f>'RSI_idade (17)'!AA38/'RSI_idade (17)'!AG38</f>
        <v>#DIV/0!</v>
      </c>
      <c r="Y38" s="501" t="e">
        <f>'RSI_idade (17)'!AB38/'RSI_idade (17)'!AG38</f>
        <v>#DIV/0!</v>
      </c>
      <c r="Z38" s="501" t="e">
        <f>'RSI_idade (17)'!AC38/'RSI_idade (17)'!AG38</f>
        <v>#DIV/0!</v>
      </c>
      <c r="AA38" s="501" t="e">
        <f>'RSI_idade (17)'!AD38/'RSI_idade (17)'!AG38</f>
        <v>#DIV/0!</v>
      </c>
      <c r="AB38" s="501" t="e">
        <f>'RSI_idade (17)'!AE38/'RSI_idade (17)'!AG38</f>
        <v>#DIV/0!</v>
      </c>
      <c r="AC38" s="503" t="e">
        <f>'RSI_idade (17)'!AF38/'RSI_idade (17)'!AG38</f>
        <v>#DIV/0!</v>
      </c>
      <c r="AD38" s="632"/>
      <c r="AE38" s="502" t="e">
        <f>'RSI_idade (17)'!AI38/'RSI_idade (17)'!AO38</f>
        <v>#DIV/0!</v>
      </c>
      <c r="AF38" s="501" t="e">
        <f>'RSI_idade (17)'!AJ38/'RSI_idade (17)'!AO38</f>
        <v>#DIV/0!</v>
      </c>
      <c r="AG38" s="501" t="e">
        <f>'RSI_idade (17)'!AK38/'RSI_idade (17)'!AO38</f>
        <v>#DIV/0!</v>
      </c>
      <c r="AH38" s="501" t="e">
        <f>'RSI_idade (17)'!AL38/'RSI_idade (17)'!AO38</f>
        <v>#DIV/0!</v>
      </c>
      <c r="AI38" s="501" t="e">
        <f>'RSI_idade (17)'!AM38/'RSI_idade (17)'!AO38</f>
        <v>#DIV/0!</v>
      </c>
      <c r="AJ38" s="503" t="e">
        <f>'RSI_idade (17)'!AN38/'RSI_idade (17)'!AO38</f>
        <v>#DIV/0!</v>
      </c>
      <c r="AK38" s="64">
        <v>319</v>
      </c>
      <c r="AL38" s="285"/>
    </row>
    <row r="39" spans="2:38">
      <c r="B39" s="291" t="s">
        <v>95</v>
      </c>
      <c r="C39" s="280">
        <f>'RSI_idade (17)'!C39/'RSI_idade (17)'!I39</f>
        <v>0.28503562945368172</v>
      </c>
      <c r="D39" s="280">
        <f>'RSI_idade (17)'!D39/'RSI_idade (17)'!I39</f>
        <v>0.10688836104513064</v>
      </c>
      <c r="E39" s="280">
        <f>'RSI_idade (17)'!E39/'RSI_idade (17)'!I39</f>
        <v>0.11401425178147269</v>
      </c>
      <c r="F39" s="280">
        <f>'RSI_idade (17)'!F39/'RSI_idade (17)'!I39</f>
        <v>0.15914489311163896</v>
      </c>
      <c r="G39" s="280">
        <f>'RSI_idade (17)'!G39/'RSI_idade (17)'!I39</f>
        <v>0.22565320665083136</v>
      </c>
      <c r="H39" s="286">
        <f>'RSI_idade (17)'!H39/'RSI_idade (17)'!I39</f>
        <v>0.10926365795724466</v>
      </c>
      <c r="I39" s="510"/>
      <c r="J39" s="280">
        <f>'RSI_idade (17)'!K39/'RSI_idade (17)'!Q39</f>
        <v>0.29629629629629628</v>
      </c>
      <c r="K39" s="280">
        <f>'RSI_idade (17)'!L39/'RSI_idade (17)'!Q39</f>
        <v>9.2592592592592587E-2</v>
      </c>
      <c r="L39" s="280">
        <f>'RSI_idade (17)'!M39/'RSI_idade (17)'!Q39</f>
        <v>0.12731481481481483</v>
      </c>
      <c r="M39" s="280">
        <f>'RSI_idade (17)'!N39/'RSI_idade (17)'!Q39</f>
        <v>0.15277777777777779</v>
      </c>
      <c r="N39" s="280">
        <f>'RSI_idade (17)'!O39/'RSI_idade (17)'!Q39</f>
        <v>0.21296296296296297</v>
      </c>
      <c r="O39" s="286">
        <f>'RSI_idade (17)'!P39/'RSI_idade (17)'!Q39</f>
        <v>0.11805555555555555</v>
      </c>
      <c r="P39" s="513"/>
      <c r="Q39" s="414">
        <f>'RSI_idade (17)'!S39/'RSI_idade (17)'!Y39</f>
        <v>0.28433734939759037</v>
      </c>
      <c r="R39" s="280">
        <f>'RSI_idade (17)'!T39/'RSI_idade (17)'!Y39</f>
        <v>9.3975903614457831E-2</v>
      </c>
      <c r="S39" s="280">
        <f>'RSI_idade (17)'!U39/'RSI_idade (17)'!Y39</f>
        <v>0.11566265060240964</v>
      </c>
      <c r="T39" s="280">
        <f>'RSI_idade (17)'!V39/'RSI_idade (17)'!Y39</f>
        <v>0.14457831325301204</v>
      </c>
      <c r="U39" s="280">
        <f>'RSI_idade (17)'!W39/'RSI_idade (17)'!Y39</f>
        <v>0.23132530120481928</v>
      </c>
      <c r="V39" s="283">
        <f>'RSI_idade (17)'!X39/'RSI_idade (17)'!Y39</f>
        <v>0.13012048192771083</v>
      </c>
      <c r="W39" s="514"/>
      <c r="X39" s="505" t="e">
        <f>'RSI_idade (17)'!AA39/'RSI_idade (17)'!AG39</f>
        <v>#DIV/0!</v>
      </c>
      <c r="Y39" s="506" t="e">
        <f>'RSI_idade (17)'!AB39/'RSI_idade (17)'!AG39</f>
        <v>#DIV/0!</v>
      </c>
      <c r="Z39" s="506" t="e">
        <f>'RSI_idade (17)'!AC39/'RSI_idade (17)'!AG39</f>
        <v>#DIV/0!</v>
      </c>
      <c r="AA39" s="506" t="e">
        <f>'RSI_idade (17)'!AD39/'RSI_idade (17)'!AG39</f>
        <v>#DIV/0!</v>
      </c>
      <c r="AB39" s="506" t="e">
        <f>'RSI_idade (17)'!AE39/'RSI_idade (17)'!AG39</f>
        <v>#DIV/0!</v>
      </c>
      <c r="AC39" s="507" t="e">
        <f>'RSI_idade (17)'!AF39/'RSI_idade (17)'!AG39</f>
        <v>#DIV/0!</v>
      </c>
      <c r="AD39" s="632"/>
      <c r="AE39" s="505" t="e">
        <f>'RSI_idade (17)'!AI39/'RSI_idade (17)'!AO39</f>
        <v>#DIV/0!</v>
      </c>
      <c r="AF39" s="506" t="e">
        <f>'RSI_idade (17)'!AJ39/'RSI_idade (17)'!AO39</f>
        <v>#DIV/0!</v>
      </c>
      <c r="AG39" s="506" t="e">
        <f>'RSI_idade (17)'!AK39/'RSI_idade (17)'!AO39</f>
        <v>#DIV/0!</v>
      </c>
      <c r="AH39" s="506" t="e">
        <f>'RSI_idade (17)'!AL39/'RSI_idade (17)'!AO39</f>
        <v>#DIV/0!</v>
      </c>
      <c r="AI39" s="506" t="e">
        <f>'RSI_idade (17)'!AM39/'RSI_idade (17)'!AO39</f>
        <v>#DIV/0!</v>
      </c>
      <c r="AJ39" s="507" t="e">
        <f>'RSI_idade (17)'!AN39/'RSI_idade (17)'!AO39</f>
        <v>#DIV/0!</v>
      </c>
      <c r="AK39" s="221">
        <v>596</v>
      </c>
      <c r="AL39" s="285"/>
    </row>
    <row r="40" spans="2:38">
      <c r="B40" s="35"/>
      <c r="C40" s="687"/>
      <c r="D40" s="688"/>
      <c r="E40" s="688"/>
      <c r="F40" s="688"/>
      <c r="G40" s="688"/>
      <c r="H40" s="688"/>
      <c r="I40" s="687"/>
      <c r="J40" s="688"/>
      <c r="K40" s="688"/>
      <c r="L40" s="688"/>
      <c r="M40" s="556"/>
      <c r="N40" s="556"/>
      <c r="P40" s="690"/>
      <c r="Q40" s="690"/>
      <c r="R40" s="557"/>
      <c r="S40" s="557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C10:H10"/>
    <mergeCell ref="J10:O10"/>
    <mergeCell ref="Q10:V10"/>
    <mergeCell ref="Y10:AC10"/>
    <mergeCell ref="AE10:AK10"/>
  </mergeCells>
  <conditionalFormatting sqref="W15 W36">
    <cfRule type="cellIs" dxfId="46" priority="2" operator="between">
      <formula>1</formula>
      <formula>2</formula>
    </cfRule>
  </conditionalFormatting>
  <conditionalFormatting sqref="AK15 AK36">
    <cfRule type="cellIs" dxfId="4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workbookViewId="0">
      <selection activeCell="H45" sqref="H45"/>
    </sheetView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365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366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515">
        <f>'RSI_idade (17)'!AA12-'RSI_idade (17)'!C12</f>
        <v>-74651</v>
      </c>
      <c r="D11" s="516">
        <f>'RSI_idade (17)'!AB12-'RSI_idade (17)'!D12</f>
        <v>-35904</v>
      </c>
      <c r="E11" s="516">
        <f>'RSI_idade (17)'!U12-'RSI_idade (17)'!E12</f>
        <v>-1490</v>
      </c>
      <c r="F11" s="516">
        <f>'RSI_idade (17)'!AD12-'RSI_idade (17)'!F12</f>
        <v>-37087</v>
      </c>
      <c r="G11" s="516">
        <f>'RSI_idade (17)'!AE12-'RSI_idade (17)'!G12</f>
        <v>-41144</v>
      </c>
      <c r="H11" s="517">
        <f>'RSI_idade (17)'!AF12-'RSI_idade (17)'!H12</f>
        <v>-17701</v>
      </c>
      <c r="J11" s="74"/>
    </row>
    <row r="12" spans="1:10">
      <c r="B12" s="403" t="s">
        <v>267</v>
      </c>
      <c r="C12" s="518">
        <f>'RSI_idade (17)'!AA13-'RSI_idade (17)'!C13</f>
        <v>-19610</v>
      </c>
      <c r="D12" s="519">
        <f>'RSI_idade (17)'!AB13-'RSI_idade (17)'!D13</f>
        <v>-7925</v>
      </c>
      <c r="E12" s="519">
        <f>'RSI_idade (17)'!U13-'RSI_idade (17)'!E13</f>
        <v>-132</v>
      </c>
      <c r="F12" s="519">
        <f>'RSI_idade (17)'!AD13-'RSI_idade (17)'!F13</f>
        <v>-8638</v>
      </c>
      <c r="G12" s="519">
        <f>'RSI_idade (17)'!AE13-'RSI_idade (17)'!G13</f>
        <v>-9082</v>
      </c>
      <c r="H12" s="520">
        <f>'RSI_idade (17)'!AF13-'RSI_idade (17)'!H13</f>
        <v>-4548</v>
      </c>
    </row>
    <row r="13" spans="1:10">
      <c r="B13" s="403" t="s">
        <v>52</v>
      </c>
      <c r="C13" s="518">
        <f>'RSI_idade (17)'!AA14-'RSI_idade (17)'!C14</f>
        <v>-13319</v>
      </c>
      <c r="D13" s="519">
        <f>'RSI_idade (17)'!AB14-'RSI_idade (17)'!D14</f>
        <v>-5358</v>
      </c>
      <c r="E13" s="519">
        <f>'RSI_idade (17)'!U14-'RSI_idade (17)'!E14</f>
        <v>3</v>
      </c>
      <c r="F13" s="519">
        <f>'RSI_idade (17)'!AD14-'RSI_idade (17)'!F14</f>
        <v>-6094</v>
      </c>
      <c r="G13" s="519">
        <f>'RSI_idade (17)'!AE14-'RSI_idade (17)'!G14</f>
        <v>-6554</v>
      </c>
      <c r="H13" s="520">
        <f>'RSI_idade (17)'!AF14-'RSI_idade (17)'!H14</f>
        <v>-3309</v>
      </c>
    </row>
    <row r="14" spans="1:10">
      <c r="B14" s="403" t="s">
        <v>1</v>
      </c>
      <c r="C14" s="521">
        <f>'RSI_idade (17)'!AA15-'RSI_idade (17)'!C15</f>
        <v>-5109</v>
      </c>
      <c r="D14" s="522">
        <f>'RSI_idade (17)'!AB15-'RSI_idade (17)'!D15</f>
        <v>-2217</v>
      </c>
      <c r="E14" s="522">
        <f>'RSI_idade (17)'!U15-'RSI_idade (17)'!E15</f>
        <v>8</v>
      </c>
      <c r="F14" s="522">
        <f>'RSI_idade (17)'!AD15-'RSI_idade (17)'!F15</f>
        <v>-2476</v>
      </c>
      <c r="G14" s="522">
        <f>'RSI_idade (17)'!AE15-'RSI_idade (17)'!G15</f>
        <v>-2698</v>
      </c>
      <c r="H14" s="523">
        <f>'RSI_idade (17)'!AF15-'RSI_idade (17)'!H15</f>
        <v>-1295</v>
      </c>
    </row>
    <row r="15" spans="1:10">
      <c r="B15" s="32" t="s">
        <v>73</v>
      </c>
      <c r="C15" s="515">
        <f>'RSI_idade (17)'!AA16-'RSI_idade (17)'!C16</f>
        <v>-317</v>
      </c>
      <c r="D15" s="516">
        <f>'RSI_idade (17)'!AB16-'RSI_idade (17)'!D16</f>
        <v>-136</v>
      </c>
      <c r="E15" s="516">
        <f>'RSI_idade (17)'!U16-'RSI_idade (17)'!E16</f>
        <v>1</v>
      </c>
      <c r="F15" s="516">
        <f>'RSI_idade (17)'!AD16-'RSI_idade (17)'!F16</f>
        <v>-104</v>
      </c>
      <c r="G15" s="516">
        <f>'RSI_idade (17)'!AE16-'RSI_idade (17)'!G16</f>
        <v>-117</v>
      </c>
      <c r="H15" s="517">
        <f>'RSI_idade (17)'!AF16-'RSI_idade (17)'!H16</f>
        <v>-47</v>
      </c>
    </row>
    <row r="16" spans="1:10">
      <c r="B16" s="32" t="s">
        <v>74</v>
      </c>
      <c r="C16" s="518">
        <f>'RSI_idade (17)'!AA17-'RSI_idade (17)'!C17</f>
        <v>-105</v>
      </c>
      <c r="D16" s="519">
        <f>'RSI_idade (17)'!AB17-'RSI_idade (17)'!D17</f>
        <v>-28</v>
      </c>
      <c r="E16" s="519">
        <f>'RSI_idade (17)'!U17-'RSI_idade (17)'!E17</f>
        <v>7</v>
      </c>
      <c r="F16" s="519">
        <f>'RSI_idade (17)'!AD17-'RSI_idade (17)'!F17</f>
        <v>-67</v>
      </c>
      <c r="G16" s="519">
        <f>'RSI_idade (17)'!AE17-'RSI_idade (17)'!G17</f>
        <v>-68</v>
      </c>
      <c r="H16" s="520">
        <f>'RSI_idade (17)'!AF17-'RSI_idade (17)'!H17</f>
        <v>-29</v>
      </c>
    </row>
    <row r="17" spans="2:8">
      <c r="B17" s="32" t="s">
        <v>75</v>
      </c>
      <c r="C17" s="518">
        <f>'RSI_idade (17)'!AA18-'RSI_idade (17)'!C18</f>
        <v>-155</v>
      </c>
      <c r="D17" s="519">
        <f>'RSI_idade (17)'!AB18-'RSI_idade (17)'!D18</f>
        <v>-48</v>
      </c>
      <c r="E17" s="519">
        <f>'RSI_idade (17)'!U18-'RSI_idade (17)'!E18</f>
        <v>0</v>
      </c>
      <c r="F17" s="519">
        <f>'RSI_idade (17)'!AD18-'RSI_idade (17)'!F18</f>
        <v>-63</v>
      </c>
      <c r="G17" s="519">
        <f>'RSI_idade (17)'!AE18-'RSI_idade (17)'!G18</f>
        <v>-78</v>
      </c>
      <c r="H17" s="520">
        <f>'RSI_idade (17)'!AF18-'RSI_idade (17)'!H18</f>
        <v>-33</v>
      </c>
    </row>
    <row r="18" spans="2:8">
      <c r="B18" s="32" t="s">
        <v>76</v>
      </c>
      <c r="C18" s="518">
        <f>'RSI_idade (17)'!AA19-'RSI_idade (17)'!C19</f>
        <v>-125</v>
      </c>
      <c r="D18" s="519">
        <f>'RSI_idade (17)'!AB19-'RSI_idade (17)'!D19</f>
        <v>-56</v>
      </c>
      <c r="E18" s="519">
        <f>'RSI_idade (17)'!U19-'RSI_idade (17)'!E19</f>
        <v>9</v>
      </c>
      <c r="F18" s="519">
        <f>'RSI_idade (17)'!AD19-'RSI_idade (17)'!F19</f>
        <v>-56</v>
      </c>
      <c r="G18" s="519">
        <f>'RSI_idade (17)'!AE19-'RSI_idade (17)'!G19</f>
        <v>-59</v>
      </c>
      <c r="H18" s="520">
        <f>'RSI_idade (17)'!AF19-'RSI_idade (17)'!H19</f>
        <v>-34</v>
      </c>
    </row>
    <row r="19" spans="2:8">
      <c r="B19" s="32" t="s">
        <v>77</v>
      </c>
      <c r="C19" s="518">
        <f>'RSI_idade (17)'!AA20-'RSI_idade (17)'!C20</f>
        <v>-74</v>
      </c>
      <c r="D19" s="519">
        <f>'RSI_idade (17)'!AB20-'RSI_idade (17)'!D20</f>
        <v>-49</v>
      </c>
      <c r="E19" s="519">
        <f>'RSI_idade (17)'!U20-'RSI_idade (17)'!E20</f>
        <v>-11</v>
      </c>
      <c r="F19" s="519">
        <f>'RSI_idade (17)'!AD20-'RSI_idade (17)'!F20</f>
        <v>-185</v>
      </c>
      <c r="G19" s="519">
        <f>'RSI_idade (17)'!AE20-'RSI_idade (17)'!G20</f>
        <v>-228</v>
      </c>
      <c r="H19" s="520">
        <f>'RSI_idade (17)'!AF20-'RSI_idade (17)'!H20</f>
        <v>-134</v>
      </c>
    </row>
    <row r="20" spans="2:8">
      <c r="B20" s="32" t="s">
        <v>78</v>
      </c>
      <c r="C20" s="518">
        <f>'RSI_idade (17)'!AA21-'RSI_idade (17)'!C21</f>
        <v>-77</v>
      </c>
      <c r="D20" s="519">
        <f>'RSI_idade (17)'!AB21-'RSI_idade (17)'!D21</f>
        <v>-45</v>
      </c>
      <c r="E20" s="519">
        <f>'RSI_idade (17)'!U21-'RSI_idade (17)'!E21</f>
        <v>2</v>
      </c>
      <c r="F20" s="519">
        <f>'RSI_idade (17)'!AD21-'RSI_idade (17)'!F21</f>
        <v>-49</v>
      </c>
      <c r="G20" s="519">
        <f>'RSI_idade (17)'!AE21-'RSI_idade (17)'!G21</f>
        <v>-60</v>
      </c>
      <c r="H20" s="520">
        <f>'RSI_idade (17)'!AF21-'RSI_idade (17)'!H21</f>
        <v>-43</v>
      </c>
    </row>
    <row r="21" spans="2:8">
      <c r="B21" s="32" t="s">
        <v>79</v>
      </c>
      <c r="C21" s="518">
        <f>'RSI_idade (17)'!AA22-'RSI_idade (17)'!C22</f>
        <v>-246</v>
      </c>
      <c r="D21" s="519">
        <f>'RSI_idade (17)'!AB22-'RSI_idade (17)'!D22</f>
        <v>-115</v>
      </c>
      <c r="E21" s="519">
        <f>'RSI_idade (17)'!U22-'RSI_idade (17)'!E22</f>
        <v>21</v>
      </c>
      <c r="F21" s="519">
        <f>'RSI_idade (17)'!AD22-'RSI_idade (17)'!F22</f>
        <v>-107</v>
      </c>
      <c r="G21" s="519">
        <f>'RSI_idade (17)'!AE22-'RSI_idade (17)'!G22</f>
        <v>-125</v>
      </c>
      <c r="H21" s="520">
        <f>'RSI_idade (17)'!AF22-'RSI_idade (17)'!H22</f>
        <v>-56</v>
      </c>
    </row>
    <row r="22" spans="2:8">
      <c r="B22" s="32" t="s">
        <v>80</v>
      </c>
      <c r="C22" s="518">
        <f>'RSI_idade (17)'!AA23-'RSI_idade (17)'!C23</f>
        <v>-23</v>
      </c>
      <c r="D22" s="519">
        <f>'RSI_idade (17)'!AB23-'RSI_idade (17)'!D23</f>
        <v>-7</v>
      </c>
      <c r="E22" s="519">
        <f>'RSI_idade (17)'!U23-'RSI_idade (17)'!E23</f>
        <v>-1</v>
      </c>
      <c r="F22" s="519">
        <f>'RSI_idade (17)'!AD23-'RSI_idade (17)'!F23</f>
        <v>-20</v>
      </c>
      <c r="G22" s="519">
        <f>'RSI_idade (17)'!AE23-'RSI_idade (17)'!G23</f>
        <v>-16</v>
      </c>
      <c r="H22" s="520">
        <f>'RSI_idade (17)'!AF23-'RSI_idade (17)'!H23</f>
        <v>-11</v>
      </c>
    </row>
    <row r="23" spans="2:8">
      <c r="B23" s="32" t="s">
        <v>81</v>
      </c>
      <c r="C23" s="518">
        <f>'RSI_idade (17)'!AA24-'RSI_idade (17)'!C24</f>
        <v>-282</v>
      </c>
      <c r="D23" s="519">
        <f>'RSI_idade (17)'!AB24-'RSI_idade (17)'!D24</f>
        <v>-133</v>
      </c>
      <c r="E23" s="519">
        <f>'RSI_idade (17)'!U24-'RSI_idade (17)'!E24</f>
        <v>3</v>
      </c>
      <c r="F23" s="519">
        <f>'RSI_idade (17)'!AD24-'RSI_idade (17)'!F24</f>
        <v>-151</v>
      </c>
      <c r="G23" s="519">
        <f>'RSI_idade (17)'!AE24-'RSI_idade (17)'!G24</f>
        <v>-139</v>
      </c>
      <c r="H23" s="520">
        <f>'RSI_idade (17)'!AF24-'RSI_idade (17)'!H24</f>
        <v>-80</v>
      </c>
    </row>
    <row r="24" spans="2:8">
      <c r="B24" s="32" t="s">
        <v>82</v>
      </c>
      <c r="C24" s="518">
        <f>'RSI_idade (17)'!AA25-'RSI_idade (17)'!C25</f>
        <v>-98</v>
      </c>
      <c r="D24" s="519">
        <f>'RSI_idade (17)'!AB25-'RSI_idade (17)'!D25</f>
        <v>-34</v>
      </c>
      <c r="E24" s="519">
        <f>'RSI_idade (17)'!U25-'RSI_idade (17)'!E25</f>
        <v>4</v>
      </c>
      <c r="F24" s="519">
        <f>'RSI_idade (17)'!AD25-'RSI_idade (17)'!F25</f>
        <v>-52</v>
      </c>
      <c r="G24" s="519">
        <f>'RSI_idade (17)'!AE25-'RSI_idade (17)'!G25</f>
        <v>-80</v>
      </c>
      <c r="H24" s="520">
        <f>'RSI_idade (17)'!AF25-'RSI_idade (17)'!H25</f>
        <v>-42</v>
      </c>
    </row>
    <row r="25" spans="2:8">
      <c r="B25" s="32" t="s">
        <v>83</v>
      </c>
      <c r="C25" s="518">
        <f>'RSI_idade (17)'!AA26-'RSI_idade (17)'!C26</f>
        <v>-56</v>
      </c>
      <c r="D25" s="519">
        <f>'RSI_idade (17)'!AB26-'RSI_idade (17)'!D26</f>
        <v>-33</v>
      </c>
      <c r="E25" s="519">
        <f>'RSI_idade (17)'!U26-'RSI_idade (17)'!E26</f>
        <v>9</v>
      </c>
      <c r="F25" s="519">
        <f>'RSI_idade (17)'!AD26-'RSI_idade (17)'!F26</f>
        <v>-60</v>
      </c>
      <c r="G25" s="519">
        <f>'RSI_idade (17)'!AE26-'RSI_idade (17)'!G26</f>
        <v>-63</v>
      </c>
      <c r="H25" s="520">
        <f>'RSI_idade (17)'!AF26-'RSI_idade (17)'!H26</f>
        <v>-33</v>
      </c>
    </row>
    <row r="26" spans="2:8">
      <c r="B26" s="32" t="s">
        <v>84</v>
      </c>
      <c r="C26" s="518">
        <f>'RSI_idade (17)'!AA27-'RSI_idade (17)'!C27</f>
        <v>-219</v>
      </c>
      <c r="D26" s="519">
        <f>'RSI_idade (17)'!AB27-'RSI_idade (17)'!D27</f>
        <v>-102</v>
      </c>
      <c r="E26" s="519">
        <f>'RSI_idade (17)'!U27-'RSI_idade (17)'!E27</f>
        <v>-15</v>
      </c>
      <c r="F26" s="519">
        <f>'RSI_idade (17)'!AD27-'RSI_idade (17)'!F27</f>
        <v>-97</v>
      </c>
      <c r="G26" s="519">
        <f>'RSI_idade (17)'!AE27-'RSI_idade (17)'!G27</f>
        <v>-91</v>
      </c>
      <c r="H26" s="520">
        <f>'RSI_idade (17)'!AF27-'RSI_idade (17)'!H27</f>
        <v>-41</v>
      </c>
    </row>
    <row r="27" spans="2:8">
      <c r="B27" s="32" t="s">
        <v>85</v>
      </c>
      <c r="C27" s="518">
        <f>'RSI_idade (17)'!AA28-'RSI_idade (17)'!C28</f>
        <v>-32</v>
      </c>
      <c r="D27" s="519">
        <f>'RSI_idade (17)'!AB28-'RSI_idade (17)'!D28</f>
        <v>-16</v>
      </c>
      <c r="E27" s="519">
        <f>'RSI_idade (17)'!U28-'RSI_idade (17)'!E28</f>
        <v>-3</v>
      </c>
      <c r="F27" s="519">
        <f>'RSI_idade (17)'!AD28-'RSI_idade (17)'!F28</f>
        <v>-37</v>
      </c>
      <c r="G27" s="519">
        <f>'RSI_idade (17)'!AE28-'RSI_idade (17)'!G28</f>
        <v>-56</v>
      </c>
      <c r="H27" s="520">
        <f>'RSI_idade (17)'!AF28-'RSI_idade (17)'!H28</f>
        <v>-27</v>
      </c>
    </row>
    <row r="28" spans="2:8">
      <c r="B28" s="32" t="s">
        <v>86</v>
      </c>
      <c r="C28" s="518">
        <f>'RSI_idade (17)'!AA29-'RSI_idade (17)'!C29</f>
        <v>-311</v>
      </c>
      <c r="D28" s="519">
        <f>'RSI_idade (17)'!AB29-'RSI_idade (17)'!D29</f>
        <v>-129</v>
      </c>
      <c r="E28" s="519">
        <f>'RSI_idade (17)'!U29-'RSI_idade (17)'!E29</f>
        <v>0</v>
      </c>
      <c r="F28" s="519">
        <f>'RSI_idade (17)'!AD29-'RSI_idade (17)'!F29</f>
        <v>-97</v>
      </c>
      <c r="G28" s="519">
        <f>'RSI_idade (17)'!AE29-'RSI_idade (17)'!G29</f>
        <v>-120</v>
      </c>
      <c r="H28" s="520">
        <f>'RSI_idade (17)'!AF29-'RSI_idade (17)'!H29</f>
        <v>-56</v>
      </c>
    </row>
    <row r="29" spans="2:8">
      <c r="B29" s="32" t="s">
        <v>87</v>
      </c>
      <c r="C29" s="518">
        <f>'RSI_idade (17)'!AA30-'RSI_idade (17)'!C30</f>
        <v>-798</v>
      </c>
      <c r="D29" s="519">
        <f>'RSI_idade (17)'!AB30-'RSI_idade (17)'!D30</f>
        <v>-325</v>
      </c>
      <c r="E29" s="519">
        <f>'RSI_idade (17)'!U30-'RSI_idade (17)'!E30</f>
        <v>-5</v>
      </c>
      <c r="F29" s="519">
        <f>'RSI_idade (17)'!AD30-'RSI_idade (17)'!F30</f>
        <v>-329</v>
      </c>
      <c r="G29" s="519">
        <f>'RSI_idade (17)'!AE30-'RSI_idade (17)'!G30</f>
        <v>-319</v>
      </c>
      <c r="H29" s="520">
        <f>'RSI_idade (17)'!AF30-'RSI_idade (17)'!H30</f>
        <v>-138</v>
      </c>
    </row>
    <row r="30" spans="2:8">
      <c r="B30" s="32" t="s">
        <v>88</v>
      </c>
      <c r="C30" s="518">
        <f>'RSI_idade (17)'!AA31-'RSI_idade (17)'!C31</f>
        <v>-29</v>
      </c>
      <c r="D30" s="519">
        <f>'RSI_idade (17)'!AB31-'RSI_idade (17)'!D31</f>
        <v>-26</v>
      </c>
      <c r="E30" s="519">
        <f>'RSI_idade (17)'!U31-'RSI_idade (17)'!E31</f>
        <v>-3</v>
      </c>
      <c r="F30" s="519">
        <f>'RSI_idade (17)'!AD31-'RSI_idade (17)'!F31</f>
        <v>-80</v>
      </c>
      <c r="G30" s="519">
        <f>'RSI_idade (17)'!AE31-'RSI_idade (17)'!G31</f>
        <v>-88</v>
      </c>
      <c r="H30" s="520">
        <f>'RSI_idade (17)'!AF31-'RSI_idade (17)'!H31</f>
        <v>-47</v>
      </c>
    </row>
    <row r="31" spans="2:8">
      <c r="B31" s="32" t="s">
        <v>89</v>
      </c>
      <c r="C31" s="518">
        <f>'RSI_idade (17)'!AA32-'RSI_idade (17)'!C32</f>
        <v>-467</v>
      </c>
      <c r="D31" s="519">
        <f>'RSI_idade (17)'!AB32-'RSI_idade (17)'!D32</f>
        <v>-237</v>
      </c>
      <c r="E31" s="519">
        <f>'RSI_idade (17)'!U32-'RSI_idade (17)'!E32</f>
        <v>-11</v>
      </c>
      <c r="F31" s="519">
        <f>'RSI_idade (17)'!AD32-'RSI_idade (17)'!F32</f>
        <v>-172</v>
      </c>
      <c r="G31" s="519">
        <f>'RSI_idade (17)'!AE32-'RSI_idade (17)'!G32</f>
        <v>-197</v>
      </c>
      <c r="H31" s="520">
        <f>'RSI_idade (17)'!AF32-'RSI_idade (17)'!H32</f>
        <v>-54</v>
      </c>
    </row>
    <row r="32" spans="2:8">
      <c r="B32" s="32" t="s">
        <v>68</v>
      </c>
      <c r="C32" s="518">
        <f>'RSI_idade (17)'!AA33-'RSI_idade (17)'!C33</f>
        <v>-114</v>
      </c>
      <c r="D32" s="519">
        <f>'RSI_idade (17)'!AB33-'RSI_idade (17)'!D33</f>
        <v>-53</v>
      </c>
      <c r="E32" s="519">
        <f>'RSI_idade (17)'!U33-'RSI_idade (17)'!E33</f>
        <v>2</v>
      </c>
      <c r="F32" s="519">
        <f>'RSI_idade (17)'!AD33-'RSI_idade (17)'!F33</f>
        <v>-46</v>
      </c>
      <c r="G32" s="519">
        <f>'RSI_idade (17)'!AE33-'RSI_idade (17)'!G33</f>
        <v>-58</v>
      </c>
      <c r="H32" s="520">
        <f>'RSI_idade (17)'!AF33-'RSI_idade (17)'!H33</f>
        <v>-19</v>
      </c>
    </row>
    <row r="33" spans="2:8">
      <c r="B33" s="32" t="s">
        <v>90</v>
      </c>
      <c r="C33" s="518">
        <f>'RSI_idade (17)'!AA34-'RSI_idade (17)'!C34</f>
        <v>-247</v>
      </c>
      <c r="D33" s="519">
        <f>'RSI_idade (17)'!AB34-'RSI_idade (17)'!D34</f>
        <v>-87</v>
      </c>
      <c r="E33" s="519">
        <f>'RSI_idade (17)'!U34-'RSI_idade (17)'!E34</f>
        <v>2</v>
      </c>
      <c r="F33" s="519">
        <f>'RSI_idade (17)'!AD34-'RSI_idade (17)'!F34</f>
        <v>-168</v>
      </c>
      <c r="G33" s="519">
        <f>'RSI_idade (17)'!AE34-'RSI_idade (17)'!G34</f>
        <v>-143</v>
      </c>
      <c r="H33" s="520">
        <f>'RSI_idade (17)'!AF34-'RSI_idade (17)'!H34</f>
        <v>-91</v>
      </c>
    </row>
    <row r="34" spans="2:8" ht="12.75" customHeight="1">
      <c r="B34" s="32" t="s">
        <v>91</v>
      </c>
      <c r="C34" s="518">
        <f>'RSI_idade (17)'!AA35-'RSI_idade (17)'!C35</f>
        <v>-1081</v>
      </c>
      <c r="D34" s="519">
        <f>'RSI_idade (17)'!AB35-'RSI_idade (17)'!D35</f>
        <v>-437</v>
      </c>
      <c r="E34" s="519">
        <f>'RSI_idade (17)'!U35-'RSI_idade (17)'!E35</f>
        <v>9</v>
      </c>
      <c r="F34" s="519">
        <f>'RSI_idade (17)'!AD35-'RSI_idade (17)'!F35</f>
        <v>-327</v>
      </c>
      <c r="G34" s="519">
        <f>'RSI_idade (17)'!AE35-'RSI_idade (17)'!G35</f>
        <v>-253</v>
      </c>
      <c r="H34" s="520">
        <f>'RSI_idade (17)'!AF35-'RSI_idade (17)'!H35</f>
        <v>-111</v>
      </c>
    </row>
    <row r="35" spans="2:8">
      <c r="B35" s="32" t="s">
        <v>92</v>
      </c>
      <c r="C35" s="518">
        <f>'RSI_idade (17)'!AA36-'RSI_idade (17)'!C36</f>
        <v>-66</v>
      </c>
      <c r="D35" s="519">
        <f>'RSI_idade (17)'!AB36-'RSI_idade (17)'!D36</f>
        <v>-30</v>
      </c>
      <c r="E35" s="519">
        <f>'RSI_idade (17)'!U36-'RSI_idade (17)'!E36</f>
        <v>-6</v>
      </c>
      <c r="F35" s="519">
        <f>'RSI_idade (17)'!AD36-'RSI_idade (17)'!F36</f>
        <v>-76</v>
      </c>
      <c r="G35" s="519">
        <f>'RSI_idade (17)'!AE36-'RSI_idade (17)'!G36</f>
        <v>-137</v>
      </c>
      <c r="H35" s="520">
        <f>'RSI_idade (17)'!AF36-'RSI_idade (17)'!H36</f>
        <v>-52</v>
      </c>
    </row>
    <row r="36" spans="2:8">
      <c r="B36" s="32" t="s">
        <v>93</v>
      </c>
      <c r="C36" s="518">
        <f>'RSI_idade (17)'!AA37-'RSI_idade (17)'!C37</f>
        <v>-18</v>
      </c>
      <c r="D36" s="519">
        <f>'RSI_idade (17)'!AB37-'RSI_idade (17)'!D37</f>
        <v>-18</v>
      </c>
      <c r="E36" s="519">
        <f>'RSI_idade (17)'!U37-'RSI_idade (17)'!E37</f>
        <v>-1</v>
      </c>
      <c r="F36" s="519">
        <f>'RSI_idade (17)'!AD37-'RSI_idade (17)'!F37</f>
        <v>-24</v>
      </c>
      <c r="G36" s="519">
        <f>'RSI_idade (17)'!AE37-'RSI_idade (17)'!G37</f>
        <v>-54</v>
      </c>
      <c r="H36" s="520">
        <f>'RSI_idade (17)'!AF37-'RSI_idade (17)'!H37</f>
        <v>-36</v>
      </c>
    </row>
    <row r="37" spans="2:8">
      <c r="B37" s="32" t="s">
        <v>94</v>
      </c>
      <c r="C37" s="518">
        <f>'RSI_idade (17)'!AA38-'RSI_idade (17)'!C38</f>
        <v>-49</v>
      </c>
      <c r="D37" s="519">
        <f>'RSI_idade (17)'!AB38-'RSI_idade (17)'!D38</f>
        <v>-28</v>
      </c>
      <c r="E37" s="519">
        <f>'RSI_idade (17)'!U38-'RSI_idade (17)'!E38</f>
        <v>-5</v>
      </c>
      <c r="F37" s="519">
        <f>'RSI_idade (17)'!AD38-'RSI_idade (17)'!F38</f>
        <v>-42</v>
      </c>
      <c r="G37" s="519">
        <f>'RSI_idade (17)'!AE38-'RSI_idade (17)'!G38</f>
        <v>-54</v>
      </c>
      <c r="H37" s="520">
        <f>'RSI_idade (17)'!AF38-'RSI_idade (17)'!H38</f>
        <v>-35</v>
      </c>
    </row>
    <row r="38" spans="2:8">
      <c r="B38" s="32" t="s">
        <v>95</v>
      </c>
      <c r="C38" s="521">
        <f>'RSI_idade (17)'!AA39-'RSI_idade (17)'!C39</f>
        <v>-120</v>
      </c>
      <c r="D38" s="522">
        <f>'RSI_idade (17)'!AB39-'RSI_idade (17)'!D39</f>
        <v>-45</v>
      </c>
      <c r="E38" s="522">
        <f>'RSI_idade (17)'!U39-'RSI_idade (17)'!E39</f>
        <v>0</v>
      </c>
      <c r="F38" s="522">
        <f>'RSI_idade (17)'!AD39-'RSI_idade (17)'!F39</f>
        <v>-67</v>
      </c>
      <c r="G38" s="522">
        <f>'RSI_idade (17)'!AE39-'RSI_idade (17)'!G39</f>
        <v>-95</v>
      </c>
      <c r="H38" s="523">
        <f>'RSI_idade (17)'!AF39-'RSI_idade (17)'!H39</f>
        <v>-46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>
      <selection activeCell="G49" sqref="G49"/>
    </sheetView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367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366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524">
        <f>('RSI_idade (17)'!AA12-'RSI_idade (17)'!C12)/'RSI_idade (17)'!C12</f>
        <v>-1</v>
      </c>
      <c r="D11" s="525">
        <f>('RSI_idade (17)'!AB12-'RSI_idade (17)'!D12)/'RSI_idade (17)'!D12</f>
        <v>-1</v>
      </c>
      <c r="E11" s="525">
        <f>('RSI_idade (17)'!AC12-'RSI_idade (17)'!E12)/'RSI_idade (17)'!E12</f>
        <v>-1</v>
      </c>
      <c r="F11" s="525">
        <f>('RSI_idade (17)'!AD12-'RSI_idade (17)'!F12)/'RSI_idade (17)'!F12</f>
        <v>-1</v>
      </c>
      <c r="G11" s="525">
        <f>('RSI_idade (17)'!AE12-'RSI_idade (17)'!G12)/'RSI_idade (17)'!G12</f>
        <v>-1</v>
      </c>
      <c r="H11" s="526">
        <f>('RSI_idade (17)'!AF12-'RSI_idade (17)'!H12)/'RSI_idade (17)'!H12</f>
        <v>-1</v>
      </c>
    </row>
    <row r="12" spans="1:8">
      <c r="B12" s="403" t="s">
        <v>267</v>
      </c>
      <c r="C12" s="527">
        <f>('RSI_idade (17)'!AA13-'RSI_idade (17)'!C13)/'RSI_idade (17)'!C13</f>
        <v>-1</v>
      </c>
      <c r="D12" s="528">
        <f>('RSI_idade (17)'!AB13-'RSI_idade (17)'!D13)/'RSI_idade (17)'!D13</f>
        <v>-1</v>
      </c>
      <c r="E12" s="528">
        <f>('RSI_idade (17)'!AC13-'RSI_idade (17)'!E13)/'RSI_idade (17)'!E13</f>
        <v>-1</v>
      </c>
      <c r="F12" s="528">
        <f>('RSI_idade (17)'!AD13-'RSI_idade (17)'!F13)/'RSI_idade (17)'!F13</f>
        <v>-1</v>
      </c>
      <c r="G12" s="528">
        <f>('RSI_idade (17)'!AE13-'RSI_idade (17)'!G13)/'RSI_idade (17)'!G13</f>
        <v>-1</v>
      </c>
      <c r="H12" s="529">
        <f>('RSI_idade (17)'!AF13-'RSI_idade (17)'!H13)/'RSI_idade (17)'!H13</f>
        <v>-1</v>
      </c>
    </row>
    <row r="13" spans="1:8">
      <c r="B13" s="403" t="s">
        <v>52</v>
      </c>
      <c r="C13" s="527">
        <f>('RSI_idade (17)'!AA14-'RSI_idade (17)'!C14)/'RSI_idade (17)'!C14</f>
        <v>-1</v>
      </c>
      <c r="D13" s="528">
        <f>('RSI_idade (17)'!AB14-'RSI_idade (17)'!D14)/'RSI_idade (17)'!D14</f>
        <v>-1</v>
      </c>
      <c r="E13" s="528">
        <f>('RSI_idade (17)'!AC14-'RSI_idade (17)'!E14)/'RSI_idade (17)'!E14</f>
        <v>-1</v>
      </c>
      <c r="F13" s="528">
        <f>('RSI_idade (17)'!AD14-'RSI_idade (17)'!F14)/'RSI_idade (17)'!F14</f>
        <v>-1</v>
      </c>
      <c r="G13" s="528">
        <f>('RSI_idade (17)'!AE14-'RSI_idade (17)'!G14)/'RSI_idade (17)'!G14</f>
        <v>-1</v>
      </c>
      <c r="H13" s="529">
        <f>('RSI_idade (17)'!AF14-'RSI_idade (17)'!H14)/'RSI_idade (17)'!H14</f>
        <v>-1</v>
      </c>
    </row>
    <row r="14" spans="1:8">
      <c r="B14" s="403" t="s">
        <v>1</v>
      </c>
      <c r="C14" s="530">
        <f>('RSI_idade (17)'!AA15-'RSI_idade (17)'!C15)/'RSI_idade (17)'!C15</f>
        <v>-1</v>
      </c>
      <c r="D14" s="531">
        <f>('RSI_idade (17)'!AB15-'RSI_idade (17)'!D15)/'RSI_idade (17)'!D15</f>
        <v>-1</v>
      </c>
      <c r="E14" s="531">
        <f>('RSI_idade (17)'!AC15-'RSI_idade (17)'!E15)/'RSI_idade (17)'!E15</f>
        <v>-1</v>
      </c>
      <c r="F14" s="531">
        <f>('RSI_idade (17)'!AD15-'RSI_idade (17)'!F15)/'RSI_idade (17)'!F15</f>
        <v>-1</v>
      </c>
      <c r="G14" s="531">
        <f>('RSI_idade (17)'!AE15-'RSI_idade (17)'!G15)/'RSI_idade (17)'!G15</f>
        <v>-1</v>
      </c>
      <c r="H14" s="532">
        <f>('RSI_idade (17)'!AF15-'RSI_idade (17)'!H15)/'RSI_idade (17)'!H15</f>
        <v>-1</v>
      </c>
    </row>
    <row r="15" spans="1:8">
      <c r="B15" s="32" t="s">
        <v>73</v>
      </c>
      <c r="C15" s="524">
        <f>('RSI_idade (17)'!AA16-'RSI_idade (17)'!C16)/'RSI_idade (17)'!C16</f>
        <v>-1</v>
      </c>
      <c r="D15" s="525">
        <f>('RSI_idade (17)'!AB16-'RSI_idade (17)'!D16)/'RSI_idade (17)'!D16</f>
        <v>-1</v>
      </c>
      <c r="E15" s="525">
        <f>('RSI_idade (17)'!AC16-'RSI_idade (17)'!E16)/'RSI_idade (17)'!E16</f>
        <v>-1</v>
      </c>
      <c r="F15" s="525">
        <f>('RSI_idade (17)'!AD16-'RSI_idade (17)'!F16)/'RSI_idade (17)'!F16</f>
        <v>-1</v>
      </c>
      <c r="G15" s="525">
        <f>('RSI_idade (17)'!AE16-'RSI_idade (17)'!G16)/'RSI_idade (17)'!G16</f>
        <v>-1</v>
      </c>
      <c r="H15" s="526">
        <f>('RSI_idade (17)'!AF16-'RSI_idade (17)'!H16)/'RSI_idade (17)'!H16</f>
        <v>-1</v>
      </c>
    </row>
    <row r="16" spans="1:8">
      <c r="B16" s="32" t="s">
        <v>74</v>
      </c>
      <c r="C16" s="527">
        <f>('RSI_idade (17)'!AA17-'RSI_idade (17)'!C17)/'RSI_idade (17)'!C17</f>
        <v>-1</v>
      </c>
      <c r="D16" s="528">
        <f>('RSI_idade (17)'!AB17-'RSI_idade (17)'!D17)/'RSI_idade (17)'!D17</f>
        <v>-1</v>
      </c>
      <c r="E16" s="528">
        <f>('RSI_idade (17)'!AC17-'RSI_idade (17)'!E17)/'RSI_idade (17)'!E17</f>
        <v>-1</v>
      </c>
      <c r="F16" s="528">
        <f>('RSI_idade (17)'!AD17-'RSI_idade (17)'!F17)/'RSI_idade (17)'!F17</f>
        <v>-1</v>
      </c>
      <c r="G16" s="528">
        <f>('RSI_idade (17)'!AE17-'RSI_idade (17)'!G17)/'RSI_idade (17)'!G17</f>
        <v>-1</v>
      </c>
      <c r="H16" s="529">
        <f>('RSI_idade (17)'!AF17-'RSI_idade (17)'!H17)/'RSI_idade (17)'!H17</f>
        <v>-1</v>
      </c>
    </row>
    <row r="17" spans="2:8">
      <c r="B17" s="32" t="s">
        <v>75</v>
      </c>
      <c r="C17" s="527">
        <f>('RSI_idade (17)'!AA18-'RSI_idade (17)'!C18)/'RSI_idade (17)'!C18</f>
        <v>-1</v>
      </c>
      <c r="D17" s="528">
        <f>('RSI_idade (17)'!AB18-'RSI_idade (17)'!D18)/'RSI_idade (17)'!D18</f>
        <v>-1</v>
      </c>
      <c r="E17" s="528">
        <f>('RSI_idade (17)'!AC18-'RSI_idade (17)'!E18)/'RSI_idade (17)'!E18</f>
        <v>-1</v>
      </c>
      <c r="F17" s="528">
        <f>('RSI_idade (17)'!AD18-'RSI_idade (17)'!F18)/'RSI_idade (17)'!F18</f>
        <v>-1</v>
      </c>
      <c r="G17" s="528">
        <f>('RSI_idade (17)'!AE18-'RSI_idade (17)'!G18)/'RSI_idade (17)'!G18</f>
        <v>-1</v>
      </c>
      <c r="H17" s="529">
        <f>('RSI_idade (17)'!AF18-'RSI_idade (17)'!H18)/'RSI_idade (17)'!H18</f>
        <v>-1</v>
      </c>
    </row>
    <row r="18" spans="2:8">
      <c r="B18" s="32" t="s">
        <v>76</v>
      </c>
      <c r="C18" s="527">
        <f>('RSI_idade (17)'!AA19-'RSI_idade (17)'!C19)/'RSI_idade (17)'!C19</f>
        <v>-1</v>
      </c>
      <c r="D18" s="528">
        <f>('RSI_idade (17)'!AB19-'RSI_idade (17)'!D19)/'RSI_idade (17)'!D19</f>
        <v>-1</v>
      </c>
      <c r="E18" s="528">
        <f>('RSI_idade (17)'!AC19-'RSI_idade (17)'!E19)/'RSI_idade (17)'!E19</f>
        <v>-1</v>
      </c>
      <c r="F18" s="528">
        <f>('RSI_idade (17)'!AD19-'RSI_idade (17)'!F19)/'RSI_idade (17)'!F19</f>
        <v>-1</v>
      </c>
      <c r="G18" s="528">
        <f>('RSI_idade (17)'!AE19-'RSI_idade (17)'!G19)/'RSI_idade (17)'!G19</f>
        <v>-1</v>
      </c>
      <c r="H18" s="529">
        <f>('RSI_idade (17)'!AF19-'RSI_idade (17)'!H19)/'RSI_idade (17)'!H19</f>
        <v>-1</v>
      </c>
    </row>
    <row r="19" spans="2:8">
      <c r="B19" s="32" t="s">
        <v>77</v>
      </c>
      <c r="C19" s="527">
        <f>('RSI_idade (17)'!AA20-'RSI_idade (17)'!C20)/'RSI_idade (17)'!C20</f>
        <v>-1</v>
      </c>
      <c r="D19" s="528">
        <f>('RSI_idade (17)'!AB20-'RSI_idade (17)'!D20)/'RSI_idade (17)'!D20</f>
        <v>-1</v>
      </c>
      <c r="E19" s="528">
        <f>('RSI_idade (17)'!AC20-'RSI_idade (17)'!E20)/'RSI_idade (17)'!E20</f>
        <v>-1</v>
      </c>
      <c r="F19" s="528">
        <f>('RSI_idade (17)'!AD20-'RSI_idade (17)'!F20)/'RSI_idade (17)'!F20</f>
        <v>-1</v>
      </c>
      <c r="G19" s="528">
        <f>('RSI_idade (17)'!AE20-'RSI_idade (17)'!G20)/'RSI_idade (17)'!G20</f>
        <v>-1</v>
      </c>
      <c r="H19" s="529">
        <f>('RSI_idade (17)'!AF20-'RSI_idade (17)'!H20)/'RSI_idade (17)'!H20</f>
        <v>-1</v>
      </c>
    </row>
    <row r="20" spans="2:8">
      <c r="B20" s="32" t="s">
        <v>78</v>
      </c>
      <c r="C20" s="527">
        <f>('RSI_idade (17)'!AA21-'RSI_idade (17)'!C21)/'RSI_idade (17)'!C21</f>
        <v>-1</v>
      </c>
      <c r="D20" s="528">
        <f>('RSI_idade (17)'!AB21-'RSI_idade (17)'!D21)/'RSI_idade (17)'!D21</f>
        <v>-1</v>
      </c>
      <c r="E20" s="528">
        <f>('RSI_idade (17)'!AC21-'RSI_idade (17)'!E21)/'RSI_idade (17)'!E21</f>
        <v>-1</v>
      </c>
      <c r="F20" s="528">
        <f>('RSI_idade (17)'!AD21-'RSI_idade (17)'!F21)/'RSI_idade (17)'!F21</f>
        <v>-1</v>
      </c>
      <c r="G20" s="528">
        <f>('RSI_idade (17)'!AE21-'RSI_idade (17)'!G21)/'RSI_idade (17)'!G21</f>
        <v>-1</v>
      </c>
      <c r="H20" s="529">
        <f>('RSI_idade (17)'!AF21-'RSI_idade (17)'!H21)/'RSI_idade (17)'!H21</f>
        <v>-1</v>
      </c>
    </row>
    <row r="21" spans="2:8">
      <c r="B21" s="32" t="s">
        <v>79</v>
      </c>
      <c r="C21" s="527">
        <f>('RSI_idade (17)'!AA22-'RSI_idade (17)'!C22)/'RSI_idade (17)'!C22</f>
        <v>-1</v>
      </c>
      <c r="D21" s="528">
        <f>('RSI_idade (17)'!AB22-'RSI_idade (17)'!D22)/'RSI_idade (17)'!D22</f>
        <v>-1</v>
      </c>
      <c r="E21" s="528">
        <f>('RSI_idade (17)'!AC22-'RSI_idade (17)'!E22)/'RSI_idade (17)'!E22</f>
        <v>-1</v>
      </c>
      <c r="F21" s="528">
        <f>('RSI_idade (17)'!AD22-'RSI_idade (17)'!F22)/'RSI_idade (17)'!F22</f>
        <v>-1</v>
      </c>
      <c r="G21" s="528">
        <f>('RSI_idade (17)'!AE22-'RSI_idade (17)'!G22)/'RSI_idade (17)'!G22</f>
        <v>-1</v>
      </c>
      <c r="H21" s="529">
        <f>('RSI_idade (17)'!AF22-'RSI_idade (17)'!H22)/'RSI_idade (17)'!H22</f>
        <v>-1</v>
      </c>
    </row>
    <row r="22" spans="2:8">
      <c r="B22" s="32" t="s">
        <v>80</v>
      </c>
      <c r="C22" s="527">
        <f>('RSI_idade (17)'!AA23-'RSI_idade (17)'!C23)/'RSI_idade (17)'!C23</f>
        <v>-1</v>
      </c>
      <c r="D22" s="528">
        <f>('RSI_idade (17)'!AB23-'RSI_idade (17)'!D23)/'RSI_idade (17)'!D23</f>
        <v>-1</v>
      </c>
      <c r="E22" s="528">
        <f>('RSI_idade (17)'!AC23-'RSI_idade (17)'!E23)/'RSI_idade (17)'!E23</f>
        <v>-1</v>
      </c>
      <c r="F22" s="528">
        <f>('RSI_idade (17)'!AD23-'RSI_idade (17)'!F23)/'RSI_idade (17)'!F23</f>
        <v>-1</v>
      </c>
      <c r="G22" s="528">
        <f>('RSI_idade (17)'!AE23-'RSI_idade (17)'!G23)/'RSI_idade (17)'!G23</f>
        <v>-1</v>
      </c>
      <c r="H22" s="529">
        <f>('RSI_idade (17)'!AF23-'RSI_idade (17)'!H23)/'RSI_idade (17)'!H23</f>
        <v>-1</v>
      </c>
    </row>
    <row r="23" spans="2:8">
      <c r="B23" s="32" t="s">
        <v>81</v>
      </c>
      <c r="C23" s="527">
        <f>('RSI_idade (17)'!AA24-'RSI_idade (17)'!C24)/'RSI_idade (17)'!C24</f>
        <v>-1</v>
      </c>
      <c r="D23" s="528">
        <f>('RSI_idade (17)'!AB24-'RSI_idade (17)'!D24)/'RSI_idade (17)'!D24</f>
        <v>-1</v>
      </c>
      <c r="E23" s="528">
        <f>('RSI_idade (17)'!AC24-'RSI_idade (17)'!E24)/'RSI_idade (17)'!E24</f>
        <v>-1</v>
      </c>
      <c r="F23" s="528">
        <f>('RSI_idade (17)'!AD24-'RSI_idade (17)'!F24)/'RSI_idade (17)'!F24</f>
        <v>-1</v>
      </c>
      <c r="G23" s="528">
        <f>('RSI_idade (17)'!AE24-'RSI_idade (17)'!G24)/'RSI_idade (17)'!G24</f>
        <v>-1</v>
      </c>
      <c r="H23" s="529">
        <f>('RSI_idade (17)'!AF24-'RSI_idade (17)'!H24)/'RSI_idade (17)'!H24</f>
        <v>-1</v>
      </c>
    </row>
    <row r="24" spans="2:8">
      <c r="B24" s="32" t="s">
        <v>82</v>
      </c>
      <c r="C24" s="527">
        <f>('RSI_idade (17)'!AA25-'RSI_idade (17)'!C25)/'RSI_idade (17)'!C25</f>
        <v>-1</v>
      </c>
      <c r="D24" s="528">
        <f>('RSI_idade (17)'!AB25-'RSI_idade (17)'!D25)/'RSI_idade (17)'!D25</f>
        <v>-1</v>
      </c>
      <c r="E24" s="528">
        <f>('RSI_idade (17)'!AC25-'RSI_idade (17)'!E25)/'RSI_idade (17)'!E25</f>
        <v>-1</v>
      </c>
      <c r="F24" s="528">
        <f>('RSI_idade (17)'!AD25-'RSI_idade (17)'!F25)/'RSI_idade (17)'!F25</f>
        <v>-1</v>
      </c>
      <c r="G24" s="528">
        <f>('RSI_idade (17)'!AE25-'RSI_idade (17)'!G25)/'RSI_idade (17)'!G25</f>
        <v>-1</v>
      </c>
      <c r="H24" s="529">
        <f>('RSI_idade (17)'!AF25-'RSI_idade (17)'!H25)/'RSI_idade (17)'!H25</f>
        <v>-1</v>
      </c>
    </row>
    <row r="25" spans="2:8">
      <c r="B25" s="32" t="s">
        <v>83</v>
      </c>
      <c r="C25" s="527">
        <f>('RSI_idade (17)'!AA26-'RSI_idade (17)'!C26)/'RSI_idade (17)'!C26</f>
        <v>-1</v>
      </c>
      <c r="D25" s="528">
        <f>('RSI_idade (17)'!AB26-'RSI_idade (17)'!D26)/'RSI_idade (17)'!D26</f>
        <v>-1</v>
      </c>
      <c r="E25" s="528">
        <f>('RSI_idade (17)'!AC26-'RSI_idade (17)'!E26)/'RSI_idade (17)'!E26</f>
        <v>-1</v>
      </c>
      <c r="F25" s="528">
        <f>('RSI_idade (17)'!AD26-'RSI_idade (17)'!F26)/'RSI_idade (17)'!F26</f>
        <v>-1</v>
      </c>
      <c r="G25" s="528">
        <f>('RSI_idade (17)'!AE26-'RSI_idade (17)'!G26)/'RSI_idade (17)'!G26</f>
        <v>-1</v>
      </c>
      <c r="H25" s="529">
        <f>('RSI_idade (17)'!AF26-'RSI_idade (17)'!H26)/'RSI_idade (17)'!H26</f>
        <v>-1</v>
      </c>
    </row>
    <row r="26" spans="2:8">
      <c r="B26" s="32" t="s">
        <v>84</v>
      </c>
      <c r="C26" s="527">
        <f>('RSI_idade (17)'!AA27-'RSI_idade (17)'!C27)/'RSI_idade (17)'!C27</f>
        <v>-1</v>
      </c>
      <c r="D26" s="528">
        <f>('RSI_idade (17)'!AB27-'RSI_idade (17)'!D27)/'RSI_idade (17)'!D27</f>
        <v>-1</v>
      </c>
      <c r="E26" s="528">
        <f>('RSI_idade (17)'!AC27-'RSI_idade (17)'!E27)/'RSI_idade (17)'!E27</f>
        <v>-1</v>
      </c>
      <c r="F26" s="528">
        <f>('RSI_idade (17)'!AD27-'RSI_idade (17)'!F27)/'RSI_idade (17)'!F27</f>
        <v>-1</v>
      </c>
      <c r="G26" s="528">
        <f>('RSI_idade (17)'!AE27-'RSI_idade (17)'!G27)/'RSI_idade (17)'!G27</f>
        <v>-1</v>
      </c>
      <c r="H26" s="529">
        <f>('RSI_idade (17)'!AF27-'RSI_idade (17)'!H27)/'RSI_idade (17)'!H27</f>
        <v>-1</v>
      </c>
    </row>
    <row r="27" spans="2:8">
      <c r="B27" s="32" t="s">
        <v>85</v>
      </c>
      <c r="C27" s="527">
        <f>('RSI_idade (17)'!AA28-'RSI_idade (17)'!C28)/'RSI_idade (17)'!C28</f>
        <v>-1</v>
      </c>
      <c r="D27" s="528">
        <f>('RSI_idade (17)'!AB28-'RSI_idade (17)'!D28)/'RSI_idade (17)'!D28</f>
        <v>-1</v>
      </c>
      <c r="E27" s="528">
        <f>('RSI_idade (17)'!AC28-'RSI_idade (17)'!E28)/'RSI_idade (17)'!E28</f>
        <v>-1</v>
      </c>
      <c r="F27" s="528">
        <f>('RSI_idade (17)'!AD28-'RSI_idade (17)'!F28)/'RSI_idade (17)'!F28</f>
        <v>-1</v>
      </c>
      <c r="G27" s="528">
        <f>('RSI_idade (17)'!AE28-'RSI_idade (17)'!G28)/'RSI_idade (17)'!G28</f>
        <v>-1</v>
      </c>
      <c r="H27" s="529">
        <f>('RSI_idade (17)'!AF28-'RSI_idade (17)'!H28)/'RSI_idade (17)'!H28</f>
        <v>-1</v>
      </c>
    </row>
    <row r="28" spans="2:8">
      <c r="B28" s="32" t="s">
        <v>86</v>
      </c>
      <c r="C28" s="527">
        <f>('RSI_idade (17)'!AA29-'RSI_idade (17)'!C29)/'RSI_idade (17)'!C29</f>
        <v>-1</v>
      </c>
      <c r="D28" s="528">
        <f>('RSI_idade (17)'!AB29-'RSI_idade (17)'!D29)/'RSI_idade (17)'!D29</f>
        <v>-1</v>
      </c>
      <c r="E28" s="528">
        <f>('RSI_idade (17)'!AC29-'RSI_idade (17)'!E29)/'RSI_idade (17)'!E29</f>
        <v>-1</v>
      </c>
      <c r="F28" s="528">
        <f>('RSI_idade (17)'!AD29-'RSI_idade (17)'!F29)/'RSI_idade (17)'!F29</f>
        <v>-1</v>
      </c>
      <c r="G28" s="528">
        <f>('RSI_idade (17)'!AE29-'RSI_idade (17)'!G29)/'RSI_idade (17)'!G29</f>
        <v>-1</v>
      </c>
      <c r="H28" s="529">
        <f>('RSI_idade (17)'!AF29-'RSI_idade (17)'!H29)/'RSI_idade (17)'!H29</f>
        <v>-1</v>
      </c>
    </row>
    <row r="29" spans="2:8">
      <c r="B29" s="32" t="s">
        <v>87</v>
      </c>
      <c r="C29" s="527">
        <f>('RSI_idade (17)'!AA30-'RSI_idade (17)'!C30)/'RSI_idade (17)'!C30</f>
        <v>-1</v>
      </c>
      <c r="D29" s="528">
        <f>('RSI_idade (17)'!AB30-'RSI_idade (17)'!D30)/'RSI_idade (17)'!D30</f>
        <v>-1</v>
      </c>
      <c r="E29" s="528">
        <f>('RSI_idade (17)'!AC30-'RSI_idade (17)'!E30)/'RSI_idade (17)'!E30</f>
        <v>-1</v>
      </c>
      <c r="F29" s="528">
        <f>('RSI_idade (17)'!AD30-'RSI_idade (17)'!F30)/'RSI_idade (17)'!F30</f>
        <v>-1</v>
      </c>
      <c r="G29" s="528">
        <f>('RSI_idade (17)'!AE30-'RSI_idade (17)'!G30)/'RSI_idade (17)'!G30</f>
        <v>-1</v>
      </c>
      <c r="H29" s="529">
        <f>('RSI_idade (17)'!AF30-'RSI_idade (17)'!H30)/'RSI_idade (17)'!H30</f>
        <v>-1</v>
      </c>
    </row>
    <row r="30" spans="2:8">
      <c r="B30" s="32" t="s">
        <v>88</v>
      </c>
      <c r="C30" s="527">
        <f>('RSI_idade (17)'!AA31-'RSI_idade (17)'!C31)/'RSI_idade (17)'!C31</f>
        <v>-1</v>
      </c>
      <c r="D30" s="528">
        <f>('RSI_idade (17)'!AB31-'RSI_idade (17)'!D31)/'RSI_idade (17)'!D31</f>
        <v>-1</v>
      </c>
      <c r="E30" s="528">
        <f>('RSI_idade (17)'!AC31-'RSI_idade (17)'!E31)/'RSI_idade (17)'!E31</f>
        <v>-1</v>
      </c>
      <c r="F30" s="528">
        <f>('RSI_idade (17)'!AD31-'RSI_idade (17)'!F31)/'RSI_idade (17)'!F31</f>
        <v>-1</v>
      </c>
      <c r="G30" s="528">
        <f>('RSI_idade (17)'!AE31-'RSI_idade (17)'!G31)/'RSI_idade (17)'!G31</f>
        <v>-1</v>
      </c>
      <c r="H30" s="529">
        <f>('RSI_idade (17)'!AF31-'RSI_idade (17)'!H31)/'RSI_idade (17)'!H31</f>
        <v>-1</v>
      </c>
    </row>
    <row r="31" spans="2:8">
      <c r="B31" s="32" t="s">
        <v>89</v>
      </c>
      <c r="C31" s="527">
        <f>('RSI_idade (17)'!AA32-'RSI_idade (17)'!C32)/'RSI_idade (17)'!C32</f>
        <v>-1</v>
      </c>
      <c r="D31" s="528">
        <f>('RSI_idade (17)'!AB32-'RSI_idade (17)'!D32)/'RSI_idade (17)'!D32</f>
        <v>-1</v>
      </c>
      <c r="E31" s="528">
        <f>('RSI_idade (17)'!AC32-'RSI_idade (17)'!E32)/'RSI_idade (17)'!E32</f>
        <v>-1</v>
      </c>
      <c r="F31" s="528">
        <f>('RSI_idade (17)'!AD32-'RSI_idade (17)'!F32)/'RSI_idade (17)'!F32</f>
        <v>-1</v>
      </c>
      <c r="G31" s="528">
        <f>('RSI_idade (17)'!AE32-'RSI_idade (17)'!G32)/'RSI_idade (17)'!G32</f>
        <v>-1</v>
      </c>
      <c r="H31" s="529">
        <f>('RSI_idade (17)'!AF32-'RSI_idade (17)'!H32)/'RSI_idade (17)'!H32</f>
        <v>-1</v>
      </c>
    </row>
    <row r="32" spans="2:8">
      <c r="B32" s="32" t="s">
        <v>68</v>
      </c>
      <c r="C32" s="527">
        <f>('RSI_idade (17)'!AA33-'RSI_idade (17)'!C33)/'RSI_idade (17)'!C33</f>
        <v>-1</v>
      </c>
      <c r="D32" s="528">
        <f>('RSI_idade (17)'!AB33-'RSI_idade (17)'!D33)/'RSI_idade (17)'!D33</f>
        <v>-1</v>
      </c>
      <c r="E32" s="528">
        <f>('RSI_idade (17)'!AC33-'RSI_idade (17)'!E33)/'RSI_idade (17)'!E33</f>
        <v>-1</v>
      </c>
      <c r="F32" s="528">
        <f>('RSI_idade (17)'!AD33-'RSI_idade (17)'!F33)/'RSI_idade (17)'!F33</f>
        <v>-1</v>
      </c>
      <c r="G32" s="528">
        <f>('RSI_idade (17)'!AE33-'RSI_idade (17)'!G33)/'RSI_idade (17)'!G33</f>
        <v>-1</v>
      </c>
      <c r="H32" s="529">
        <f>('RSI_idade (17)'!AF33-'RSI_idade (17)'!H33)/'RSI_idade (17)'!H33</f>
        <v>-1</v>
      </c>
    </row>
    <row r="33" spans="2:8">
      <c r="B33" s="32" t="s">
        <v>90</v>
      </c>
      <c r="C33" s="527">
        <f>('RSI_idade (17)'!AA34-'RSI_idade (17)'!C34)/'RSI_idade (17)'!C34</f>
        <v>-1</v>
      </c>
      <c r="D33" s="528">
        <f>('RSI_idade (17)'!AB34-'RSI_idade (17)'!D34)/'RSI_idade (17)'!D34</f>
        <v>-1</v>
      </c>
      <c r="E33" s="528">
        <f>('RSI_idade (17)'!AC34-'RSI_idade (17)'!E34)/'RSI_idade (17)'!E34</f>
        <v>-1</v>
      </c>
      <c r="F33" s="528">
        <f>('RSI_idade (17)'!AD34-'RSI_idade (17)'!F34)/'RSI_idade (17)'!F34</f>
        <v>-1</v>
      </c>
      <c r="G33" s="528">
        <f>('RSI_idade (17)'!AE34-'RSI_idade (17)'!G34)/'RSI_idade (17)'!G34</f>
        <v>-1</v>
      </c>
      <c r="H33" s="529">
        <f>('RSI_idade (17)'!AF34-'RSI_idade (17)'!H34)/'RSI_idade (17)'!H34</f>
        <v>-1</v>
      </c>
    </row>
    <row r="34" spans="2:8" ht="12.75" customHeight="1">
      <c r="B34" s="32" t="s">
        <v>91</v>
      </c>
      <c r="C34" s="527">
        <f>('RSI_idade (17)'!AA35-'RSI_idade (17)'!C35)/'RSI_idade (17)'!C35</f>
        <v>-1</v>
      </c>
      <c r="D34" s="528">
        <f>('RSI_idade (17)'!AB35-'RSI_idade (17)'!D35)/'RSI_idade (17)'!D35</f>
        <v>-1</v>
      </c>
      <c r="E34" s="528">
        <f>('RSI_idade (17)'!AC35-'RSI_idade (17)'!E35)/'RSI_idade (17)'!E35</f>
        <v>-1</v>
      </c>
      <c r="F34" s="528">
        <f>('RSI_idade (17)'!AD35-'RSI_idade (17)'!F35)/'RSI_idade (17)'!F35</f>
        <v>-1</v>
      </c>
      <c r="G34" s="528">
        <f>('RSI_idade (17)'!AE35-'RSI_idade (17)'!G35)/'RSI_idade (17)'!G35</f>
        <v>-1</v>
      </c>
      <c r="H34" s="529">
        <f>('RSI_idade (17)'!AF35-'RSI_idade (17)'!H35)/'RSI_idade (17)'!H35</f>
        <v>-1</v>
      </c>
    </row>
    <row r="35" spans="2:8">
      <c r="B35" s="32" t="s">
        <v>92</v>
      </c>
      <c r="C35" s="527">
        <f>('RSI_idade (17)'!AA36-'RSI_idade (17)'!C36)/'RSI_idade (17)'!C36</f>
        <v>-1</v>
      </c>
      <c r="D35" s="528">
        <f>('RSI_idade (17)'!AB36-'RSI_idade (17)'!D36)/'RSI_idade (17)'!D36</f>
        <v>-1</v>
      </c>
      <c r="E35" s="528">
        <f>('RSI_idade (17)'!AC36-'RSI_idade (17)'!E36)/'RSI_idade (17)'!E36</f>
        <v>-1</v>
      </c>
      <c r="F35" s="528">
        <f>('RSI_idade (17)'!AD36-'RSI_idade (17)'!F36)/'RSI_idade (17)'!F36</f>
        <v>-1</v>
      </c>
      <c r="G35" s="528">
        <f>('RSI_idade (17)'!AE36-'RSI_idade (17)'!G36)/'RSI_idade (17)'!G36</f>
        <v>-1</v>
      </c>
      <c r="H35" s="529">
        <f>('RSI_idade (17)'!AF36-'RSI_idade (17)'!H36)/'RSI_idade (17)'!H36</f>
        <v>-1</v>
      </c>
    </row>
    <row r="36" spans="2:8">
      <c r="B36" s="32" t="s">
        <v>93</v>
      </c>
      <c r="C36" s="527">
        <f>('RSI_idade (17)'!AA37-'RSI_idade (17)'!C37)/'RSI_idade (17)'!C37</f>
        <v>-1</v>
      </c>
      <c r="D36" s="528">
        <f>('RSI_idade (17)'!AB37-'RSI_idade (17)'!D37)/'RSI_idade (17)'!D37</f>
        <v>-1</v>
      </c>
      <c r="E36" s="528">
        <f>('RSI_idade (17)'!AC37-'RSI_idade (17)'!E37)/'RSI_idade (17)'!E37</f>
        <v>-1</v>
      </c>
      <c r="F36" s="528">
        <f>('RSI_idade (17)'!AD37-'RSI_idade (17)'!F37)/'RSI_idade (17)'!F37</f>
        <v>-1</v>
      </c>
      <c r="G36" s="528">
        <f>('RSI_idade (17)'!AE37-'RSI_idade (17)'!G37)/'RSI_idade (17)'!G37</f>
        <v>-1</v>
      </c>
      <c r="H36" s="529">
        <f>('RSI_idade (17)'!AF37-'RSI_idade (17)'!H37)/'RSI_idade (17)'!H37</f>
        <v>-1</v>
      </c>
    </row>
    <row r="37" spans="2:8">
      <c r="B37" s="32" t="s">
        <v>94</v>
      </c>
      <c r="C37" s="527">
        <f>('RSI_idade (17)'!AA38-'RSI_idade (17)'!C38)/'RSI_idade (17)'!C38</f>
        <v>-1</v>
      </c>
      <c r="D37" s="528">
        <f>('RSI_idade (17)'!AB38-'RSI_idade (17)'!D38)/'RSI_idade (17)'!D38</f>
        <v>-1</v>
      </c>
      <c r="E37" s="528">
        <f>('RSI_idade (17)'!AC38-'RSI_idade (17)'!E38)/'RSI_idade (17)'!E38</f>
        <v>-1</v>
      </c>
      <c r="F37" s="528">
        <f>('RSI_idade (17)'!AD38-'RSI_idade (17)'!F38)/'RSI_idade (17)'!F38</f>
        <v>-1</v>
      </c>
      <c r="G37" s="528">
        <f>('RSI_idade (17)'!AE38-'RSI_idade (17)'!G38)/'RSI_idade (17)'!G38</f>
        <v>-1</v>
      </c>
      <c r="H37" s="529">
        <f>('RSI_idade (17)'!AF38-'RSI_idade (17)'!H38)/'RSI_idade (17)'!H38</f>
        <v>-1</v>
      </c>
    </row>
    <row r="38" spans="2:8">
      <c r="B38" s="32" t="s">
        <v>95</v>
      </c>
      <c r="C38" s="530">
        <f>('RSI_idade (17)'!AA39-'RSI_idade (17)'!C39)/'RSI_idade (17)'!C39</f>
        <v>-1</v>
      </c>
      <c r="D38" s="531">
        <f>('RSI_idade (17)'!AB39-'RSI_idade (17)'!D39)/'RSI_idade (17)'!D39</f>
        <v>-1</v>
      </c>
      <c r="E38" s="531">
        <f>('RSI_idade (17)'!AC39-'RSI_idade (17)'!E39)/'RSI_idade (17)'!E39</f>
        <v>-1</v>
      </c>
      <c r="F38" s="531">
        <f>('RSI_idade (17)'!AD39-'RSI_idade (17)'!F39)/'RSI_idade (17)'!F39</f>
        <v>-1</v>
      </c>
      <c r="G38" s="531">
        <f>('RSI_idade (17)'!AE39-'RSI_idade (17)'!G39)/'RSI_idade (17)'!G39</f>
        <v>-1</v>
      </c>
      <c r="H38" s="532">
        <f>('RSI_idade (17)'!AF39-'RSI_idade (17)'!H39)/'RSI_idade (17)'!H39</f>
        <v>-1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zoomScaleNormal="100" workbookViewId="0">
      <selection activeCell="G22" sqref="G22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368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368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554" t="s">
        <v>16</v>
      </c>
      <c r="D10" s="157"/>
      <c r="E10" s="554" t="s">
        <v>18</v>
      </c>
      <c r="F10" s="157"/>
      <c r="G10" s="554" t="s">
        <v>19</v>
      </c>
      <c r="H10" s="157"/>
      <c r="I10" s="554" t="s">
        <v>17</v>
      </c>
      <c r="J10" s="47"/>
      <c r="K10" s="559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16">
        <v>112.76072646777232</v>
      </c>
      <c r="D12" s="184"/>
      <c r="E12" s="616">
        <v>112.36262962130199</v>
      </c>
      <c r="F12" s="184"/>
      <c r="G12" s="616">
        <v>111.79665669604235</v>
      </c>
      <c r="H12" s="546"/>
      <c r="I12" s="616"/>
      <c r="J12" s="613"/>
      <c r="K12" s="616"/>
    </row>
    <row r="13" spans="1:11">
      <c r="B13" s="403" t="s">
        <v>267</v>
      </c>
      <c r="C13" s="617">
        <v>118.10155291708502</v>
      </c>
      <c r="D13" s="184"/>
      <c r="E13" s="617">
        <v>117.33130206818934</v>
      </c>
      <c r="F13" s="184"/>
      <c r="G13" s="617">
        <v>116.60777146494065</v>
      </c>
      <c r="H13" s="184"/>
      <c r="I13" s="617"/>
      <c r="J13" s="613"/>
      <c r="K13" s="617"/>
    </row>
    <row r="14" spans="1:11">
      <c r="B14" s="403" t="s">
        <v>52</v>
      </c>
      <c r="C14" s="617">
        <v>116.44907577085566</v>
      </c>
      <c r="D14" s="184"/>
      <c r="E14" s="617">
        <v>115.40712700989934</v>
      </c>
      <c r="F14" s="184"/>
      <c r="G14" s="617">
        <v>114.54272495044133</v>
      </c>
      <c r="H14" s="184"/>
      <c r="I14" s="617"/>
      <c r="J14" s="613"/>
      <c r="K14" s="617"/>
    </row>
    <row r="15" spans="1:11">
      <c r="B15" s="403" t="s">
        <v>1</v>
      </c>
      <c r="C15" s="618">
        <v>119.67936480742701</v>
      </c>
      <c r="D15" s="184"/>
      <c r="E15" s="618">
        <v>119.10544343258199</v>
      </c>
      <c r="F15" s="184"/>
      <c r="G15" s="618">
        <v>118.16158734668568</v>
      </c>
      <c r="H15" s="546"/>
      <c r="I15" s="618"/>
      <c r="J15" s="614"/>
      <c r="K15" s="618"/>
    </row>
    <row r="16" spans="1:11">
      <c r="B16" s="32" t="s">
        <v>73</v>
      </c>
      <c r="C16" s="617">
        <v>112.299662307958</v>
      </c>
      <c r="D16" s="184"/>
      <c r="E16" s="617">
        <v>111.13892040101599</v>
      </c>
      <c r="F16" s="184"/>
      <c r="G16" s="617">
        <v>110.45958105543201</v>
      </c>
      <c r="H16" s="546"/>
      <c r="I16" s="616"/>
      <c r="J16" s="613"/>
      <c r="K16" s="616"/>
    </row>
    <row r="17" spans="2:11">
      <c r="B17" s="32" t="s">
        <v>74</v>
      </c>
      <c r="C17" s="617">
        <v>126.06387465439333</v>
      </c>
      <c r="D17" s="184"/>
      <c r="E17" s="617">
        <v>122.60270371089599</v>
      </c>
      <c r="F17" s="184"/>
      <c r="G17" s="617">
        <v>122.06164561427067</v>
      </c>
      <c r="H17" s="546"/>
      <c r="I17" s="617"/>
      <c r="J17" s="613"/>
      <c r="K17" s="617"/>
    </row>
    <row r="18" spans="2:11">
      <c r="B18" s="32" t="s">
        <v>75</v>
      </c>
      <c r="C18" s="617">
        <v>114.582648898899</v>
      </c>
      <c r="D18" s="184"/>
      <c r="E18" s="617">
        <v>114.599087086292</v>
      </c>
      <c r="F18" s="184"/>
      <c r="G18" s="617">
        <v>116.36135214444801</v>
      </c>
      <c r="H18" s="546"/>
      <c r="I18" s="617"/>
      <c r="J18" s="613"/>
      <c r="K18" s="617"/>
    </row>
    <row r="19" spans="2:11">
      <c r="B19" s="32" t="s">
        <v>76</v>
      </c>
      <c r="C19" s="617">
        <v>129.32907442887634</v>
      </c>
      <c r="D19" s="184"/>
      <c r="E19" s="617">
        <v>128.20545490052933</v>
      </c>
      <c r="F19" s="184"/>
      <c r="G19" s="617">
        <v>126.25785263704734</v>
      </c>
      <c r="H19" s="546"/>
      <c r="I19" s="617"/>
      <c r="J19" s="613"/>
      <c r="K19" s="617"/>
    </row>
    <row r="20" spans="2:11">
      <c r="B20" s="32" t="s">
        <v>77</v>
      </c>
      <c r="C20" s="617">
        <v>159.49623305303101</v>
      </c>
      <c r="D20" s="184"/>
      <c r="E20" s="617">
        <v>157.57307375011331</v>
      </c>
      <c r="F20" s="184"/>
      <c r="G20" s="617">
        <v>156.81402401717199</v>
      </c>
      <c r="H20" s="546"/>
      <c r="I20" s="617"/>
      <c r="J20" s="613"/>
      <c r="K20" s="617"/>
    </row>
    <row r="21" spans="2:11">
      <c r="B21" s="32" t="s">
        <v>78</v>
      </c>
      <c r="C21" s="617">
        <v>127.74968058586433</v>
      </c>
      <c r="D21" s="184"/>
      <c r="E21" s="617">
        <v>125.38853939321801</v>
      </c>
      <c r="F21" s="184"/>
      <c r="G21" s="617">
        <v>122.88751031372966</v>
      </c>
      <c r="H21" s="546"/>
      <c r="I21" s="617"/>
      <c r="J21" s="613"/>
      <c r="K21" s="617"/>
    </row>
    <row r="22" spans="2:11">
      <c r="B22" s="32" t="s">
        <v>79</v>
      </c>
      <c r="C22" s="617">
        <v>122.15305642861601</v>
      </c>
      <c r="D22" s="184"/>
      <c r="E22" s="617">
        <v>121.79158669123335</v>
      </c>
      <c r="F22" s="184"/>
      <c r="G22" s="617">
        <v>118.55900294240833</v>
      </c>
      <c r="H22" s="546"/>
      <c r="I22" s="617"/>
      <c r="J22" s="613"/>
      <c r="K22" s="617"/>
    </row>
    <row r="23" spans="2:11">
      <c r="B23" s="32" t="s">
        <v>80</v>
      </c>
      <c r="C23" s="617">
        <v>128.42960071301232</v>
      </c>
      <c r="D23" s="184"/>
      <c r="E23" s="617">
        <v>137.64552813261665</v>
      </c>
      <c r="F23" s="184"/>
      <c r="G23" s="617">
        <v>128.80896440254168</v>
      </c>
      <c r="H23" s="546"/>
      <c r="I23" s="617"/>
      <c r="J23" s="613"/>
      <c r="K23" s="617"/>
    </row>
    <row r="24" spans="2:11">
      <c r="B24" s="32" t="s">
        <v>81</v>
      </c>
      <c r="C24" s="617">
        <v>111.769905173086</v>
      </c>
      <c r="D24" s="184"/>
      <c r="E24" s="617">
        <v>112.53609521639301</v>
      </c>
      <c r="F24" s="184"/>
      <c r="G24" s="617">
        <v>113.54135141911</v>
      </c>
      <c r="H24" s="546"/>
      <c r="I24" s="617"/>
      <c r="J24" s="613"/>
      <c r="K24" s="617"/>
    </row>
    <row r="25" spans="2:11">
      <c r="B25" s="32" t="s">
        <v>82</v>
      </c>
      <c r="C25" s="617">
        <v>123.48112471573499</v>
      </c>
      <c r="D25" s="184"/>
      <c r="E25" s="617">
        <v>123.74164915456066</v>
      </c>
      <c r="F25" s="184"/>
      <c r="G25" s="617">
        <v>124.52127920147332</v>
      </c>
      <c r="H25" s="546"/>
      <c r="I25" s="617"/>
      <c r="J25" s="613"/>
      <c r="K25" s="617"/>
    </row>
    <row r="26" spans="2:11">
      <c r="B26" s="32" t="s">
        <v>83</v>
      </c>
      <c r="C26" s="617">
        <v>132.26412458859301</v>
      </c>
      <c r="D26" s="184"/>
      <c r="E26" s="617">
        <v>132.18897861537434</v>
      </c>
      <c r="F26" s="184"/>
      <c r="G26" s="617">
        <v>129.30136340107299</v>
      </c>
      <c r="H26" s="546"/>
      <c r="I26" s="617"/>
      <c r="J26" s="613"/>
      <c r="K26" s="617"/>
    </row>
    <row r="27" spans="2:11">
      <c r="B27" s="32" t="s">
        <v>84</v>
      </c>
      <c r="C27" s="617">
        <v>104.15514538474467</v>
      </c>
      <c r="D27" s="184"/>
      <c r="E27" s="617">
        <v>103.63622609192765</v>
      </c>
      <c r="F27" s="184"/>
      <c r="G27" s="617">
        <v>107.62374421769867</v>
      </c>
      <c r="H27" s="546"/>
      <c r="I27" s="617"/>
      <c r="J27" s="613"/>
      <c r="K27" s="617"/>
    </row>
    <row r="28" spans="2:11">
      <c r="B28" s="32" t="s">
        <v>85</v>
      </c>
      <c r="C28" s="617">
        <v>141.09325036934237</v>
      </c>
      <c r="D28" s="184"/>
      <c r="E28" s="617">
        <v>137.85695625486935</v>
      </c>
      <c r="F28" s="184"/>
      <c r="G28" s="617">
        <v>139.692368891531</v>
      </c>
      <c r="H28" s="546"/>
      <c r="I28" s="617"/>
      <c r="J28" s="613"/>
      <c r="K28" s="617"/>
    </row>
    <row r="29" spans="2:11">
      <c r="B29" s="32" t="s">
        <v>86</v>
      </c>
      <c r="C29" s="617">
        <v>109.71608826894733</v>
      </c>
      <c r="D29" s="184"/>
      <c r="E29" s="617">
        <v>108.43258954014766</v>
      </c>
      <c r="F29" s="184"/>
      <c r="G29" s="617">
        <v>109.23454688357201</v>
      </c>
      <c r="H29" s="546"/>
      <c r="I29" s="617"/>
      <c r="J29" s="613"/>
      <c r="K29" s="617"/>
    </row>
    <row r="30" spans="2:11">
      <c r="B30" s="32" t="s">
        <v>87</v>
      </c>
      <c r="C30" s="617">
        <v>110.64882430163168</v>
      </c>
      <c r="D30" s="184"/>
      <c r="E30" s="617">
        <v>109.35580102927133</v>
      </c>
      <c r="F30" s="184"/>
      <c r="G30" s="617">
        <v>107.26299701204</v>
      </c>
      <c r="H30" s="546"/>
      <c r="I30" s="617"/>
      <c r="J30" s="613"/>
      <c r="K30" s="617"/>
    </row>
    <row r="31" spans="2:11">
      <c r="B31" s="32" t="s">
        <v>88</v>
      </c>
      <c r="C31" s="617">
        <v>159.86330700861231</v>
      </c>
      <c r="D31" s="184"/>
      <c r="E31" s="617">
        <v>164.64888306237199</v>
      </c>
      <c r="F31" s="184"/>
      <c r="G31" s="617">
        <v>162.43717308500834</v>
      </c>
      <c r="H31" s="546"/>
      <c r="I31" s="617"/>
      <c r="J31" s="613"/>
      <c r="K31" s="617"/>
    </row>
    <row r="32" spans="2:11">
      <c r="B32" s="32" t="s">
        <v>89</v>
      </c>
      <c r="C32" s="617">
        <v>113.72941096239934</v>
      </c>
      <c r="D32" s="184"/>
      <c r="E32" s="617">
        <v>111.61321502220399</v>
      </c>
      <c r="F32" s="184"/>
      <c r="G32" s="617">
        <v>110.31458404964467</v>
      </c>
      <c r="H32" s="546"/>
      <c r="I32" s="617"/>
      <c r="J32" s="613"/>
      <c r="K32" s="617"/>
    </row>
    <row r="33" spans="2:11">
      <c r="B33" s="32" t="s">
        <v>68</v>
      </c>
      <c r="C33" s="617">
        <v>109.05354022563699</v>
      </c>
      <c r="D33" s="184"/>
      <c r="E33" s="617">
        <v>113.46350727501033</v>
      </c>
      <c r="F33" s="184"/>
      <c r="G33" s="617">
        <v>113.79140440938234</v>
      </c>
      <c r="H33" s="546"/>
      <c r="I33" s="617"/>
      <c r="J33" s="613"/>
      <c r="K33" s="617"/>
    </row>
    <row r="34" spans="2:11">
      <c r="B34" s="32" t="s">
        <v>90</v>
      </c>
      <c r="C34" s="617">
        <v>125.95384611542399</v>
      </c>
      <c r="D34" s="184"/>
      <c r="E34" s="617">
        <v>125.51943546820301</v>
      </c>
      <c r="F34" s="184"/>
      <c r="G34" s="617">
        <v>123.33345216331999</v>
      </c>
      <c r="H34" s="546"/>
      <c r="I34" s="617"/>
      <c r="J34" s="613"/>
      <c r="K34" s="617"/>
    </row>
    <row r="35" spans="2:11" ht="12.75" customHeight="1">
      <c r="B35" s="32" t="s">
        <v>91</v>
      </c>
      <c r="C35" s="617">
        <v>109.24070004551868</v>
      </c>
      <c r="D35" s="184"/>
      <c r="E35" s="617">
        <v>108.85227872708931</v>
      </c>
      <c r="F35" s="184"/>
      <c r="G35" s="617">
        <v>107.26189187301334</v>
      </c>
      <c r="H35" s="546"/>
      <c r="I35" s="617"/>
      <c r="J35" s="613"/>
      <c r="K35" s="617"/>
    </row>
    <row r="36" spans="2:11">
      <c r="B36" s="32" t="s">
        <v>92</v>
      </c>
      <c r="C36" s="617">
        <v>148.13718818070834</v>
      </c>
      <c r="D36" s="184"/>
      <c r="E36" s="617">
        <v>148.35002622999266</v>
      </c>
      <c r="F36" s="184"/>
      <c r="G36" s="617">
        <v>149.75119518152835</v>
      </c>
      <c r="H36" s="546"/>
      <c r="I36" s="617"/>
      <c r="J36" s="613"/>
      <c r="K36" s="617"/>
    </row>
    <row r="37" spans="2:11">
      <c r="B37" s="32" t="s">
        <v>93</v>
      </c>
      <c r="C37" s="617">
        <v>155.47371065148832</v>
      </c>
      <c r="D37" s="184"/>
      <c r="E37" s="617">
        <v>152.13738285716767</v>
      </c>
      <c r="F37" s="184"/>
      <c r="G37" s="617">
        <v>152.71171894544867</v>
      </c>
      <c r="H37" s="546"/>
      <c r="I37" s="617"/>
      <c r="J37" s="613"/>
      <c r="K37" s="617"/>
    </row>
    <row r="38" spans="2:11">
      <c r="B38" s="32" t="s">
        <v>94</v>
      </c>
      <c r="C38" s="617">
        <v>128.01184235129264</v>
      </c>
      <c r="D38" s="184"/>
      <c r="E38" s="617">
        <v>126.88100532976567</v>
      </c>
      <c r="F38" s="184"/>
      <c r="G38" s="617">
        <v>120.12060158855367</v>
      </c>
      <c r="H38" s="546"/>
      <c r="I38" s="617"/>
      <c r="J38" s="613"/>
      <c r="K38" s="617"/>
    </row>
    <row r="39" spans="2:11">
      <c r="B39" s="32" t="s">
        <v>95</v>
      </c>
      <c r="C39" s="618">
        <v>132.37903261670365</v>
      </c>
      <c r="D39" s="184"/>
      <c r="E39" s="618">
        <v>128.44896010144035</v>
      </c>
      <c r="F39" s="184"/>
      <c r="G39" s="618">
        <v>129.00317481633235</v>
      </c>
      <c r="H39" s="546"/>
      <c r="I39" s="618"/>
      <c r="J39" s="615"/>
      <c r="K39" s="618"/>
    </row>
    <row r="40" spans="2:11">
      <c r="B40" s="35"/>
      <c r="C40" s="687"/>
      <c r="D40" s="688"/>
      <c r="E40" s="688"/>
      <c r="F40" s="688"/>
      <c r="G40" s="688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44" priority="17" operator="between">
      <formula>1</formula>
      <formula>2</formula>
    </cfRule>
  </conditionalFormatting>
  <conditionalFormatting sqref="F12:F16 H12:H16">
    <cfRule type="cellIs" dxfId="43" priority="16" operator="between">
      <formula>1</formula>
      <formula>2</formula>
    </cfRule>
  </conditionalFormatting>
  <conditionalFormatting sqref="I12:I39">
    <cfRule type="cellIs" dxfId="42" priority="12" operator="between">
      <formula>1</formula>
      <formula>2</formula>
    </cfRule>
  </conditionalFormatting>
  <conditionalFormatting sqref="K12:K39">
    <cfRule type="cellIs" dxfId="41" priority="11" operator="between">
      <formula>1</formula>
      <formula>2</formula>
    </cfRule>
  </conditionalFormatting>
  <conditionalFormatting sqref="C12:C39">
    <cfRule type="cellIs" dxfId="40" priority="5" operator="between">
      <formula>1</formula>
      <formula>2</formula>
    </cfRule>
  </conditionalFormatting>
  <conditionalFormatting sqref="E12 E14:E39">
    <cfRule type="cellIs" dxfId="39" priority="4" operator="between">
      <formula>1</formula>
      <formula>2</formula>
    </cfRule>
  </conditionalFormatting>
  <conditionalFormatting sqref="E13">
    <cfRule type="cellIs" dxfId="38" priority="3" operator="between">
      <formula>1</formula>
      <formula>2</formula>
    </cfRule>
  </conditionalFormatting>
  <conditionalFormatting sqref="G12:G14 G16:G39">
    <cfRule type="cellIs" dxfId="37" priority="2" operator="between">
      <formula>1</formula>
      <formula>2</formula>
    </cfRule>
  </conditionalFormatting>
  <conditionalFormatting sqref="G15">
    <cfRule type="cellIs" dxfId="36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F44" sqref="F44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369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553" t="s">
        <v>370</v>
      </c>
    </row>
    <row r="9" spans="1:3" ht="24.95" customHeight="1">
      <c r="B9" s="10"/>
      <c r="C9" s="554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533">
        <f>'RSI_VMM € (17)'!I12-'RSI_VMM € (17)'!C12</f>
        <v>-112.76072646777232</v>
      </c>
    </row>
    <row r="12" spans="1:3">
      <c r="B12" s="403" t="s">
        <v>267</v>
      </c>
      <c r="C12" s="534">
        <f>'RSI_VMM € (17)'!I13-'RSI_VMM € (17)'!C13</f>
        <v>-118.10155291708502</v>
      </c>
    </row>
    <row r="13" spans="1:3">
      <c r="B13" s="403" t="s">
        <v>52</v>
      </c>
      <c r="C13" s="534">
        <f>'RSI_VMM € (17)'!I14-'RSI_VMM € (17)'!C14</f>
        <v>-116.44907577085566</v>
      </c>
    </row>
    <row r="14" spans="1:3">
      <c r="B14" s="403" t="s">
        <v>1</v>
      </c>
      <c r="C14" s="535">
        <f>'RSI_VMM € (17)'!I15-'RSI_VMM € (17)'!C15</f>
        <v>-119.67936480742701</v>
      </c>
    </row>
    <row r="15" spans="1:3">
      <c r="B15" s="32" t="s">
        <v>73</v>
      </c>
      <c r="C15" s="533">
        <f>'RSI_VMM € (17)'!I16-'RSI_VMM € (17)'!C16</f>
        <v>-112.299662307958</v>
      </c>
    </row>
    <row r="16" spans="1:3">
      <c r="B16" s="32" t="s">
        <v>74</v>
      </c>
      <c r="C16" s="534">
        <f>'RSI_VMM € (17)'!I17-'RSI_VMM € (17)'!C17</f>
        <v>-126.06387465439333</v>
      </c>
    </row>
    <row r="17" spans="2:3">
      <c r="B17" s="32" t="s">
        <v>75</v>
      </c>
      <c r="C17" s="534">
        <f>'RSI_VMM € (17)'!I18-'RSI_VMM € (17)'!C18</f>
        <v>-114.582648898899</v>
      </c>
    </row>
    <row r="18" spans="2:3">
      <c r="B18" s="32" t="s">
        <v>76</v>
      </c>
      <c r="C18" s="534">
        <f>'RSI_VMM € (17)'!I19-'RSI_VMM € (17)'!C19</f>
        <v>-129.32907442887634</v>
      </c>
    </row>
    <row r="19" spans="2:3">
      <c r="B19" s="32" t="s">
        <v>77</v>
      </c>
      <c r="C19" s="534">
        <f>'RSI_VMM € (17)'!I20-'RSI_VMM € (17)'!C20</f>
        <v>-159.49623305303101</v>
      </c>
    </row>
    <row r="20" spans="2:3">
      <c r="B20" s="32" t="s">
        <v>78</v>
      </c>
      <c r="C20" s="534">
        <f>'RSI_VMM € (17)'!I21-'RSI_VMM € (17)'!C21</f>
        <v>-127.74968058586433</v>
      </c>
    </row>
    <row r="21" spans="2:3">
      <c r="B21" s="32" t="s">
        <v>79</v>
      </c>
      <c r="C21" s="534">
        <f>'RSI_VMM € (17)'!I22-'RSI_VMM € (17)'!C22</f>
        <v>-122.15305642861601</v>
      </c>
    </row>
    <row r="22" spans="2:3">
      <c r="B22" s="32" t="s">
        <v>80</v>
      </c>
      <c r="C22" s="534">
        <f>'RSI_VMM € (17)'!I23-'RSI_VMM € (17)'!C23</f>
        <v>-128.42960071301232</v>
      </c>
    </row>
    <row r="23" spans="2:3">
      <c r="B23" s="32" t="s">
        <v>81</v>
      </c>
      <c r="C23" s="534">
        <f>'RSI_VMM € (17)'!I24-'RSI_VMM € (17)'!C24</f>
        <v>-111.769905173086</v>
      </c>
    </row>
    <row r="24" spans="2:3">
      <c r="B24" s="32" t="s">
        <v>82</v>
      </c>
      <c r="C24" s="534">
        <f>'RSI_VMM € (17)'!I25-'RSI_VMM € (17)'!C25</f>
        <v>-123.48112471573499</v>
      </c>
    </row>
    <row r="25" spans="2:3">
      <c r="B25" s="32" t="s">
        <v>83</v>
      </c>
      <c r="C25" s="534">
        <f>'RSI_VMM € (17)'!I26-'RSI_VMM € (17)'!C26</f>
        <v>-132.26412458859301</v>
      </c>
    </row>
    <row r="26" spans="2:3">
      <c r="B26" s="32" t="s">
        <v>84</v>
      </c>
      <c r="C26" s="534">
        <f>'RSI_VMM € (17)'!I27-'RSI_VMM € (17)'!C27</f>
        <v>-104.15514538474467</v>
      </c>
    </row>
    <row r="27" spans="2:3">
      <c r="B27" s="32" t="s">
        <v>85</v>
      </c>
      <c r="C27" s="534">
        <f>'RSI_VMM € (17)'!I28-'RSI_VMM € (17)'!C28</f>
        <v>-141.09325036934237</v>
      </c>
    </row>
    <row r="28" spans="2:3">
      <c r="B28" s="32" t="s">
        <v>86</v>
      </c>
      <c r="C28" s="534">
        <f>'RSI_VMM € (17)'!I29-'RSI_VMM € (17)'!C29</f>
        <v>-109.71608826894733</v>
      </c>
    </row>
    <row r="29" spans="2:3">
      <c r="B29" s="32" t="s">
        <v>87</v>
      </c>
      <c r="C29" s="534">
        <f>'RSI_VMM € (17)'!I30-'RSI_VMM € (17)'!C30</f>
        <v>-110.64882430163168</v>
      </c>
    </row>
    <row r="30" spans="2:3">
      <c r="B30" s="32" t="s">
        <v>88</v>
      </c>
      <c r="C30" s="534">
        <f>'RSI_VMM € (17)'!I31-'RSI_VMM € (17)'!C31</f>
        <v>-159.86330700861231</v>
      </c>
    </row>
    <row r="31" spans="2:3">
      <c r="B31" s="32" t="s">
        <v>89</v>
      </c>
      <c r="C31" s="534">
        <f>'RSI_VMM € (17)'!I32-'RSI_VMM € (17)'!C32</f>
        <v>-113.72941096239934</v>
      </c>
    </row>
    <row r="32" spans="2:3">
      <c r="B32" s="32" t="s">
        <v>68</v>
      </c>
      <c r="C32" s="534">
        <f>'RSI_VMM € (17)'!I33-'RSI_VMM € (17)'!C33</f>
        <v>-109.05354022563699</v>
      </c>
    </row>
    <row r="33" spans="2:3">
      <c r="B33" s="32" t="s">
        <v>90</v>
      </c>
      <c r="C33" s="534">
        <f>'RSI_VMM € (17)'!I34-'RSI_VMM € (17)'!C34</f>
        <v>-125.95384611542399</v>
      </c>
    </row>
    <row r="34" spans="2:3" ht="12.75" customHeight="1">
      <c r="B34" s="32" t="s">
        <v>91</v>
      </c>
      <c r="C34" s="534">
        <f>'RSI_VMM € (17)'!I35-'RSI_VMM € (17)'!C35</f>
        <v>-109.24070004551868</v>
      </c>
    </row>
    <row r="35" spans="2:3">
      <c r="B35" s="32" t="s">
        <v>92</v>
      </c>
      <c r="C35" s="534">
        <f>'RSI_VMM € (17)'!I36-'RSI_VMM € (17)'!C36</f>
        <v>-148.13718818070834</v>
      </c>
    </row>
    <row r="36" spans="2:3">
      <c r="B36" s="32" t="s">
        <v>93</v>
      </c>
      <c r="C36" s="534">
        <f>'RSI_VMM € (17)'!I37-'RSI_VMM € (17)'!C37</f>
        <v>-155.47371065148832</v>
      </c>
    </row>
    <row r="37" spans="2:3">
      <c r="B37" s="32" t="s">
        <v>94</v>
      </c>
      <c r="C37" s="534">
        <f>'RSI_VMM € (17)'!I38-'RSI_VMM € (17)'!C38</f>
        <v>-128.01184235129264</v>
      </c>
    </row>
    <row r="38" spans="2:3">
      <c r="B38" s="32" t="s">
        <v>95</v>
      </c>
      <c r="C38" s="535"/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zoomScaleNormal="100" workbookViewId="0">
      <selection activeCell="K15" sqref="K15"/>
    </sheetView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371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371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554" t="s">
        <v>16</v>
      </c>
      <c r="D10" s="157"/>
      <c r="E10" s="554" t="s">
        <v>18</v>
      </c>
      <c r="F10" s="157"/>
      <c r="G10" s="554" t="s">
        <v>19</v>
      </c>
      <c r="H10" s="157"/>
      <c r="I10" s="554" t="s">
        <v>17</v>
      </c>
      <c r="J10" s="47"/>
      <c r="K10" s="559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660">
        <v>255.63454637374866</v>
      </c>
      <c r="D12" s="184"/>
      <c r="E12" s="660">
        <v>254.51442997298804</v>
      </c>
      <c r="F12" s="184"/>
      <c r="G12" s="660">
        <v>253.06063687114101</v>
      </c>
      <c r="H12" s="546"/>
      <c r="I12" s="277"/>
      <c r="J12" s="11"/>
      <c r="K12" s="277"/>
    </row>
    <row r="13" spans="1:11">
      <c r="B13" s="403" t="s">
        <v>267</v>
      </c>
      <c r="C13" s="661">
        <v>265.41486450061569</v>
      </c>
      <c r="D13" s="184"/>
      <c r="E13" s="661">
        <v>264.23410273782065</v>
      </c>
      <c r="F13" s="184"/>
      <c r="G13" s="661">
        <v>263.31713515397365</v>
      </c>
      <c r="H13" s="184"/>
      <c r="I13" s="278"/>
      <c r="J13" s="11"/>
      <c r="K13" s="278"/>
    </row>
    <row r="14" spans="1:11">
      <c r="B14" s="403" t="s">
        <v>52</v>
      </c>
      <c r="C14" s="661">
        <v>260.69660765564828</v>
      </c>
      <c r="D14" s="184"/>
      <c r="E14" s="661">
        <v>258.87841213435371</v>
      </c>
      <c r="F14" s="184"/>
      <c r="G14" s="661">
        <v>256.95402631170464</v>
      </c>
      <c r="H14" s="184"/>
      <c r="I14" s="278"/>
      <c r="J14" s="11"/>
      <c r="K14" s="278"/>
    </row>
    <row r="15" spans="1:11">
      <c r="B15" s="403" t="s">
        <v>1</v>
      </c>
      <c r="C15" s="662">
        <v>263.70434853386763</v>
      </c>
      <c r="D15" s="184"/>
      <c r="E15" s="662">
        <v>262.20525603086065</v>
      </c>
      <c r="F15" s="184"/>
      <c r="G15" s="662">
        <v>260.04933675775129</v>
      </c>
      <c r="H15" s="546"/>
      <c r="I15" s="279"/>
      <c r="J15" s="72"/>
      <c r="K15" s="279"/>
    </row>
    <row r="16" spans="1:11">
      <c r="B16" s="32" t="s">
        <v>73</v>
      </c>
      <c r="C16" s="661">
        <v>345.44579902651668</v>
      </c>
      <c r="D16" s="184"/>
      <c r="E16" s="661">
        <v>337.49132108691299</v>
      </c>
      <c r="F16" s="184"/>
      <c r="G16" s="661">
        <v>325.36967804680802</v>
      </c>
      <c r="H16" s="546"/>
      <c r="I16" s="277"/>
      <c r="J16" s="11"/>
      <c r="K16" s="277"/>
    </row>
    <row r="17" spans="2:11">
      <c r="B17" s="32" t="s">
        <v>74</v>
      </c>
      <c r="C17" s="661">
        <v>223.73230683317297</v>
      </c>
      <c r="D17" s="184"/>
      <c r="E17" s="661">
        <v>225.97915431855867</v>
      </c>
      <c r="F17" s="184"/>
      <c r="G17" s="661">
        <v>231.60450053296768</v>
      </c>
      <c r="H17" s="546"/>
      <c r="I17" s="278"/>
      <c r="J17" s="11"/>
      <c r="K17" s="278"/>
    </row>
    <row r="18" spans="2:11">
      <c r="B18" s="32" t="s">
        <v>75</v>
      </c>
      <c r="C18" s="661">
        <v>288.640234235614</v>
      </c>
      <c r="D18" s="184"/>
      <c r="E18" s="661">
        <v>283.40845950888166</v>
      </c>
      <c r="F18" s="184"/>
      <c r="G18" s="661">
        <v>277.5033865997143</v>
      </c>
      <c r="H18" s="546"/>
      <c r="I18" s="278"/>
      <c r="J18" s="11"/>
      <c r="K18" s="278"/>
    </row>
    <row r="19" spans="2:11">
      <c r="B19" s="32" t="s">
        <v>76</v>
      </c>
      <c r="C19" s="661">
        <v>271.23441636105304</v>
      </c>
      <c r="D19" s="184"/>
      <c r="E19" s="661">
        <v>265.25450345996364</v>
      </c>
      <c r="F19" s="184"/>
      <c r="G19" s="661">
        <v>262.45312426512533</v>
      </c>
      <c r="H19" s="546"/>
      <c r="I19" s="278"/>
      <c r="J19" s="11"/>
      <c r="K19" s="278"/>
    </row>
    <row r="20" spans="2:11">
      <c r="B20" s="32" t="s">
        <v>77</v>
      </c>
      <c r="C20" s="661">
        <v>198.22990843510334</v>
      </c>
      <c r="D20" s="184"/>
      <c r="E20" s="661">
        <v>198.21366757734168</v>
      </c>
      <c r="F20" s="184"/>
      <c r="G20" s="661">
        <v>196.90150022019364</v>
      </c>
      <c r="H20" s="546"/>
      <c r="I20" s="278"/>
      <c r="J20" s="11"/>
      <c r="K20" s="278"/>
    </row>
    <row r="21" spans="2:11">
      <c r="B21" s="32" t="s">
        <v>78</v>
      </c>
      <c r="C21" s="661">
        <v>255.87923325722966</v>
      </c>
      <c r="D21" s="184"/>
      <c r="E21" s="661">
        <v>259.54828621072102</v>
      </c>
      <c r="F21" s="184"/>
      <c r="G21" s="661">
        <v>259.76157912457899</v>
      </c>
      <c r="H21" s="546"/>
      <c r="I21" s="278"/>
      <c r="J21" s="11"/>
      <c r="K21" s="278"/>
    </row>
    <row r="22" spans="2:11">
      <c r="B22" s="32" t="s">
        <v>79</v>
      </c>
      <c r="C22" s="661">
        <v>267.03301118719929</v>
      </c>
      <c r="D22" s="184"/>
      <c r="E22" s="661">
        <v>259.92119897419099</v>
      </c>
      <c r="F22" s="184"/>
      <c r="G22" s="661">
        <v>260.36181582427702</v>
      </c>
      <c r="H22" s="546"/>
      <c r="I22" s="278"/>
      <c r="J22" s="11"/>
      <c r="K22" s="278"/>
    </row>
    <row r="23" spans="2:11">
      <c r="B23" s="32" t="s">
        <v>80</v>
      </c>
      <c r="C23" s="661">
        <v>214.041695238095</v>
      </c>
      <c r="D23" s="184"/>
      <c r="E23" s="661">
        <v>224.87592614379102</v>
      </c>
      <c r="F23" s="184"/>
      <c r="G23" s="661">
        <v>225.49856829573935</v>
      </c>
      <c r="H23" s="546"/>
      <c r="I23" s="278"/>
      <c r="J23" s="11"/>
      <c r="K23" s="278"/>
    </row>
    <row r="24" spans="2:11">
      <c r="B24" s="32" t="s">
        <v>81</v>
      </c>
      <c r="C24" s="661">
        <v>274.27120873532334</v>
      </c>
      <c r="D24" s="184"/>
      <c r="E24" s="661">
        <v>279.74942599835771</v>
      </c>
      <c r="F24" s="184"/>
      <c r="G24" s="661">
        <v>274.97352294404396</v>
      </c>
      <c r="H24" s="546"/>
      <c r="I24" s="278"/>
      <c r="J24" s="11"/>
      <c r="K24" s="278"/>
    </row>
    <row r="25" spans="2:11">
      <c r="B25" s="32" t="s">
        <v>82</v>
      </c>
      <c r="C25" s="661">
        <v>229.53205353097437</v>
      </c>
      <c r="D25" s="184"/>
      <c r="E25" s="661">
        <v>231.48498011755899</v>
      </c>
      <c r="F25" s="184"/>
      <c r="G25" s="661">
        <v>230.63440470624866</v>
      </c>
      <c r="H25" s="546"/>
      <c r="I25" s="278"/>
      <c r="J25" s="11"/>
      <c r="K25" s="278"/>
    </row>
    <row r="26" spans="2:11">
      <c r="B26" s="32" t="s">
        <v>83</v>
      </c>
      <c r="C26" s="661">
        <v>218.592911599573</v>
      </c>
      <c r="D26" s="184"/>
      <c r="E26" s="661">
        <v>224.32489280456366</v>
      </c>
      <c r="F26" s="184"/>
      <c r="G26" s="661">
        <v>223.33183669309267</v>
      </c>
      <c r="H26" s="546"/>
      <c r="I26" s="278"/>
      <c r="J26" s="11"/>
      <c r="K26" s="278"/>
    </row>
    <row r="27" spans="2:11">
      <c r="B27" s="32" t="s">
        <v>84</v>
      </c>
      <c r="C27" s="661">
        <v>285.71109150141865</v>
      </c>
      <c r="D27" s="184"/>
      <c r="E27" s="661">
        <v>274.81505120896901</v>
      </c>
      <c r="F27" s="184"/>
      <c r="G27" s="661">
        <v>276.01984485610336</v>
      </c>
      <c r="H27" s="546"/>
      <c r="I27" s="278"/>
      <c r="J27" s="11"/>
      <c r="K27" s="278"/>
    </row>
    <row r="28" spans="2:11">
      <c r="B28" s="32" t="s">
        <v>85</v>
      </c>
      <c r="C28" s="661">
        <v>202.51641059781934</v>
      </c>
      <c r="D28" s="184"/>
      <c r="E28" s="661">
        <v>204.20340519979035</v>
      </c>
      <c r="F28" s="184"/>
      <c r="G28" s="661">
        <v>208.36651323798733</v>
      </c>
      <c r="H28" s="546"/>
      <c r="I28" s="278"/>
      <c r="J28" s="11"/>
      <c r="K28" s="278"/>
    </row>
    <row r="29" spans="2:11">
      <c r="B29" s="32" t="s">
        <v>86</v>
      </c>
      <c r="C29" s="661">
        <v>293.96936536604267</v>
      </c>
      <c r="D29" s="184"/>
      <c r="E29" s="661">
        <v>292.15973425402831</v>
      </c>
      <c r="F29" s="184"/>
      <c r="G29" s="661">
        <v>290.7236454883423</v>
      </c>
      <c r="H29" s="546"/>
      <c r="I29" s="278"/>
      <c r="J29" s="11"/>
      <c r="K29" s="278"/>
    </row>
    <row r="30" spans="2:11">
      <c r="B30" s="32" t="s">
        <v>87</v>
      </c>
      <c r="C30" s="661">
        <v>281.99162380561705</v>
      </c>
      <c r="D30" s="184"/>
      <c r="E30" s="661">
        <v>284.08504918487967</v>
      </c>
      <c r="F30" s="184"/>
      <c r="G30" s="661">
        <v>282.53303507652168</v>
      </c>
      <c r="H30" s="546"/>
      <c r="I30" s="278"/>
      <c r="J30" s="11"/>
      <c r="K30" s="278"/>
    </row>
    <row r="31" spans="2:11">
      <c r="B31" s="32" t="s">
        <v>88</v>
      </c>
      <c r="C31" s="661">
        <v>193.20089941583967</v>
      </c>
      <c r="D31" s="184"/>
      <c r="E31" s="661">
        <v>195.87013213025435</v>
      </c>
      <c r="F31" s="184"/>
      <c r="G31" s="661">
        <v>196.88260982505665</v>
      </c>
      <c r="H31" s="546"/>
      <c r="I31" s="278"/>
      <c r="J31" s="11"/>
      <c r="K31" s="278"/>
    </row>
    <row r="32" spans="2:11">
      <c r="B32" s="32" t="s">
        <v>89</v>
      </c>
      <c r="C32" s="661">
        <v>302.70561489116227</v>
      </c>
      <c r="D32" s="184"/>
      <c r="E32" s="661">
        <v>299.38680744156301</v>
      </c>
      <c r="F32" s="184"/>
      <c r="G32" s="661">
        <v>292.74401755130134</v>
      </c>
      <c r="H32" s="546"/>
      <c r="I32" s="278"/>
      <c r="J32" s="11"/>
      <c r="K32" s="278"/>
    </row>
    <row r="33" spans="2:11">
      <c r="B33" s="32" t="s">
        <v>68</v>
      </c>
      <c r="C33" s="661">
        <v>257.12373066594199</v>
      </c>
      <c r="D33" s="184"/>
      <c r="E33" s="661">
        <v>268.74656803226532</v>
      </c>
      <c r="F33" s="184"/>
      <c r="G33" s="661">
        <v>266.92256083985666</v>
      </c>
      <c r="H33" s="546"/>
      <c r="I33" s="278"/>
      <c r="J33" s="11"/>
      <c r="K33" s="278"/>
    </row>
    <row r="34" spans="2:11">
      <c r="B34" s="32" t="s">
        <v>90</v>
      </c>
      <c r="C34" s="661">
        <v>224.49308011390499</v>
      </c>
      <c r="D34" s="184"/>
      <c r="E34" s="661">
        <v>221.99205523769169</v>
      </c>
      <c r="F34" s="184"/>
      <c r="G34" s="661">
        <v>225.26434599142831</v>
      </c>
      <c r="H34" s="546"/>
      <c r="I34" s="278"/>
      <c r="J34" s="11"/>
      <c r="K34" s="278"/>
    </row>
    <row r="35" spans="2:11" ht="12.75" customHeight="1">
      <c r="B35" s="32" t="s">
        <v>91</v>
      </c>
      <c r="C35" s="661">
        <v>343.28081820402895</v>
      </c>
      <c r="D35" s="184"/>
      <c r="E35" s="661">
        <v>336.71768081235831</v>
      </c>
      <c r="F35" s="184"/>
      <c r="G35" s="661">
        <v>328.75197179029465</v>
      </c>
      <c r="H35" s="546"/>
      <c r="I35" s="278"/>
      <c r="J35" s="11"/>
      <c r="K35" s="278"/>
    </row>
    <row r="36" spans="2:11">
      <c r="B36" s="32" t="s">
        <v>92</v>
      </c>
      <c r="C36" s="661">
        <v>206.95830984651164</v>
      </c>
      <c r="D36" s="184"/>
      <c r="E36" s="661">
        <v>207.17927764949602</v>
      </c>
      <c r="F36" s="184"/>
      <c r="G36" s="661">
        <v>205.4207280970887</v>
      </c>
      <c r="H36" s="546"/>
      <c r="I36" s="278"/>
      <c r="J36" s="11"/>
      <c r="K36" s="278"/>
    </row>
    <row r="37" spans="2:11">
      <c r="B37" s="32" t="s">
        <v>93</v>
      </c>
      <c r="C37" s="661">
        <v>210.03911089881399</v>
      </c>
      <c r="D37" s="184"/>
      <c r="E37" s="661">
        <v>212.98177161654166</v>
      </c>
      <c r="F37" s="184"/>
      <c r="G37" s="661">
        <v>216.26233830957031</v>
      </c>
      <c r="H37" s="546"/>
      <c r="I37" s="278"/>
      <c r="J37" s="11"/>
      <c r="K37" s="278"/>
    </row>
    <row r="38" spans="2:11">
      <c r="B38" s="32" t="s">
        <v>94</v>
      </c>
      <c r="C38" s="661">
        <v>225.025852869353</v>
      </c>
      <c r="D38" s="184"/>
      <c r="E38" s="661">
        <v>214.26715712455999</v>
      </c>
      <c r="F38" s="184"/>
      <c r="G38" s="661">
        <v>213.29403869030133</v>
      </c>
      <c r="H38" s="546"/>
      <c r="I38" s="278"/>
      <c r="J38" s="11"/>
      <c r="K38" s="278"/>
    </row>
    <row r="39" spans="2:11">
      <c r="B39" s="32" t="s">
        <v>95</v>
      </c>
      <c r="C39" s="662">
        <v>227.36780557644133</v>
      </c>
      <c r="D39" s="184"/>
      <c r="E39" s="662">
        <v>231.09791608182567</v>
      </c>
      <c r="F39" s="184"/>
      <c r="G39" s="662">
        <v>224.16513436026833</v>
      </c>
      <c r="H39" s="546"/>
      <c r="I39" s="279"/>
      <c r="J39" s="189"/>
      <c r="K39" s="279"/>
    </row>
    <row r="40" spans="2:11">
      <c r="B40" s="35"/>
      <c r="C40" s="687"/>
      <c r="D40" s="688"/>
      <c r="E40" s="688"/>
      <c r="F40" s="688"/>
      <c r="G40" s="688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9:K9"/>
    <mergeCell ref="C40:G40"/>
    <mergeCell ref="H40:J40"/>
  </mergeCells>
  <conditionalFormatting sqref="D12:D39 F12:F39 H12:H39">
    <cfRule type="cellIs" dxfId="35" priority="22" operator="between">
      <formula>1</formula>
      <formula>2</formula>
    </cfRule>
  </conditionalFormatting>
  <conditionalFormatting sqref="F12:F16 H12:H16">
    <cfRule type="cellIs" dxfId="34" priority="21" operator="between">
      <formula>1</formula>
      <formula>2</formula>
    </cfRule>
  </conditionalFormatting>
  <conditionalFormatting sqref="I12:I39">
    <cfRule type="cellIs" dxfId="33" priority="14" operator="between">
      <formula>1</formula>
      <formula>2</formula>
    </cfRule>
  </conditionalFormatting>
  <conditionalFormatting sqref="I12:I39">
    <cfRule type="cellIs" dxfId="32" priority="13" operator="between">
      <formula>1</formula>
      <formula>2</formula>
    </cfRule>
  </conditionalFormatting>
  <conditionalFormatting sqref="K12:K39">
    <cfRule type="cellIs" dxfId="31" priority="12" operator="between">
      <formula>1</formula>
      <formula>2</formula>
    </cfRule>
  </conditionalFormatting>
  <conditionalFormatting sqref="K12:K39">
    <cfRule type="cellIs" dxfId="30" priority="11" operator="between">
      <formula>1</formula>
      <formula>2</formula>
    </cfRule>
  </conditionalFormatting>
  <conditionalFormatting sqref="C12:C39">
    <cfRule type="cellIs" dxfId="29" priority="4" operator="between">
      <formula>1</formula>
      <formula>2</formula>
    </cfRule>
  </conditionalFormatting>
  <conditionalFormatting sqref="E12:E14 E16:E39">
    <cfRule type="cellIs" dxfId="28" priority="3" operator="between">
      <formula>1</formula>
      <formula>2</formula>
    </cfRule>
  </conditionalFormatting>
  <conditionalFormatting sqref="E15">
    <cfRule type="cellIs" dxfId="27" priority="2" operator="between">
      <formula>1</formula>
      <formula>2</formula>
    </cfRule>
  </conditionalFormatting>
  <conditionalFormatting sqref="G12:G39">
    <cfRule type="cellIs" dxfId="26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showRowColHeaders="0" workbookViewId="0">
      <selection activeCell="E50" sqref="E50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372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553" t="s">
        <v>373</v>
      </c>
    </row>
    <row r="9" spans="1:7" ht="24.95" customHeight="1">
      <c r="B9" s="10"/>
      <c r="C9" s="554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533">
        <f>'RSI_VMP_AF€ (17)'!I12-'RSI_VMP_AF€ (17)'!C12</f>
        <v>-255.63454637374866</v>
      </c>
    </row>
    <row r="12" spans="1:7">
      <c r="B12" s="403" t="s">
        <v>267</v>
      </c>
      <c r="C12" s="534">
        <f>'RSI_VMP_AF€ (17)'!I13-'RSI_VMP_AF€ (17)'!C13</f>
        <v>-265.41486450061569</v>
      </c>
    </row>
    <row r="13" spans="1:7">
      <c r="B13" s="403" t="s">
        <v>52</v>
      </c>
      <c r="C13" s="534">
        <f>'RSI_VMP_AF€ (17)'!I14-'RSI_VMP_AF€ (17)'!C14</f>
        <v>-260.69660765564828</v>
      </c>
      <c r="F13" s="276"/>
      <c r="G13" s="276"/>
    </row>
    <row r="14" spans="1:7">
      <c r="B14" s="403" t="s">
        <v>1</v>
      </c>
      <c r="C14" s="535">
        <f>'RSI_VMP_AF€ (17)'!I15-'RSI_VMP_AF€ (17)'!C15</f>
        <v>-263.70434853386763</v>
      </c>
      <c r="F14" s="276"/>
      <c r="G14" s="276"/>
    </row>
    <row r="15" spans="1:7">
      <c r="B15" s="32" t="s">
        <v>73</v>
      </c>
      <c r="C15" s="533">
        <f>'RSI_VMP_AF€ (17)'!I16-'RSI_VMP_AF€ (17)'!C16</f>
        <v>-345.44579902651668</v>
      </c>
      <c r="F15" s="276"/>
      <c r="G15" s="276"/>
    </row>
    <row r="16" spans="1:7">
      <c r="B16" s="32" t="s">
        <v>74</v>
      </c>
      <c r="C16" s="534">
        <f>'RSI_VMP_AF€ (17)'!I17-'RSI_VMP_AF€ (17)'!C17</f>
        <v>-223.73230683317297</v>
      </c>
      <c r="F16" s="276"/>
      <c r="G16" s="276"/>
    </row>
    <row r="17" spans="2:3">
      <c r="B17" s="32" t="s">
        <v>75</v>
      </c>
      <c r="C17" s="534">
        <f>'RSI_VMP_AF€ (17)'!I18-'RSI_VMP_AF€ (17)'!C18</f>
        <v>-288.640234235614</v>
      </c>
    </row>
    <row r="18" spans="2:3">
      <c r="B18" s="32" t="s">
        <v>76</v>
      </c>
      <c r="C18" s="534">
        <f>'RSI_VMP_AF€ (17)'!I19-'RSI_VMP_AF€ (17)'!C19</f>
        <v>-271.23441636105304</v>
      </c>
    </row>
    <row r="19" spans="2:3">
      <c r="B19" s="32" t="s">
        <v>77</v>
      </c>
      <c r="C19" s="534">
        <f>'RSI_VMP_AF€ (17)'!I20-'RSI_VMP_AF€ (17)'!C20</f>
        <v>-198.22990843510334</v>
      </c>
    </row>
    <row r="20" spans="2:3">
      <c r="B20" s="32" t="s">
        <v>78</v>
      </c>
      <c r="C20" s="534">
        <f>'RSI_VMP_AF€ (17)'!I21-'RSI_VMP_AF€ (17)'!C21</f>
        <v>-255.87923325722966</v>
      </c>
    </row>
    <row r="21" spans="2:3">
      <c r="B21" s="32" t="s">
        <v>79</v>
      </c>
      <c r="C21" s="534">
        <f>'RSI_VMP_AF€ (17)'!I22-'RSI_VMP_AF€ (17)'!C22</f>
        <v>-267.03301118719929</v>
      </c>
    </row>
    <row r="22" spans="2:3">
      <c r="B22" s="32" t="s">
        <v>80</v>
      </c>
      <c r="C22" s="534">
        <f>'RSI_VMP_AF€ (17)'!I23-'RSI_VMP_AF€ (17)'!C23</f>
        <v>-214.041695238095</v>
      </c>
    </row>
    <row r="23" spans="2:3">
      <c r="B23" s="32" t="s">
        <v>81</v>
      </c>
      <c r="C23" s="534">
        <f>'RSI_VMP_AF€ (17)'!I24-'RSI_VMP_AF€ (17)'!C24</f>
        <v>-274.27120873532334</v>
      </c>
    </row>
    <row r="24" spans="2:3">
      <c r="B24" s="32" t="s">
        <v>82</v>
      </c>
      <c r="C24" s="534">
        <f>'RSI_VMP_AF€ (17)'!I25-'RSI_VMP_AF€ (17)'!C25</f>
        <v>-229.53205353097437</v>
      </c>
    </row>
    <row r="25" spans="2:3">
      <c r="B25" s="32" t="s">
        <v>83</v>
      </c>
      <c r="C25" s="534">
        <f>'RSI_VMP_AF€ (17)'!I26-'RSI_VMP_AF€ (17)'!C26</f>
        <v>-218.592911599573</v>
      </c>
    </row>
    <row r="26" spans="2:3">
      <c r="B26" s="32" t="s">
        <v>84</v>
      </c>
      <c r="C26" s="534">
        <f>'RSI_VMP_AF€ (17)'!I27-'RSI_VMP_AF€ (17)'!C27</f>
        <v>-285.71109150141865</v>
      </c>
    </row>
    <row r="27" spans="2:3">
      <c r="B27" s="32" t="s">
        <v>85</v>
      </c>
      <c r="C27" s="534">
        <f>'RSI_VMP_AF€ (17)'!I28-'RSI_VMP_AF€ (17)'!C28</f>
        <v>-202.51641059781934</v>
      </c>
    </row>
    <row r="28" spans="2:3">
      <c r="B28" s="32" t="s">
        <v>86</v>
      </c>
      <c r="C28" s="534">
        <f>'RSI_VMP_AF€ (17)'!I29-'RSI_VMP_AF€ (17)'!C29</f>
        <v>-293.96936536604267</v>
      </c>
    </row>
    <row r="29" spans="2:3">
      <c r="B29" s="32" t="s">
        <v>87</v>
      </c>
      <c r="C29" s="534">
        <f>'RSI_VMP_AF€ (17)'!I30-'RSI_VMP_AF€ (17)'!C30</f>
        <v>-281.99162380561705</v>
      </c>
    </row>
    <row r="30" spans="2:3">
      <c r="B30" s="32" t="s">
        <v>88</v>
      </c>
      <c r="C30" s="534">
        <f>'RSI_VMP_AF€ (17)'!I31-'RSI_VMP_AF€ (17)'!C31</f>
        <v>-193.20089941583967</v>
      </c>
    </row>
    <row r="31" spans="2:3">
      <c r="B31" s="32" t="s">
        <v>89</v>
      </c>
      <c r="C31" s="534">
        <f>'RSI_VMP_AF€ (17)'!I32-'RSI_VMP_AF€ (17)'!C32</f>
        <v>-302.70561489116227</v>
      </c>
    </row>
    <row r="32" spans="2:3">
      <c r="B32" s="32" t="s">
        <v>68</v>
      </c>
      <c r="C32" s="534">
        <f>'RSI_VMP_AF€ (17)'!I33-'RSI_VMP_AF€ (17)'!C33</f>
        <v>-257.12373066594199</v>
      </c>
    </row>
    <row r="33" spans="2:3">
      <c r="B33" s="32" t="s">
        <v>90</v>
      </c>
      <c r="C33" s="534">
        <f>'RSI_VMP_AF€ (17)'!I34-'RSI_VMP_AF€ (17)'!C34</f>
        <v>-224.49308011390499</v>
      </c>
    </row>
    <row r="34" spans="2:3" ht="12.75" customHeight="1">
      <c r="B34" s="32" t="s">
        <v>91</v>
      </c>
      <c r="C34" s="534">
        <f>'RSI_VMP_AF€ (17)'!I35-'RSI_VMP_AF€ (17)'!C35</f>
        <v>-343.28081820402895</v>
      </c>
    </row>
    <row r="35" spans="2:3">
      <c r="B35" s="32" t="s">
        <v>92</v>
      </c>
      <c r="C35" s="534">
        <f>'RSI_VMP_AF€ (17)'!I36-'RSI_VMP_AF€ (17)'!C36</f>
        <v>-206.95830984651164</v>
      </c>
    </row>
    <row r="36" spans="2:3">
      <c r="B36" s="32" t="s">
        <v>93</v>
      </c>
      <c r="C36" s="534">
        <f>'RSI_VMP_AF€ (17)'!I37-'RSI_VMP_AF€ (17)'!C37</f>
        <v>-210.03911089881399</v>
      </c>
    </row>
    <row r="37" spans="2:3">
      <c r="B37" s="32" t="s">
        <v>94</v>
      </c>
      <c r="C37" s="534">
        <f>'RSI_VMP_AF€ (17)'!I38-'RSI_VMP_AF€ (17)'!C38</f>
        <v>-225.025852869353</v>
      </c>
    </row>
    <row r="38" spans="2:3">
      <c r="B38" s="32" t="s">
        <v>95</v>
      </c>
      <c r="C38" s="535">
        <f>'RSI_VMP_AF€ (17)'!I39-'RSI_VMP_AF€ (17)'!C39</f>
        <v>-227.36780557644133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0.42578125" style="84" customWidth="1"/>
    <col min="4" max="4" width="9.5703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280</v>
      </c>
      <c r="D5" s="85"/>
      <c r="J5" s="85"/>
    </row>
    <row r="6" spans="1:14" s="83" customFormat="1" ht="12" customHeight="1">
      <c r="A6" s="127"/>
      <c r="B6" s="125" t="s">
        <v>229</v>
      </c>
      <c r="D6" s="85"/>
      <c r="J6" s="85"/>
    </row>
    <row r="7" spans="1:14" s="83" customFormat="1" ht="16.5" customHeight="1"/>
    <row r="8" spans="1:14" s="83" customFormat="1" ht="32.25" customHeight="1">
      <c r="B8" s="7"/>
      <c r="C8" s="681" t="s">
        <v>279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</row>
    <row r="9" spans="1:14" s="83" customFormat="1" ht="24.75" customHeight="1">
      <c r="B9" s="7"/>
      <c r="C9" s="682" t="s">
        <v>16</v>
      </c>
      <c r="D9" s="682"/>
      <c r="E9" s="44"/>
      <c r="F9" s="682" t="s">
        <v>18</v>
      </c>
      <c r="G9" s="682"/>
      <c r="H9" s="44"/>
      <c r="I9" s="682" t="s">
        <v>19</v>
      </c>
      <c r="J9" s="682"/>
      <c r="K9" s="45"/>
      <c r="L9" s="682" t="s">
        <v>17</v>
      </c>
      <c r="M9" s="682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(11)'!C11/'RSI_genero (11)'!E11</f>
        <v>0.52339908019626202</v>
      </c>
      <c r="D11" s="113">
        <f>'RSI_genero (11)'!D11/'RSI_genero (11)'!E11</f>
        <v>0.47660091980373792</v>
      </c>
      <c r="E11" s="104"/>
      <c r="F11" s="112">
        <f>'RSI_genero (11)'!G11/'RSI_genero (11)'!I11</f>
        <v>0.52329090820667301</v>
      </c>
      <c r="G11" s="113">
        <f>'RSI_genero (11)'!H11/'RSI_genero (11)'!I11</f>
        <v>0.47670909179332699</v>
      </c>
      <c r="H11" s="104"/>
      <c r="I11" s="112">
        <f>'RSI_genero (11)'!K11/'RSI_genero (11)'!M11</f>
        <v>0.523524179846517</v>
      </c>
      <c r="J11" s="113">
        <f>'RSI_genero (11)'!L11/'RSI_genero (11)'!M11</f>
        <v>0.476475820153483</v>
      </c>
      <c r="K11" s="38"/>
      <c r="L11" s="112">
        <f>'RSI_genero (11)'!O11/'RSI_genero (11)'!Q11</f>
        <v>0.52343385291121181</v>
      </c>
      <c r="M11" s="113">
        <f>'RSI_genero (11)'!P11/'RSI_genero (11)'!Q11</f>
        <v>0.47656614708878819</v>
      </c>
    </row>
    <row r="12" spans="1:14" s="83" customFormat="1" ht="14.25" customHeight="1">
      <c r="B12" s="403" t="s">
        <v>267</v>
      </c>
      <c r="C12" s="114" t="s">
        <v>55</v>
      </c>
      <c r="D12" s="115" t="s">
        <v>55</v>
      </c>
      <c r="E12" s="104"/>
      <c r="F12" s="114" t="s">
        <v>55</v>
      </c>
      <c r="G12" s="115" t="s">
        <v>55</v>
      </c>
      <c r="H12" s="104"/>
      <c r="I12" s="114" t="s">
        <v>55</v>
      </c>
      <c r="J12" s="115" t="s">
        <v>55</v>
      </c>
      <c r="K12" s="38"/>
      <c r="L12" s="114" t="s">
        <v>55</v>
      </c>
      <c r="M12" s="115" t="s">
        <v>55</v>
      </c>
    </row>
    <row r="13" spans="1:14" s="83" customFormat="1" ht="14.25" customHeight="1">
      <c r="B13" s="403" t="s">
        <v>52</v>
      </c>
      <c r="C13" s="114">
        <f>'RSI_genero (11)'!C13/'RSI_genero (11)'!E13</f>
        <v>0.53111896981362938</v>
      </c>
      <c r="D13" s="115">
        <f>'RSI_genero (11)'!D13/'RSI_genero (11)'!E13</f>
        <v>0.46888103018637062</v>
      </c>
      <c r="E13" s="104"/>
      <c r="F13" s="114">
        <f>'RSI_genero (11)'!G13/'RSI_genero (11)'!I13</f>
        <v>0.5302886962890625</v>
      </c>
      <c r="G13" s="115">
        <f>'RSI_genero (11)'!H13/'RSI_genero (11)'!I13</f>
        <v>0.4697113037109375</v>
      </c>
      <c r="H13" s="104"/>
      <c r="I13" s="114">
        <f>'RSI_genero (11)'!K13/'RSI_genero (11)'!M13</f>
        <v>0.52965902410346855</v>
      </c>
      <c r="J13" s="115">
        <f>'RSI_genero (11)'!L13/'RSI_genero (11)'!M13</f>
        <v>0.47034097589653145</v>
      </c>
      <c r="K13" s="38"/>
      <c r="L13" s="114">
        <f>'RSI_genero (11)'!O13/'RSI_genero (11)'!Q13</f>
        <v>0.53011259686751644</v>
      </c>
      <c r="M13" s="115">
        <f>'RSI_genero (11)'!P13/'RSI_genero (11)'!Q13</f>
        <v>0.46988740313248351</v>
      </c>
    </row>
    <row r="14" spans="1:14" s="83" customFormat="1" ht="14.25" customHeight="1">
      <c r="B14" s="403" t="s">
        <v>1</v>
      </c>
      <c r="C14" s="116">
        <f>'RSI_genero (11)'!C14/'RSI_genero (11)'!E14</f>
        <v>0.50925548766689299</v>
      </c>
      <c r="D14" s="117">
        <f>'RSI_genero (11)'!D14/'RSI_genero (11)'!E14</f>
        <v>0.49074451233310706</v>
      </c>
      <c r="E14" s="110"/>
      <c r="F14" s="116">
        <f>'RSI_genero (11)'!G14/'RSI_genero (11)'!I14</f>
        <v>0.50809211134745214</v>
      </c>
      <c r="G14" s="117">
        <f>'RSI_genero (11)'!H14/'RSI_genero (11)'!I14</f>
        <v>0.49190788865254786</v>
      </c>
      <c r="H14" s="110"/>
      <c r="I14" s="116">
        <f>'RSI_genero (11)'!K14/'RSI_genero (11)'!M14</f>
        <v>0.50828631092548981</v>
      </c>
      <c r="J14" s="117">
        <f>'RSI_genero (11)'!L14/'RSI_genero (11)'!M14</f>
        <v>0.49171368907451013</v>
      </c>
      <c r="K14" s="73"/>
      <c r="L14" s="116">
        <f>'RSI_genero (11)'!O14/'RSI_genero (11)'!Q14</f>
        <v>0.50657513484598582</v>
      </c>
      <c r="M14" s="117">
        <f>'RSI_genero (11)'!P14/'RSI_genero (11)'!Q14</f>
        <v>0.49342486515401418</v>
      </c>
      <c r="N14" s="48"/>
    </row>
    <row r="15" spans="1:14" s="83" customFormat="1" ht="14.25" customHeight="1">
      <c r="B15" s="32" t="s">
        <v>28</v>
      </c>
      <c r="C15" s="112">
        <f>'RSI_genero (11)'!C15/'RSI_genero (11)'!E15</f>
        <v>0.50717299578059072</v>
      </c>
      <c r="D15" s="113">
        <f>'RSI_genero (11)'!D15/'RSI_genero (11)'!E15</f>
        <v>0.49282700421940928</v>
      </c>
      <c r="E15" s="106"/>
      <c r="F15" s="112">
        <f>'RSI_genero (11)'!G15/'RSI_genero (11)'!I15</f>
        <v>0.50694444444444442</v>
      </c>
      <c r="G15" s="113">
        <f>'RSI_genero (11)'!H15/'RSI_genero (11)'!I15</f>
        <v>0.49305555555555558</v>
      </c>
      <c r="H15" s="106"/>
      <c r="I15" s="112">
        <f>'RSI_genero (11)'!K15/'RSI_genero (11)'!M15</f>
        <v>0.50392327811682647</v>
      </c>
      <c r="J15" s="113">
        <f>'RSI_genero (11)'!L15/'RSI_genero (11)'!M15</f>
        <v>0.49607672188317348</v>
      </c>
      <c r="K15" s="86"/>
      <c r="L15" s="112">
        <f>'RSI_genero (11)'!O15/'RSI_genero (11)'!Q15</f>
        <v>0.50585058505850589</v>
      </c>
      <c r="M15" s="113">
        <f>'RSI_genero (11)'!P15/'RSI_genero (11)'!Q15</f>
        <v>0.49414941494149417</v>
      </c>
    </row>
    <row r="16" spans="1:14" s="83" customFormat="1" ht="14.25" customHeight="1">
      <c r="B16" s="32" t="s">
        <v>29</v>
      </c>
      <c r="C16" s="114">
        <f>'RSI_genero (11)'!C16/'RSI_genero (11)'!E16</f>
        <v>0.51219512195121952</v>
      </c>
      <c r="D16" s="115">
        <f>'RSI_genero (11)'!D16/'RSI_genero (11)'!E16</f>
        <v>0.48780487804878048</v>
      </c>
      <c r="E16" s="106"/>
      <c r="F16" s="114">
        <f>'RSI_genero (11)'!G16/'RSI_genero (11)'!I16</f>
        <v>0.51203501094091908</v>
      </c>
      <c r="G16" s="115">
        <f>'RSI_genero (11)'!H16/'RSI_genero (11)'!I16</f>
        <v>0.48796498905908098</v>
      </c>
      <c r="H16" s="106"/>
      <c r="I16" s="114">
        <f>'RSI_genero (11)'!K16/'RSI_genero (11)'!M16</f>
        <v>0.51476793248945152</v>
      </c>
      <c r="J16" s="115">
        <f>'RSI_genero (11)'!L16/'RSI_genero (11)'!M16</f>
        <v>0.48523206751054854</v>
      </c>
      <c r="K16" s="86"/>
      <c r="L16" s="114">
        <f>'RSI_genero (11)'!O16/'RSI_genero (11)'!Q16</f>
        <v>0.51754385964912286</v>
      </c>
      <c r="M16" s="115">
        <f>'RSI_genero (11)'!P16/'RSI_genero (11)'!Q16</f>
        <v>0.48245614035087719</v>
      </c>
    </row>
    <row r="17" spans="2:13" s="83" customFormat="1" ht="14.25" customHeight="1">
      <c r="B17" s="32" t="s">
        <v>30</v>
      </c>
      <c r="C17" s="114">
        <f>'RSI_genero (11)'!C17/'RSI_genero (11)'!E17</f>
        <v>0.50406504065040647</v>
      </c>
      <c r="D17" s="115">
        <f>'RSI_genero (11)'!D17/'RSI_genero (11)'!E17</f>
        <v>0.49593495934959347</v>
      </c>
      <c r="E17" s="106"/>
      <c r="F17" s="114">
        <f>'RSI_genero (11)'!G17/'RSI_genero (11)'!I17</f>
        <v>0.5</v>
      </c>
      <c r="G17" s="115">
        <f>'RSI_genero (11)'!H17/'RSI_genero (11)'!I17</f>
        <v>0.5</v>
      </c>
      <c r="H17" s="106"/>
      <c r="I17" s="114">
        <f>'RSI_genero (11)'!K17/'RSI_genero (11)'!M17</f>
        <v>0.50129198966408273</v>
      </c>
      <c r="J17" s="115">
        <f>'RSI_genero (11)'!L17/'RSI_genero (11)'!M17</f>
        <v>0.49870801033591733</v>
      </c>
      <c r="K17" s="86"/>
      <c r="L17" s="114">
        <f>'RSI_genero (11)'!O17/'RSI_genero (11)'!Q17</f>
        <v>0.50122850122850127</v>
      </c>
      <c r="M17" s="115">
        <f>'RSI_genero (11)'!P17/'RSI_genero (11)'!Q17</f>
        <v>0.49877149877149879</v>
      </c>
    </row>
    <row r="18" spans="2:13" s="83" customFormat="1" ht="14.25" customHeight="1">
      <c r="B18" s="32" t="s">
        <v>31</v>
      </c>
      <c r="C18" s="114">
        <f>'RSI_genero (11)'!C18/'RSI_genero (11)'!E18</f>
        <v>0.61224489795918369</v>
      </c>
      <c r="D18" s="115">
        <f>'RSI_genero (11)'!D18/'RSI_genero (11)'!E18</f>
        <v>0.38775510204081631</v>
      </c>
      <c r="E18" s="106"/>
      <c r="F18" s="114">
        <f>'RSI_genero (11)'!G18/'RSI_genero (11)'!I18</f>
        <v>0.60416666666666663</v>
      </c>
      <c r="G18" s="115">
        <f>'RSI_genero (11)'!H18/'RSI_genero (11)'!I18</f>
        <v>0.39583333333333331</v>
      </c>
      <c r="H18" s="106"/>
      <c r="I18" s="114">
        <f>'RSI_genero (11)'!K18/'RSI_genero (11)'!M18</f>
        <v>0.6071428571428571</v>
      </c>
      <c r="J18" s="115">
        <f>'RSI_genero (11)'!L18/'RSI_genero (11)'!M18</f>
        <v>0.39285714285714285</v>
      </c>
      <c r="K18" s="86"/>
      <c r="L18" s="114">
        <f>'RSI_genero (11)'!O18/'RSI_genero (11)'!Q18</f>
        <v>0.54545454545454541</v>
      </c>
      <c r="M18" s="115">
        <f>'RSI_genero (11)'!P18/'RSI_genero (11)'!Q18</f>
        <v>0.45454545454545453</v>
      </c>
    </row>
    <row r="19" spans="2:13" s="83" customFormat="1" ht="14.25" customHeight="1">
      <c r="B19" s="32" t="s">
        <v>32</v>
      </c>
      <c r="C19" s="114">
        <f>'RSI_genero (11)'!C19/'RSI_genero (11)'!E19</f>
        <v>0.52807570977917984</v>
      </c>
      <c r="D19" s="115">
        <f>'RSI_genero (11)'!D19/'RSI_genero (11)'!E19</f>
        <v>0.47192429022082016</v>
      </c>
      <c r="E19" s="106"/>
      <c r="F19" s="114">
        <f>'RSI_genero (11)'!G19/'RSI_genero (11)'!I19</f>
        <v>0.527431421446384</v>
      </c>
      <c r="G19" s="115">
        <f>'RSI_genero (11)'!H19/'RSI_genero (11)'!I19</f>
        <v>0.47256857855361595</v>
      </c>
      <c r="H19" s="106"/>
      <c r="I19" s="114">
        <f>'RSI_genero (11)'!K19/'RSI_genero (11)'!M19</f>
        <v>0.52747252747252749</v>
      </c>
      <c r="J19" s="115">
        <f>'RSI_genero (11)'!L19/'RSI_genero (11)'!M19</f>
        <v>0.47252747252747251</v>
      </c>
      <c r="K19" s="86"/>
      <c r="L19" s="114">
        <f>'RSI_genero (11)'!O19/'RSI_genero (11)'!Q19</f>
        <v>0.53145998778252901</v>
      </c>
      <c r="M19" s="115">
        <f>'RSI_genero (11)'!P19/'RSI_genero (11)'!Q19</f>
        <v>0.46854001221747099</v>
      </c>
    </row>
    <row r="20" spans="2:13" s="83" customFormat="1" ht="14.25" customHeight="1">
      <c r="B20" s="32" t="s">
        <v>33</v>
      </c>
      <c r="C20" s="114">
        <f>'RSI_genero (11)'!C20/'RSI_genero (11)'!E20</f>
        <v>0.37860082304526749</v>
      </c>
      <c r="D20" s="115">
        <f>'RSI_genero (11)'!D20/'RSI_genero (11)'!E20</f>
        <v>0.62139917695473246</v>
      </c>
      <c r="E20" s="106"/>
      <c r="F20" s="114">
        <f>'RSI_genero (11)'!G20/'RSI_genero (11)'!I20</f>
        <v>0.38271604938271603</v>
      </c>
      <c r="G20" s="115">
        <f>'RSI_genero (11)'!H20/'RSI_genero (11)'!I20</f>
        <v>0.61728395061728392</v>
      </c>
      <c r="H20" s="106"/>
      <c r="I20" s="114">
        <f>'RSI_genero (11)'!K20/'RSI_genero (11)'!M20</f>
        <v>0.37675350701402804</v>
      </c>
      <c r="J20" s="115">
        <f>'RSI_genero (11)'!L20/'RSI_genero (11)'!M20</f>
        <v>0.6232464929859719</v>
      </c>
      <c r="K20" s="86"/>
      <c r="L20" s="114">
        <f>'RSI_genero (11)'!O20/'RSI_genero (11)'!Q20</f>
        <v>0.38596491228070173</v>
      </c>
      <c r="M20" s="115">
        <f>'RSI_genero (11)'!P20/'RSI_genero (11)'!Q20</f>
        <v>0.61403508771929827</v>
      </c>
    </row>
    <row r="21" spans="2:13" s="83" customFormat="1" ht="14.25" customHeight="1">
      <c r="B21" s="32" t="s">
        <v>34</v>
      </c>
      <c r="C21" s="114">
        <f>'RSI_genero (11)'!C21/'RSI_genero (11)'!E21</f>
        <v>0.49003984063745021</v>
      </c>
      <c r="D21" s="115">
        <f>'RSI_genero (11)'!D21/'RSI_genero (11)'!E21</f>
        <v>0.50996015936254979</v>
      </c>
      <c r="E21" s="106"/>
      <c r="F21" s="114">
        <f>'RSI_genero (11)'!G21/'RSI_genero (11)'!I21</f>
        <v>0.49525816649104321</v>
      </c>
      <c r="G21" s="115">
        <f>'RSI_genero (11)'!H21/'RSI_genero (11)'!I21</f>
        <v>0.50474183350895685</v>
      </c>
      <c r="H21" s="106"/>
      <c r="I21" s="114">
        <f>'RSI_genero (11)'!K21/'RSI_genero (11)'!M21</f>
        <v>0.4923234390992835</v>
      </c>
      <c r="J21" s="115">
        <f>'RSI_genero (11)'!L21/'RSI_genero (11)'!M21</f>
        <v>0.50767656090071644</v>
      </c>
      <c r="K21" s="86"/>
      <c r="L21" s="114">
        <f>'RSI_genero (11)'!O21/'RSI_genero (11)'!Q21</f>
        <v>0.48654244306418221</v>
      </c>
      <c r="M21" s="115">
        <f>'RSI_genero (11)'!P21/'RSI_genero (11)'!Q21</f>
        <v>0.51345755693581785</v>
      </c>
    </row>
    <row r="22" spans="2:13" s="83" customFormat="1" ht="14.25" customHeight="1">
      <c r="B22" s="32" t="s">
        <v>35</v>
      </c>
      <c r="C22" s="114">
        <f>'RSI_genero (11)'!C22/'RSI_genero (11)'!E22</f>
        <v>0.51960784313725494</v>
      </c>
      <c r="D22" s="115">
        <f>'RSI_genero (11)'!D22/'RSI_genero (11)'!E22</f>
        <v>0.48039215686274511</v>
      </c>
      <c r="E22" s="106"/>
      <c r="F22" s="114">
        <f>'RSI_genero (11)'!G22/'RSI_genero (11)'!I22</f>
        <v>0.52046783625730997</v>
      </c>
      <c r="G22" s="115">
        <f>'RSI_genero (11)'!H22/'RSI_genero (11)'!I22</f>
        <v>0.47953216374269003</v>
      </c>
      <c r="H22" s="106"/>
      <c r="I22" s="114">
        <f>'RSI_genero (11)'!K22/'RSI_genero (11)'!M22</f>
        <v>0.52097902097902093</v>
      </c>
      <c r="J22" s="115">
        <f>'RSI_genero (11)'!L22/'RSI_genero (11)'!M22</f>
        <v>0.47902097902097901</v>
      </c>
      <c r="K22" s="86"/>
      <c r="L22" s="114">
        <f>'RSI_genero (11)'!O22/'RSI_genero (11)'!Q22</f>
        <v>0.51833213515456511</v>
      </c>
      <c r="M22" s="115">
        <f>'RSI_genero (11)'!P22/'RSI_genero (11)'!Q22</f>
        <v>0.48166786484543495</v>
      </c>
    </row>
    <row r="23" spans="2:13" s="83" customFormat="1" ht="14.25" customHeight="1">
      <c r="B23" s="32" t="s">
        <v>36</v>
      </c>
      <c r="C23" s="114">
        <f>'RSI_genero (11)'!C23/'RSI_genero (11)'!E23</f>
        <v>0.48705882352941177</v>
      </c>
      <c r="D23" s="115">
        <f>'RSI_genero (11)'!D23/'RSI_genero (11)'!E23</f>
        <v>0.51294117647058823</v>
      </c>
      <c r="E23" s="106"/>
      <c r="F23" s="114">
        <f>'RSI_genero (11)'!G23/'RSI_genero (11)'!I23</f>
        <v>0.49172576832151299</v>
      </c>
      <c r="G23" s="115">
        <f>'RSI_genero (11)'!H23/'RSI_genero (11)'!I23</f>
        <v>0.50827423167848695</v>
      </c>
      <c r="H23" s="106"/>
      <c r="I23" s="114">
        <f>'RSI_genero (11)'!K23/'RSI_genero (11)'!M23</f>
        <v>0.49111111111111111</v>
      </c>
      <c r="J23" s="115">
        <f>'RSI_genero (11)'!L23/'RSI_genero (11)'!M23</f>
        <v>0.50888888888888884</v>
      </c>
      <c r="K23" s="86"/>
      <c r="L23" s="114">
        <f>'RSI_genero (11)'!O23/'RSI_genero (11)'!Q23</f>
        <v>0.4978813559322034</v>
      </c>
      <c r="M23" s="115">
        <f>'RSI_genero (11)'!P23/'RSI_genero (11)'!Q23</f>
        <v>0.5021186440677966</v>
      </c>
    </row>
    <row r="24" spans="2:13" s="83" customFormat="1" ht="14.25" customHeight="1">
      <c r="B24" s="32" t="s">
        <v>37</v>
      </c>
      <c r="C24" s="114">
        <f>'RSI_genero (11)'!C24/'RSI_genero (11)'!E24</f>
        <v>0.48414985590778098</v>
      </c>
      <c r="D24" s="115">
        <f>'RSI_genero (11)'!D24/'RSI_genero (11)'!E24</f>
        <v>0.51585014409221897</v>
      </c>
      <c r="E24" s="106"/>
      <c r="F24" s="114">
        <f>'RSI_genero (11)'!G24/'RSI_genero (11)'!I24</f>
        <v>0.48</v>
      </c>
      <c r="G24" s="115">
        <f>'RSI_genero (11)'!H24/'RSI_genero (11)'!I24</f>
        <v>0.52</v>
      </c>
      <c r="H24" s="106"/>
      <c r="I24" s="114">
        <f>'RSI_genero (11)'!K24/'RSI_genero (11)'!M24</f>
        <v>0.46933333333333332</v>
      </c>
      <c r="J24" s="115">
        <f>'RSI_genero (11)'!L24/'RSI_genero (11)'!M24</f>
        <v>0.53066666666666662</v>
      </c>
      <c r="K24" s="86"/>
      <c r="L24" s="114">
        <f>'RSI_genero (11)'!O24/'RSI_genero (11)'!Q24</f>
        <v>0.47120418848167539</v>
      </c>
      <c r="M24" s="115">
        <f>'RSI_genero (11)'!P24/'RSI_genero (11)'!Q24</f>
        <v>0.52879581151832455</v>
      </c>
    </row>
    <row r="25" spans="2:13" s="83" customFormat="1" ht="14.25" customHeight="1">
      <c r="B25" s="32" t="s">
        <v>38</v>
      </c>
      <c r="C25" s="114">
        <f>'RSI_genero (11)'!C25/'RSI_genero (11)'!E25</f>
        <v>0.51378446115288223</v>
      </c>
      <c r="D25" s="115">
        <f>'RSI_genero (11)'!D25/'RSI_genero (11)'!E25</f>
        <v>0.48621553884711777</v>
      </c>
      <c r="E25" s="106"/>
      <c r="F25" s="114">
        <f>'RSI_genero (11)'!G25/'RSI_genero (11)'!I25</f>
        <v>0.51756640959725797</v>
      </c>
      <c r="G25" s="115">
        <f>'RSI_genero (11)'!H25/'RSI_genero (11)'!I25</f>
        <v>0.48243359040274209</v>
      </c>
      <c r="H25" s="106"/>
      <c r="I25" s="114">
        <f>'RSI_genero (11)'!K25/'RSI_genero (11)'!M25</f>
        <v>0.52107925801011801</v>
      </c>
      <c r="J25" s="115">
        <f>'RSI_genero (11)'!L25/'RSI_genero (11)'!M25</f>
        <v>0.47892074198988194</v>
      </c>
      <c r="K25" s="86"/>
      <c r="L25" s="114">
        <f>'RSI_genero (11)'!O25/'RSI_genero (11)'!Q25</f>
        <v>0.5196245733788396</v>
      </c>
      <c r="M25" s="115">
        <f>'RSI_genero (11)'!P25/'RSI_genero (11)'!Q25</f>
        <v>0.4803754266211604</v>
      </c>
    </row>
    <row r="26" spans="2:13" s="83" customFormat="1" ht="14.25" customHeight="1">
      <c r="B26" s="32" t="s">
        <v>39</v>
      </c>
      <c r="C26" s="114">
        <f>'RSI_genero (11)'!C26/'RSI_genero (11)'!E26</f>
        <v>0.5</v>
      </c>
      <c r="D26" s="115">
        <f>'RSI_genero (11)'!D26/'RSI_genero (11)'!E26</f>
        <v>0.5</v>
      </c>
      <c r="E26" s="106"/>
      <c r="F26" s="114">
        <f>'RSI_genero (11)'!G26/'RSI_genero (11)'!I26</f>
        <v>0.41666666666666669</v>
      </c>
      <c r="G26" s="115">
        <f>'RSI_genero (11)'!H26/'RSI_genero (11)'!I26</f>
        <v>0.58333333333333337</v>
      </c>
      <c r="H26" s="106"/>
      <c r="I26" s="114">
        <f>'RSI_genero (11)'!K26/'RSI_genero (11)'!M26</f>
        <v>0.41666666666666669</v>
      </c>
      <c r="J26" s="115">
        <f>'RSI_genero (11)'!L26/'RSI_genero (11)'!M26</f>
        <v>0.58333333333333337</v>
      </c>
      <c r="K26" s="86"/>
      <c r="L26" s="114">
        <f>'RSI_genero (11)'!O26/'RSI_genero (11)'!Q26</f>
        <v>0.41666666666666669</v>
      </c>
      <c r="M26" s="115">
        <f>'RSI_genero (11)'!P26/'RSI_genero (11)'!Q26</f>
        <v>0.58333333333333337</v>
      </c>
    </row>
    <row r="27" spans="2:13" s="83" customFormat="1" ht="14.25" customHeight="1">
      <c r="B27" s="32" t="s">
        <v>40</v>
      </c>
      <c r="C27" s="114">
        <f>'RSI_genero (11)'!C27/'RSI_genero (11)'!E27</f>
        <v>0.53317346123101517</v>
      </c>
      <c r="D27" s="115">
        <f>'RSI_genero (11)'!D27/'RSI_genero (11)'!E27</f>
        <v>0.46682653876898483</v>
      </c>
      <c r="E27" s="106"/>
      <c r="F27" s="114">
        <f>'RSI_genero (11)'!G27/'RSI_genero (11)'!I27</f>
        <v>0.53486464315012305</v>
      </c>
      <c r="G27" s="115">
        <f>'RSI_genero (11)'!H27/'RSI_genero (11)'!I27</f>
        <v>0.46513535684987695</v>
      </c>
      <c r="H27" s="106"/>
      <c r="I27" s="114">
        <f>'RSI_genero (11)'!K27/'RSI_genero (11)'!M27</f>
        <v>0.53852140077821009</v>
      </c>
      <c r="J27" s="115">
        <f>'RSI_genero (11)'!L27/'RSI_genero (11)'!M27</f>
        <v>0.46147859922178991</v>
      </c>
      <c r="K27" s="86"/>
      <c r="L27" s="114">
        <f>'RSI_genero (11)'!O27/'RSI_genero (11)'!Q27</f>
        <v>0.53815580286168518</v>
      </c>
      <c r="M27" s="115">
        <f>'RSI_genero (11)'!P27/'RSI_genero (11)'!Q27</f>
        <v>0.46184419713831476</v>
      </c>
    </row>
    <row r="28" spans="2:13" s="83" customFormat="1" ht="14.25" customHeight="1">
      <c r="B28" s="32" t="s">
        <v>41</v>
      </c>
      <c r="C28" s="114">
        <f>'RSI_genero (11)'!C28/'RSI_genero (11)'!E28</f>
        <v>0.3559322033898305</v>
      </c>
      <c r="D28" s="115">
        <f>'RSI_genero (11)'!D28/'RSI_genero (11)'!E28</f>
        <v>0.64406779661016944</v>
      </c>
      <c r="E28" s="106"/>
      <c r="F28" s="114">
        <f>'RSI_genero (11)'!G28/'RSI_genero (11)'!I28</f>
        <v>0.36734693877551022</v>
      </c>
      <c r="G28" s="115">
        <f>'RSI_genero (11)'!H28/'RSI_genero (11)'!I28</f>
        <v>0.63265306122448983</v>
      </c>
      <c r="H28" s="106"/>
      <c r="I28" s="114">
        <f>'RSI_genero (11)'!K28/'RSI_genero (11)'!M28</f>
        <v>0.3728813559322034</v>
      </c>
      <c r="J28" s="115">
        <f>'RSI_genero (11)'!L28/'RSI_genero (11)'!M28</f>
        <v>0.6271186440677966</v>
      </c>
      <c r="K28" s="86"/>
      <c r="L28" s="114">
        <f>'RSI_genero (11)'!O28/'RSI_genero (11)'!Q28</f>
        <v>0.37931034482758619</v>
      </c>
      <c r="M28" s="115">
        <f>'RSI_genero (11)'!P28/'RSI_genero (11)'!Q28</f>
        <v>0.62068965517241381</v>
      </c>
    </row>
    <row r="29" spans="2:13" s="83" customFormat="1" ht="14.25" customHeight="1">
      <c r="B29" s="32" t="s">
        <v>42</v>
      </c>
      <c r="C29" s="114">
        <f>'RSI_genero (11)'!C29/'RSI_genero (11)'!E29</f>
        <v>0.43283582089552236</v>
      </c>
      <c r="D29" s="115">
        <f>'RSI_genero (11)'!D29/'RSI_genero (11)'!E29</f>
        <v>0.56716417910447758</v>
      </c>
      <c r="E29" s="106"/>
      <c r="F29" s="114">
        <f>'RSI_genero (11)'!G29/'RSI_genero (11)'!I29</f>
        <v>0.41935483870967744</v>
      </c>
      <c r="G29" s="115">
        <f>'RSI_genero (11)'!H29/'RSI_genero (11)'!I29</f>
        <v>0.58064516129032262</v>
      </c>
      <c r="H29" s="106"/>
      <c r="I29" s="114">
        <f>'RSI_genero (11)'!K29/'RSI_genero (11)'!M29</f>
        <v>0.4375</v>
      </c>
      <c r="J29" s="115">
        <f>'RSI_genero (11)'!L29/'RSI_genero (11)'!M29</f>
        <v>0.5625</v>
      </c>
      <c r="K29" s="86"/>
      <c r="L29" s="114">
        <f>'RSI_genero (11)'!O29/'RSI_genero (11)'!Q29</f>
        <v>0.46153846153846156</v>
      </c>
      <c r="M29" s="115">
        <f>'RSI_genero (11)'!P29/'RSI_genero (11)'!Q29</f>
        <v>0.53846153846153844</v>
      </c>
    </row>
    <row r="30" spans="2:13" s="83" customFormat="1" ht="14.25" customHeight="1">
      <c r="B30" s="32" t="s">
        <v>43</v>
      </c>
      <c r="C30" s="114">
        <f>'RSI_genero (11)'!C30/'RSI_genero (11)'!E30</f>
        <v>0.48356807511737088</v>
      </c>
      <c r="D30" s="115">
        <f>'RSI_genero (11)'!D30/'RSI_genero (11)'!E30</f>
        <v>0.51643192488262912</v>
      </c>
      <c r="E30" s="106"/>
      <c r="F30" s="114">
        <f>'RSI_genero (11)'!G30/'RSI_genero (11)'!I30</f>
        <v>0.48356807511737088</v>
      </c>
      <c r="G30" s="115">
        <f>'RSI_genero (11)'!H30/'RSI_genero (11)'!I30</f>
        <v>0.51643192488262912</v>
      </c>
      <c r="H30" s="106"/>
      <c r="I30" s="114">
        <f>'RSI_genero (11)'!K30/'RSI_genero (11)'!M30</f>
        <v>0.46186440677966101</v>
      </c>
      <c r="J30" s="115">
        <f>'RSI_genero (11)'!L30/'RSI_genero (11)'!M30</f>
        <v>0.53813559322033899</v>
      </c>
      <c r="K30" s="86"/>
      <c r="L30" s="114">
        <f>'RSI_genero (11)'!O30/'RSI_genero (11)'!Q30</f>
        <v>0.43153526970954359</v>
      </c>
      <c r="M30" s="115">
        <f>'RSI_genero (11)'!P30/'RSI_genero (11)'!Q30</f>
        <v>0.56846473029045641</v>
      </c>
    </row>
    <row r="31" spans="2:13" s="83" customFormat="1" ht="14.25" customHeight="1">
      <c r="B31" s="32" t="s">
        <v>44</v>
      </c>
      <c r="C31" s="114">
        <f>'RSI_genero (11)'!C31/'RSI_genero (11)'!E31</f>
        <v>0.63888888888888884</v>
      </c>
      <c r="D31" s="115">
        <f>'RSI_genero (11)'!D31/'RSI_genero (11)'!E31</f>
        <v>0.3611111111111111</v>
      </c>
      <c r="E31" s="106"/>
      <c r="F31" s="114">
        <f>'RSI_genero (11)'!G31/'RSI_genero (11)'!I31</f>
        <v>0.66666666666666663</v>
      </c>
      <c r="G31" s="115">
        <f>'RSI_genero (11)'!H31/'RSI_genero (11)'!I31</f>
        <v>0.33333333333333331</v>
      </c>
      <c r="H31" s="106"/>
      <c r="I31" s="114">
        <f>'RSI_genero (11)'!K31/'RSI_genero (11)'!M31</f>
        <v>0.64473684210526316</v>
      </c>
      <c r="J31" s="115">
        <f>'RSI_genero (11)'!L31/'RSI_genero (11)'!M31</f>
        <v>0.35526315789473684</v>
      </c>
      <c r="K31" s="86"/>
      <c r="L31" s="114">
        <f>'RSI_genero (11)'!O31/'RSI_genero (11)'!Q31</f>
        <v>0.63414634146341464</v>
      </c>
      <c r="M31" s="115">
        <f>'RSI_genero (11)'!P31/'RSI_genero (11)'!Q31</f>
        <v>0.36585365853658536</v>
      </c>
    </row>
    <row r="32" spans="2:13" s="83" customFormat="1" ht="14.25" customHeight="1">
      <c r="B32" s="32" t="s">
        <v>45</v>
      </c>
      <c r="C32" s="114">
        <f>'RSI_genero (11)'!C32/'RSI_genero (11)'!E32</f>
        <v>0.53916349809885933</v>
      </c>
      <c r="D32" s="115">
        <f>'RSI_genero (11)'!D32/'RSI_genero (11)'!E32</f>
        <v>0.46083650190114067</v>
      </c>
      <c r="E32" s="106"/>
      <c r="F32" s="114">
        <f>'RSI_genero (11)'!G32/'RSI_genero (11)'!I32</f>
        <v>0.53626543209876543</v>
      </c>
      <c r="G32" s="115">
        <f>'RSI_genero (11)'!H32/'RSI_genero (11)'!I32</f>
        <v>0.46373456790123457</v>
      </c>
      <c r="H32" s="106"/>
      <c r="I32" s="114">
        <f>'RSI_genero (11)'!K32/'RSI_genero (11)'!M32</f>
        <v>0.54614797864225784</v>
      </c>
      <c r="J32" s="115">
        <f>'RSI_genero (11)'!L32/'RSI_genero (11)'!M32</f>
        <v>0.45385202135774216</v>
      </c>
      <c r="K32" s="86"/>
      <c r="L32" s="114">
        <f>'RSI_genero (11)'!O32/'RSI_genero (11)'!Q32</f>
        <v>0.54094488188976375</v>
      </c>
      <c r="M32" s="115">
        <f>'RSI_genero (11)'!P32/'RSI_genero (11)'!Q32</f>
        <v>0.45905511811023619</v>
      </c>
    </row>
    <row r="33" spans="2:13" s="83" customFormat="1" ht="14.25" customHeight="1">
      <c r="B33" s="32" t="s">
        <v>46</v>
      </c>
      <c r="C33" s="114">
        <f>'RSI_genero (11)'!C33/'RSI_genero (11)'!E33</f>
        <v>0.6</v>
      </c>
      <c r="D33" s="115">
        <f>'RSI_genero (11)'!D33/'RSI_genero (11)'!E33</f>
        <v>0.4</v>
      </c>
      <c r="E33" s="106"/>
      <c r="F33" s="114">
        <f>'RSI_genero (11)'!G33/'RSI_genero (11)'!I33</f>
        <v>0.5</v>
      </c>
      <c r="G33" s="115">
        <f>'RSI_genero (11)'!H33/'RSI_genero (11)'!I33</f>
        <v>0.5</v>
      </c>
      <c r="H33" s="106"/>
      <c r="I33" s="114">
        <f>'RSI_genero (11)'!K33/'RSI_genero (11)'!M33</f>
        <v>0.46153846153846156</v>
      </c>
      <c r="J33" s="115">
        <f>'RSI_genero (11)'!L33/'RSI_genero (11)'!M33</f>
        <v>0.53846153846153844</v>
      </c>
      <c r="K33" s="86"/>
      <c r="L33" s="114">
        <f>'RSI_genero (11)'!O33/'RSI_genero (11)'!Q33</f>
        <v>0.46153846153846156</v>
      </c>
      <c r="M33" s="115">
        <f>'RSI_genero (11)'!P33/'RSI_genero (11)'!Q33</f>
        <v>0.53846153846153844</v>
      </c>
    </row>
    <row r="34" spans="2:13" s="83" customFormat="1" ht="14.25" customHeight="1">
      <c r="B34" s="32" t="s">
        <v>47</v>
      </c>
      <c r="C34" s="114" t="s">
        <v>55</v>
      </c>
      <c r="D34" s="115" t="s">
        <v>55</v>
      </c>
      <c r="E34" s="106"/>
      <c r="F34" s="114" t="s">
        <v>55</v>
      </c>
      <c r="G34" s="115" t="s">
        <v>55</v>
      </c>
      <c r="H34" s="106"/>
      <c r="I34" s="114" t="s">
        <v>55</v>
      </c>
      <c r="J34" s="115" t="s">
        <v>55</v>
      </c>
      <c r="K34" s="86"/>
      <c r="L34" s="114" t="s">
        <v>55</v>
      </c>
      <c r="M34" s="115" t="s">
        <v>55</v>
      </c>
    </row>
    <row r="35" spans="2:13" s="83" customFormat="1" ht="14.25" customHeight="1">
      <c r="B35" s="32" t="s">
        <v>48</v>
      </c>
      <c r="C35" s="114">
        <f>'RSI_genero (11)'!C35/'RSI_genero (11)'!E35</f>
        <v>0.52099483204134367</v>
      </c>
      <c r="D35" s="115">
        <f>'RSI_genero (11)'!D35/'RSI_genero (11)'!E35</f>
        <v>0.47900516795865633</v>
      </c>
      <c r="E35" s="106"/>
      <c r="F35" s="114">
        <f>'RSI_genero (11)'!G35/'RSI_genero (11)'!I35</f>
        <v>0.51619433198380571</v>
      </c>
      <c r="G35" s="115">
        <f>'RSI_genero (11)'!H35/'RSI_genero (11)'!I35</f>
        <v>0.48380566801619435</v>
      </c>
      <c r="H35" s="106"/>
      <c r="I35" s="114">
        <f>'RSI_genero (11)'!K35/'RSI_genero (11)'!M35</f>
        <v>0.51956729239580024</v>
      </c>
      <c r="J35" s="115">
        <f>'RSI_genero (11)'!L35/'RSI_genero (11)'!M35</f>
        <v>0.48043270760419982</v>
      </c>
      <c r="K35" s="86"/>
      <c r="L35" s="114">
        <f>'RSI_genero (11)'!O35/'RSI_genero (11)'!Q35</f>
        <v>0.51913099870298318</v>
      </c>
      <c r="M35" s="115">
        <f>'RSI_genero (11)'!P35/'RSI_genero (11)'!Q35</f>
        <v>0.48086900129701687</v>
      </c>
    </row>
    <row r="36" spans="2:13" s="83" customFormat="1" ht="14.25" customHeight="1">
      <c r="B36" s="32" t="s">
        <v>49</v>
      </c>
      <c r="C36" s="114">
        <f>'RSI_genero (11)'!C36/'RSI_genero (11)'!E36</f>
        <v>0.41911764705882354</v>
      </c>
      <c r="D36" s="115">
        <f>'RSI_genero (11)'!D36/'RSI_genero (11)'!E36</f>
        <v>0.58088235294117652</v>
      </c>
      <c r="E36" s="106"/>
      <c r="F36" s="114">
        <f>'RSI_genero (11)'!G36/'RSI_genero (11)'!I36</f>
        <v>0.42741935483870969</v>
      </c>
      <c r="G36" s="115">
        <f>'RSI_genero (11)'!H36/'RSI_genero (11)'!I36</f>
        <v>0.57258064516129037</v>
      </c>
      <c r="H36" s="106"/>
      <c r="I36" s="114">
        <f>'RSI_genero (11)'!K36/'RSI_genero (11)'!M36</f>
        <v>0.44</v>
      </c>
      <c r="J36" s="115">
        <f>'RSI_genero (11)'!L36/'RSI_genero (11)'!M36</f>
        <v>0.56000000000000005</v>
      </c>
      <c r="K36" s="86"/>
      <c r="L36" s="114">
        <f>'RSI_genero (11)'!O36/'RSI_genero (11)'!Q36</f>
        <v>0.42142857142857143</v>
      </c>
      <c r="M36" s="115">
        <f>'RSI_genero (11)'!P36/'RSI_genero (11)'!Q36</f>
        <v>0.57857142857142863</v>
      </c>
    </row>
    <row r="37" spans="2:13" s="83" customFormat="1" ht="14.25" customHeight="1">
      <c r="B37" s="32" t="s">
        <v>50</v>
      </c>
      <c r="C37" s="114">
        <f>'RSI_genero (11)'!C37/'RSI_genero (11)'!E37</f>
        <v>0.54756871035940802</v>
      </c>
      <c r="D37" s="115">
        <f>'RSI_genero (11)'!D37/'RSI_genero (11)'!E37</f>
        <v>0.45243128964059198</v>
      </c>
      <c r="E37" s="106"/>
      <c r="F37" s="114">
        <f>'RSI_genero (11)'!G37/'RSI_genero (11)'!I37</f>
        <v>0.54893617021276597</v>
      </c>
      <c r="G37" s="115">
        <f>'RSI_genero (11)'!H37/'RSI_genero (11)'!I37</f>
        <v>0.45106382978723403</v>
      </c>
      <c r="H37" s="106"/>
      <c r="I37" s="114">
        <f>'RSI_genero (11)'!K37/'RSI_genero (11)'!M37</f>
        <v>0.55186721991701249</v>
      </c>
      <c r="J37" s="115">
        <f>'RSI_genero (11)'!L37/'RSI_genero (11)'!M37</f>
        <v>0.44813278008298757</v>
      </c>
      <c r="K37" s="86"/>
      <c r="L37" s="114">
        <f>'RSI_genero (11)'!O37/'RSI_genero (11)'!Q37</f>
        <v>0.54885654885654889</v>
      </c>
      <c r="M37" s="115">
        <f>'RSI_genero (11)'!P37/'RSI_genero (11)'!Q37</f>
        <v>0.45114345114345117</v>
      </c>
    </row>
    <row r="38" spans="2:13" s="83" customFormat="1" ht="14.25" customHeight="1">
      <c r="B38" s="32" t="s">
        <v>51</v>
      </c>
      <c r="C38" s="114">
        <f>'RSI_genero (11)'!C38/'RSI_genero (11)'!E38</f>
        <v>0.50810810810810814</v>
      </c>
      <c r="D38" s="115">
        <f>'RSI_genero (11)'!D38/'RSI_genero (11)'!E38</f>
        <v>0.49189189189189192</v>
      </c>
      <c r="E38" s="106"/>
      <c r="F38" s="114">
        <f>'RSI_genero (11)'!G38/'RSI_genero (11)'!I38</f>
        <v>0.52840909090909094</v>
      </c>
      <c r="G38" s="115">
        <f>'RSI_genero (11)'!H38/'RSI_genero (11)'!I38</f>
        <v>0.47159090909090912</v>
      </c>
      <c r="H38" s="106"/>
      <c r="I38" s="114">
        <f>'RSI_genero (11)'!K38/'RSI_genero (11)'!M38</f>
        <v>0.52105263157894732</v>
      </c>
      <c r="J38" s="115">
        <f>'RSI_genero (11)'!L38/'RSI_genero (11)'!M38</f>
        <v>0.47894736842105262</v>
      </c>
      <c r="K38" s="86"/>
      <c r="L38" s="114">
        <f>'RSI_genero (11)'!O38/'RSI_genero (11)'!Q38</f>
        <v>0.50753768844221103</v>
      </c>
      <c r="M38" s="115">
        <f>'RSI_genero (11)'!P38/'RSI_genero (11)'!Q38</f>
        <v>0.49246231155778897</v>
      </c>
    </row>
    <row r="39" spans="2:13" s="83" customFormat="1" ht="14.25" customHeight="1">
      <c r="B39" s="32" t="s">
        <v>235</v>
      </c>
      <c r="C39" s="114">
        <f>'RSI_genero (11)'!C39/'RSI_genero (11)'!E39</f>
        <v>0.51960784313725494</v>
      </c>
      <c r="D39" s="115">
        <f>'RSI_genero (11)'!D39/'RSI_genero (11)'!E39</f>
        <v>0.48039215686274511</v>
      </c>
      <c r="E39" s="106"/>
      <c r="F39" s="114">
        <f>'RSI_genero (11)'!G39/'RSI_genero (11)'!I39</f>
        <v>0.52083333333333337</v>
      </c>
      <c r="G39" s="115">
        <f>'RSI_genero (11)'!H39/'RSI_genero (11)'!I39</f>
        <v>0.47916666666666669</v>
      </c>
      <c r="H39" s="106"/>
      <c r="I39" s="114">
        <f>'RSI_genero (11)'!K39/'RSI_genero (11)'!M39</f>
        <v>0.51622418879056042</v>
      </c>
      <c r="J39" s="115">
        <f>'RSI_genero (11)'!L39/'RSI_genero (11)'!M39</f>
        <v>0.48377581120943952</v>
      </c>
      <c r="K39" s="86"/>
      <c r="L39" s="114">
        <f>'RSI_genero (11)'!O39/'RSI_genero (11)'!Q39</f>
        <v>0.52991452991452992</v>
      </c>
      <c r="M39" s="115">
        <f>'RSI_genero (11)'!P39/'RSI_genero (11)'!Q39</f>
        <v>0.47008547008547008</v>
      </c>
    </row>
    <row r="40" spans="2:13" s="83" customFormat="1" ht="14.25" customHeight="1">
      <c r="B40" s="32" t="s">
        <v>236</v>
      </c>
      <c r="C40" s="114">
        <f>'RSI_genero (11)'!C40/'RSI_genero (11)'!E40</f>
        <v>0.45588235294117646</v>
      </c>
      <c r="D40" s="115">
        <f>'RSI_genero (11)'!D40/'RSI_genero (11)'!E40</f>
        <v>0.54411764705882348</v>
      </c>
      <c r="E40" s="106"/>
      <c r="F40" s="114">
        <f>'RSI_genero (11)'!G40/'RSI_genero (11)'!I40</f>
        <v>0.44444444444444442</v>
      </c>
      <c r="G40" s="115">
        <f>'RSI_genero (11)'!H40/'RSI_genero (11)'!I40</f>
        <v>0.55555555555555558</v>
      </c>
      <c r="H40" s="106"/>
      <c r="I40" s="114">
        <f>'RSI_genero (11)'!K40/'RSI_genero (11)'!M40</f>
        <v>0.46323529411764708</v>
      </c>
      <c r="J40" s="115">
        <f>'RSI_genero (11)'!L40/'RSI_genero (11)'!M40</f>
        <v>0.53676470588235292</v>
      </c>
      <c r="K40" s="86"/>
      <c r="L40" s="114">
        <f>'RSI_genero (11)'!O40/'RSI_genero (11)'!Q40</f>
        <v>0.47586206896551725</v>
      </c>
      <c r="M40" s="115">
        <f>'RSI_genero (11)'!P40/'RSI_genero (11)'!Q40</f>
        <v>0.52413793103448281</v>
      </c>
    </row>
    <row r="41" spans="2:13" s="83" customFormat="1" ht="14.25" customHeight="1">
      <c r="B41" s="32" t="s">
        <v>237</v>
      </c>
      <c r="C41" s="114">
        <f>'RSI_genero (11)'!C41/'RSI_genero (11)'!E41</f>
        <v>0.375</v>
      </c>
      <c r="D41" s="115">
        <f>'RSI_genero (11)'!D41/'RSI_genero (11)'!E41</f>
        <v>0.625</v>
      </c>
      <c r="E41" s="106"/>
      <c r="F41" s="114">
        <f>'RSI_genero (11)'!G41/'RSI_genero (11)'!I41</f>
        <v>0.31428571428571428</v>
      </c>
      <c r="G41" s="115">
        <f>'RSI_genero (11)'!H41/'RSI_genero (11)'!I41</f>
        <v>0.68571428571428572</v>
      </c>
      <c r="H41" s="106"/>
      <c r="I41" s="114">
        <f>'RSI_genero (11)'!K41/'RSI_genero (11)'!M41</f>
        <v>0.30555555555555558</v>
      </c>
      <c r="J41" s="115">
        <f>'RSI_genero (11)'!L41/'RSI_genero (11)'!M41</f>
        <v>0.69444444444444442</v>
      </c>
      <c r="K41" s="86"/>
      <c r="L41" s="114">
        <f>'RSI_genero (11)'!O41/'RSI_genero (11)'!Q41</f>
        <v>0.29411764705882354</v>
      </c>
      <c r="M41" s="115">
        <f>'RSI_genero (11)'!P41/'RSI_genero (11)'!Q41</f>
        <v>0.70588235294117652</v>
      </c>
    </row>
    <row r="42" spans="2:13" s="83" customFormat="1" ht="14.25" customHeight="1">
      <c r="B42" s="32" t="s">
        <v>238</v>
      </c>
      <c r="C42" s="114">
        <f>'RSI_genero (11)'!C42/'RSI_genero (11)'!E42</f>
        <v>0.5304347826086957</v>
      </c>
      <c r="D42" s="115">
        <f>'RSI_genero (11)'!D42/'RSI_genero (11)'!E42</f>
        <v>0.46956521739130436</v>
      </c>
      <c r="E42" s="106"/>
      <c r="F42" s="114">
        <f>'RSI_genero (11)'!G42/'RSI_genero (11)'!I42</f>
        <v>0.5178571428571429</v>
      </c>
      <c r="G42" s="115">
        <f>'RSI_genero (11)'!H42/'RSI_genero (11)'!I42</f>
        <v>0.48214285714285715</v>
      </c>
      <c r="H42" s="106"/>
      <c r="I42" s="114">
        <f>'RSI_genero (11)'!K42/'RSI_genero (11)'!M42</f>
        <v>0.53913043478260869</v>
      </c>
      <c r="J42" s="115">
        <f>'RSI_genero (11)'!L42/'RSI_genero (11)'!M42</f>
        <v>0.46086956521739131</v>
      </c>
      <c r="K42" s="86"/>
      <c r="L42" s="114">
        <f>'RSI_genero (11)'!O42/'RSI_genero (11)'!Q42</f>
        <v>0.52419354838709675</v>
      </c>
      <c r="M42" s="115">
        <f>'RSI_genero (11)'!P42/'RSI_genero (11)'!Q42</f>
        <v>0.47580645161290325</v>
      </c>
    </row>
    <row r="43" spans="2:13" s="83" customFormat="1" ht="14.25" customHeight="1">
      <c r="B43" s="32" t="s">
        <v>239</v>
      </c>
      <c r="C43" s="114">
        <f>'RSI_genero (11)'!C43/'RSI_genero (11)'!E43</f>
        <v>0.48947368421052634</v>
      </c>
      <c r="D43" s="115">
        <f>'RSI_genero (11)'!D43/'RSI_genero (11)'!E43</f>
        <v>0.51052631578947372</v>
      </c>
      <c r="E43" s="106"/>
      <c r="F43" s="114">
        <f>'RSI_genero (11)'!G43/'RSI_genero (11)'!I43</f>
        <v>0.49238578680203043</v>
      </c>
      <c r="G43" s="115">
        <f>'RSI_genero (11)'!H43/'RSI_genero (11)'!I43</f>
        <v>0.50761421319796951</v>
      </c>
      <c r="H43" s="106"/>
      <c r="I43" s="114">
        <f>'RSI_genero (11)'!K43/'RSI_genero (11)'!M43</f>
        <v>0.4975609756097561</v>
      </c>
      <c r="J43" s="115">
        <f>'RSI_genero (11)'!L43/'RSI_genero (11)'!M43</f>
        <v>0.5024390243902439</v>
      </c>
      <c r="K43" s="86"/>
      <c r="L43" s="114">
        <f>'RSI_genero (11)'!O43/'RSI_genero (11)'!Q43</f>
        <v>0.53140096618357491</v>
      </c>
      <c r="M43" s="115">
        <f>'RSI_genero (11)'!P43/'RSI_genero (11)'!Q43</f>
        <v>0.46859903381642515</v>
      </c>
    </row>
    <row r="44" spans="2:13" s="83" customFormat="1" ht="14.25" customHeight="1">
      <c r="B44" s="32" t="s">
        <v>240</v>
      </c>
      <c r="C44" s="114">
        <f>'RSI_genero (11)'!C44/'RSI_genero (11)'!E44</f>
        <v>0.57831325301204817</v>
      </c>
      <c r="D44" s="115">
        <f>'RSI_genero (11)'!D44/'RSI_genero (11)'!E44</f>
        <v>0.42168674698795183</v>
      </c>
      <c r="E44" s="106"/>
      <c r="F44" s="114">
        <f>'RSI_genero (11)'!G44/'RSI_genero (11)'!I44</f>
        <v>0.55952380952380953</v>
      </c>
      <c r="G44" s="115">
        <f>'RSI_genero (11)'!H44/'RSI_genero (11)'!I44</f>
        <v>0.44047619047619047</v>
      </c>
      <c r="H44" s="106"/>
      <c r="I44" s="114">
        <f>'RSI_genero (11)'!K44/'RSI_genero (11)'!M44</f>
        <v>0.58139534883720934</v>
      </c>
      <c r="J44" s="115">
        <f>'RSI_genero (11)'!L44/'RSI_genero (11)'!M44</f>
        <v>0.41860465116279072</v>
      </c>
      <c r="K44" s="86"/>
      <c r="L44" s="114">
        <f>'RSI_genero (11)'!O44/'RSI_genero (11)'!Q44</f>
        <v>0.56818181818181823</v>
      </c>
      <c r="M44" s="115">
        <f>'RSI_genero (11)'!P44/'RSI_genero (11)'!Q44</f>
        <v>0.43181818181818182</v>
      </c>
    </row>
    <row r="45" spans="2:13" s="83" customFormat="1" ht="14.25" customHeight="1">
      <c r="B45" s="32" t="s">
        <v>241</v>
      </c>
      <c r="C45" s="114">
        <f>'RSI_genero (11)'!C45/'RSI_genero (11)'!E45</f>
        <v>0.44594594594594594</v>
      </c>
      <c r="D45" s="115">
        <f>'RSI_genero (11)'!D45/'RSI_genero (11)'!E45</f>
        <v>0.55405405405405406</v>
      </c>
      <c r="E45" s="106"/>
      <c r="F45" s="114">
        <f>'RSI_genero (11)'!G45/'RSI_genero (11)'!I45</f>
        <v>0.45454545454545453</v>
      </c>
      <c r="G45" s="115">
        <f>'RSI_genero (11)'!H45/'RSI_genero (11)'!I45</f>
        <v>0.54545454545454541</v>
      </c>
      <c r="H45" s="106"/>
      <c r="I45" s="114">
        <f>'RSI_genero (11)'!K45/'RSI_genero (11)'!M45</f>
        <v>0.41333333333333333</v>
      </c>
      <c r="J45" s="115">
        <f>'RSI_genero (11)'!L45/'RSI_genero (11)'!M45</f>
        <v>0.58666666666666667</v>
      </c>
      <c r="K45" s="86"/>
      <c r="L45" s="114">
        <f>'RSI_genero (11)'!O45/'RSI_genero (11)'!Q45</f>
        <v>0.40540540540540543</v>
      </c>
      <c r="M45" s="115">
        <f>'RSI_genero (11)'!P45/'RSI_genero (11)'!Q45</f>
        <v>0.59459459459459463</v>
      </c>
    </row>
    <row r="46" spans="2:13" s="83" customFormat="1" ht="14.25" customHeight="1">
      <c r="B46" s="32" t="s">
        <v>242</v>
      </c>
      <c r="C46" s="114">
        <f>'RSI_genero (11)'!C46/'RSI_genero (11)'!E46</f>
        <v>0.50806451612903225</v>
      </c>
      <c r="D46" s="115">
        <f>'RSI_genero (11)'!D46/'RSI_genero (11)'!E46</f>
        <v>0.49193548387096775</v>
      </c>
      <c r="E46" s="106"/>
      <c r="F46" s="114">
        <f>'RSI_genero (11)'!G46/'RSI_genero (11)'!I46</f>
        <v>0.51200000000000001</v>
      </c>
      <c r="G46" s="115">
        <f>'RSI_genero (11)'!H46/'RSI_genero (11)'!I46</f>
        <v>0.48799999999999999</v>
      </c>
      <c r="H46" s="106"/>
      <c r="I46" s="114">
        <f>'RSI_genero (11)'!K46/'RSI_genero (11)'!M46</f>
        <v>0.53383458646616544</v>
      </c>
      <c r="J46" s="115">
        <f>'RSI_genero (11)'!L46/'RSI_genero (11)'!M46</f>
        <v>0.46616541353383456</v>
      </c>
      <c r="K46" s="86"/>
      <c r="L46" s="114">
        <f>'RSI_genero (11)'!O46/'RSI_genero (11)'!Q46</f>
        <v>0.54477611940298509</v>
      </c>
      <c r="M46" s="115">
        <f>'RSI_genero (11)'!P46/'RSI_genero (11)'!Q46</f>
        <v>0.45522388059701491</v>
      </c>
    </row>
    <row r="47" spans="2:13" s="83" customFormat="1" ht="14.25" customHeight="1">
      <c r="B47" s="32" t="s">
        <v>243</v>
      </c>
      <c r="C47" s="114">
        <f>'RSI_genero (11)'!C47/'RSI_genero (11)'!E47</f>
        <v>0.51071939018580281</v>
      </c>
      <c r="D47" s="115">
        <f>'RSI_genero (11)'!D47/'RSI_genero (11)'!E47</f>
        <v>0.48928060981419724</v>
      </c>
      <c r="E47" s="106"/>
      <c r="F47" s="114">
        <f>'RSI_genero (11)'!G47/'RSI_genero (11)'!I47</f>
        <v>0.50620963735717839</v>
      </c>
      <c r="G47" s="115">
        <f>'RSI_genero (11)'!H47/'RSI_genero (11)'!I47</f>
        <v>0.49379036264282167</v>
      </c>
      <c r="H47" s="106"/>
      <c r="I47" s="114">
        <f>'RSI_genero (11)'!K47/'RSI_genero (11)'!M47</f>
        <v>0.50191570881226055</v>
      </c>
      <c r="J47" s="115">
        <f>'RSI_genero (11)'!L47/'RSI_genero (11)'!M47</f>
        <v>0.49808429118773945</v>
      </c>
      <c r="K47" s="86"/>
      <c r="L47" s="114">
        <f>'RSI_genero (11)'!O47/'RSI_genero (11)'!Q47</f>
        <v>0.50216450216450215</v>
      </c>
      <c r="M47" s="115">
        <f>'RSI_genero (11)'!P47/'RSI_genero (11)'!Q47</f>
        <v>0.49783549783549785</v>
      </c>
    </row>
    <row r="48" spans="2:13" s="83" customFormat="1" ht="14.25" customHeight="1">
      <c r="B48" s="32" t="s">
        <v>244</v>
      </c>
      <c r="C48" s="114">
        <f>'RSI_genero (11)'!C48/'RSI_genero (11)'!E48</f>
        <v>0.5</v>
      </c>
      <c r="D48" s="115">
        <f>'RSI_genero (11)'!D48/'RSI_genero (11)'!E48</f>
        <v>0.5</v>
      </c>
      <c r="E48" s="106"/>
      <c r="F48" s="114">
        <f>'RSI_genero (11)'!G48/'RSI_genero (11)'!I48</f>
        <v>0.58333333333333337</v>
      </c>
      <c r="G48" s="115">
        <f>'RSI_genero (11)'!H48/'RSI_genero (11)'!I48</f>
        <v>0.41666666666666669</v>
      </c>
      <c r="H48" s="106"/>
      <c r="I48" s="114">
        <f>'RSI_genero (11)'!K48/'RSI_genero (11)'!M48</f>
        <v>0.6428571428571429</v>
      </c>
      <c r="J48" s="115">
        <f>'RSI_genero (11)'!L48/'RSI_genero (11)'!M48</f>
        <v>0.35714285714285715</v>
      </c>
      <c r="K48" s="86"/>
      <c r="L48" s="114">
        <f>'RSI_genero (11)'!O48/'RSI_genero (11)'!Q48</f>
        <v>0.61538461538461542</v>
      </c>
      <c r="M48" s="115">
        <f>'RSI_genero (11)'!P48/'RSI_genero (11)'!Q48</f>
        <v>0.38461538461538464</v>
      </c>
    </row>
    <row r="49" spans="2:13" s="83" customFormat="1" ht="14.25" customHeight="1">
      <c r="B49" s="32" t="s">
        <v>245</v>
      </c>
      <c r="C49" s="114">
        <f>'RSI_genero (11)'!C49/'RSI_genero (11)'!E49</f>
        <v>0.51724137931034486</v>
      </c>
      <c r="D49" s="115">
        <f>'RSI_genero (11)'!D49/'RSI_genero (11)'!E49</f>
        <v>0.48275862068965519</v>
      </c>
      <c r="E49" s="106"/>
      <c r="F49" s="114">
        <f>'RSI_genero (11)'!G49/'RSI_genero (11)'!I49</f>
        <v>0.52284263959390864</v>
      </c>
      <c r="G49" s="115">
        <f>'RSI_genero (11)'!H49/'RSI_genero (11)'!I49</f>
        <v>0.47715736040609136</v>
      </c>
      <c r="H49" s="106"/>
      <c r="I49" s="114">
        <f>'RSI_genero (11)'!K49/'RSI_genero (11)'!M49</f>
        <v>0.53995157384987891</v>
      </c>
      <c r="J49" s="115">
        <f>'RSI_genero (11)'!L49/'RSI_genero (11)'!M49</f>
        <v>0.46004842615012109</v>
      </c>
      <c r="K49" s="86"/>
      <c r="L49" s="114">
        <f>'RSI_genero (11)'!O49/'RSI_genero (11)'!Q49</f>
        <v>0.55778894472361806</v>
      </c>
      <c r="M49" s="115">
        <f>'RSI_genero (11)'!P49/'RSI_genero (11)'!Q49</f>
        <v>0.44221105527638194</v>
      </c>
    </row>
    <row r="50" spans="2:13" s="83" customFormat="1" ht="14.25" customHeight="1">
      <c r="B50" s="32" t="s">
        <v>246</v>
      </c>
      <c r="C50" s="114">
        <f>'RSI_genero (11)'!C50/'RSI_genero (11)'!E50</f>
        <v>0.45454545454545453</v>
      </c>
      <c r="D50" s="115">
        <f>'RSI_genero (11)'!D50/'RSI_genero (11)'!E50</f>
        <v>0.54545454545454541</v>
      </c>
      <c r="E50" s="106"/>
      <c r="F50" s="114">
        <f>'RSI_genero (11)'!G50/'RSI_genero (11)'!I50</f>
        <v>0.46739130434782611</v>
      </c>
      <c r="G50" s="115">
        <f>'RSI_genero (11)'!H50/'RSI_genero (11)'!I50</f>
        <v>0.53260869565217395</v>
      </c>
      <c r="H50" s="106"/>
      <c r="I50" s="114">
        <f>'RSI_genero (11)'!K50/'RSI_genero (11)'!M50</f>
        <v>0.43478260869565216</v>
      </c>
      <c r="J50" s="115">
        <f>'RSI_genero (11)'!L50/'RSI_genero (11)'!M50</f>
        <v>0.56521739130434778</v>
      </c>
      <c r="K50" s="86"/>
      <c r="L50" s="114">
        <f>'RSI_genero (11)'!O50/'RSI_genero (11)'!Q50</f>
        <v>0.45360824742268041</v>
      </c>
      <c r="M50" s="115">
        <f>'RSI_genero (11)'!P50/'RSI_genero (11)'!Q50</f>
        <v>0.54639175257731953</v>
      </c>
    </row>
    <row r="51" spans="2:13" s="83" customFormat="1" ht="14.25" customHeight="1">
      <c r="B51" s="32" t="s">
        <v>247</v>
      </c>
      <c r="C51" s="114">
        <f>'RSI_genero (11)'!C51/'RSI_genero (11)'!E51</f>
        <v>0.51538461538461533</v>
      </c>
      <c r="D51" s="115">
        <f>'RSI_genero (11)'!D51/'RSI_genero (11)'!E51</f>
        <v>0.48461538461538461</v>
      </c>
      <c r="E51" s="106"/>
      <c r="F51" s="114">
        <f>'RSI_genero (11)'!G51/'RSI_genero (11)'!I51</f>
        <v>0.49579831932773111</v>
      </c>
      <c r="G51" s="115">
        <f>'RSI_genero (11)'!H51/'RSI_genero (11)'!I51</f>
        <v>0.50420168067226889</v>
      </c>
      <c r="H51" s="106"/>
      <c r="I51" s="114">
        <f>'RSI_genero (11)'!K51/'RSI_genero (11)'!M51</f>
        <v>0.50724637681159424</v>
      </c>
      <c r="J51" s="115">
        <f>'RSI_genero (11)'!L51/'RSI_genero (11)'!M51</f>
        <v>0.49275362318840582</v>
      </c>
      <c r="K51" s="86"/>
      <c r="L51" s="114">
        <f>'RSI_genero (11)'!O51/'RSI_genero (11)'!Q51</f>
        <v>0.5</v>
      </c>
      <c r="M51" s="115">
        <f>'RSI_genero (11)'!P51/'RSI_genero (11)'!Q51</f>
        <v>0.5</v>
      </c>
    </row>
    <row r="52" spans="2:13" s="83" customFormat="1" ht="14.25" customHeight="1">
      <c r="B52" s="32" t="s">
        <v>248</v>
      </c>
      <c r="C52" s="114">
        <f>'RSI_genero (11)'!C52/'RSI_genero (11)'!E52</f>
        <v>0.46808510638297873</v>
      </c>
      <c r="D52" s="115">
        <f>'RSI_genero (11)'!D52/'RSI_genero (11)'!E52</f>
        <v>0.53191489361702127</v>
      </c>
      <c r="E52" s="106"/>
      <c r="F52" s="114">
        <f>'RSI_genero (11)'!G52/'RSI_genero (11)'!I52</f>
        <v>0.46808510638297873</v>
      </c>
      <c r="G52" s="115">
        <f>'RSI_genero (11)'!H52/'RSI_genero (11)'!I52</f>
        <v>0.53191489361702127</v>
      </c>
      <c r="H52" s="106"/>
      <c r="I52" s="114">
        <f>'RSI_genero (11)'!K52/'RSI_genero (11)'!M52</f>
        <v>0.4375</v>
      </c>
      <c r="J52" s="115">
        <f>'RSI_genero (11)'!L52/'RSI_genero (11)'!M52</f>
        <v>0.5625</v>
      </c>
      <c r="K52" s="86"/>
      <c r="L52" s="114">
        <f>'RSI_genero (11)'!O52/'RSI_genero (11)'!Q52</f>
        <v>0.44</v>
      </c>
      <c r="M52" s="115">
        <f>'RSI_genero (11)'!P52/'RSI_genero (11)'!Q52</f>
        <v>0.56000000000000005</v>
      </c>
    </row>
    <row r="53" spans="2:13" s="83" customFormat="1" ht="14.25" customHeight="1">
      <c r="B53" s="32" t="s">
        <v>249</v>
      </c>
      <c r="C53" s="114">
        <f>'RSI_genero (11)'!C53/'RSI_genero (11)'!E53</f>
        <v>0.49450549450549453</v>
      </c>
      <c r="D53" s="115">
        <f>'RSI_genero (11)'!D53/'RSI_genero (11)'!E53</f>
        <v>0.50549450549450547</v>
      </c>
      <c r="E53" s="106"/>
      <c r="F53" s="114">
        <f>'RSI_genero (11)'!G53/'RSI_genero (11)'!I53</f>
        <v>0.4943820224719101</v>
      </c>
      <c r="G53" s="115">
        <f>'RSI_genero (11)'!H53/'RSI_genero (11)'!I53</f>
        <v>0.5056179775280899</v>
      </c>
      <c r="H53" s="106"/>
      <c r="I53" s="114">
        <f>'RSI_genero (11)'!K53/'RSI_genero (11)'!M53</f>
        <v>0.48148148148148145</v>
      </c>
      <c r="J53" s="115">
        <f>'RSI_genero (11)'!L53/'RSI_genero (11)'!M53</f>
        <v>0.51851851851851849</v>
      </c>
      <c r="K53" s="86"/>
      <c r="L53" s="114">
        <f>'RSI_genero (11)'!O53/'RSI_genero (11)'!Q53</f>
        <v>0.48257372654155495</v>
      </c>
      <c r="M53" s="115">
        <f>'RSI_genero (11)'!P53/'RSI_genero (11)'!Q53</f>
        <v>0.51742627345844505</v>
      </c>
    </row>
    <row r="54" spans="2:13" s="83" customFormat="1" ht="14.25" customHeight="1">
      <c r="B54" s="32" t="s">
        <v>250</v>
      </c>
      <c r="C54" s="114">
        <f>'RSI_genero (11)'!C54/'RSI_genero (11)'!E54</f>
        <v>0.375</v>
      </c>
      <c r="D54" s="115">
        <f>'RSI_genero (11)'!D54/'RSI_genero (11)'!E54</f>
        <v>0.625</v>
      </c>
      <c r="E54" s="106"/>
      <c r="F54" s="114">
        <f>'RSI_genero (11)'!G54/'RSI_genero (11)'!I54</f>
        <v>0.41666666666666669</v>
      </c>
      <c r="G54" s="115">
        <f>'RSI_genero (11)'!H54/'RSI_genero (11)'!I54</f>
        <v>0.58333333333333337</v>
      </c>
      <c r="H54" s="106"/>
      <c r="I54" s="114">
        <f>'RSI_genero (11)'!K54/'RSI_genero (11)'!M54</f>
        <v>0.46153846153846156</v>
      </c>
      <c r="J54" s="115">
        <f>'RSI_genero (11)'!L54/'RSI_genero (11)'!M54</f>
        <v>0.53846153846153844</v>
      </c>
      <c r="K54" s="86"/>
      <c r="L54" s="114">
        <f>'RSI_genero (11)'!O54/'RSI_genero (11)'!Q54</f>
        <v>0.48275862068965519</v>
      </c>
      <c r="M54" s="115">
        <f>'RSI_genero (11)'!P54/'RSI_genero (11)'!Q54</f>
        <v>0.51724137931034486</v>
      </c>
    </row>
    <row r="55" spans="2:13" s="83" customFormat="1" ht="14.25" customHeight="1">
      <c r="B55" s="32" t="s">
        <v>251</v>
      </c>
      <c r="C55" s="114">
        <f>'RSI_genero (11)'!C55/'RSI_genero (11)'!E55</f>
        <v>0.51424501424501423</v>
      </c>
      <c r="D55" s="115">
        <f>'RSI_genero (11)'!D55/'RSI_genero (11)'!E55</f>
        <v>0.48575498575498577</v>
      </c>
      <c r="E55" s="106"/>
      <c r="F55" s="114">
        <f>'RSI_genero (11)'!G55/'RSI_genero (11)'!I55</f>
        <v>0.50496453900709215</v>
      </c>
      <c r="G55" s="115">
        <f>'RSI_genero (11)'!H55/'RSI_genero (11)'!I55</f>
        <v>0.49503546099290779</v>
      </c>
      <c r="H55" s="106"/>
      <c r="I55" s="114">
        <f>'RSI_genero (11)'!K55/'RSI_genero (11)'!M55</f>
        <v>0.50935828877005351</v>
      </c>
      <c r="J55" s="115">
        <f>'RSI_genero (11)'!L55/'RSI_genero (11)'!M55</f>
        <v>0.49064171122994654</v>
      </c>
      <c r="K55" s="86"/>
      <c r="L55" s="114">
        <f>'RSI_genero (11)'!O55/'RSI_genero (11)'!Q55</f>
        <v>0.49739583333333331</v>
      </c>
      <c r="M55" s="115">
        <f>'RSI_genero (11)'!P55/'RSI_genero (11)'!Q55</f>
        <v>0.50260416666666663</v>
      </c>
    </row>
    <row r="56" spans="2:13" s="83" customFormat="1" ht="14.25" customHeight="1">
      <c r="B56" s="32" t="s">
        <v>252</v>
      </c>
      <c r="C56" s="114">
        <f>'RSI_genero (11)'!C56/'RSI_genero (11)'!E56</f>
        <v>0.47272727272727272</v>
      </c>
      <c r="D56" s="115">
        <f>'RSI_genero (11)'!D56/'RSI_genero (11)'!E56</f>
        <v>0.52727272727272723</v>
      </c>
      <c r="E56" s="106"/>
      <c r="F56" s="114">
        <f>'RSI_genero (11)'!G56/'RSI_genero (11)'!I56</f>
        <v>0.44827586206896552</v>
      </c>
      <c r="G56" s="115">
        <f>'RSI_genero (11)'!H56/'RSI_genero (11)'!I56</f>
        <v>0.55172413793103448</v>
      </c>
      <c r="H56" s="106"/>
      <c r="I56" s="114">
        <f>'RSI_genero (11)'!K56/'RSI_genero (11)'!M56</f>
        <v>0.47244094488188976</v>
      </c>
      <c r="J56" s="115">
        <f>'RSI_genero (11)'!L56/'RSI_genero (11)'!M56</f>
        <v>0.52755905511811019</v>
      </c>
      <c r="K56" s="86"/>
      <c r="L56" s="114">
        <f>'RSI_genero (11)'!O56/'RSI_genero (11)'!Q56</f>
        <v>0.46923076923076923</v>
      </c>
      <c r="M56" s="115">
        <f>'RSI_genero (11)'!P56/'RSI_genero (11)'!Q56</f>
        <v>0.53076923076923077</v>
      </c>
    </row>
    <row r="57" spans="2:13" s="83" customFormat="1" ht="14.25" customHeight="1">
      <c r="B57" s="32" t="s">
        <v>253</v>
      </c>
      <c r="C57" s="114">
        <f>'RSI_genero (11)'!C57/'RSI_genero (11)'!E57</f>
        <v>0.54666666666666663</v>
      </c>
      <c r="D57" s="115">
        <f>'RSI_genero (11)'!D57/'RSI_genero (11)'!E57</f>
        <v>0.45333333333333331</v>
      </c>
      <c r="E57" s="106"/>
      <c r="F57" s="114">
        <f>'RSI_genero (11)'!G57/'RSI_genero (11)'!I57</f>
        <v>0.57746478873239437</v>
      </c>
      <c r="G57" s="115">
        <f>'RSI_genero (11)'!H57/'RSI_genero (11)'!I57</f>
        <v>0.42253521126760563</v>
      </c>
      <c r="H57" s="106"/>
      <c r="I57" s="114">
        <f>'RSI_genero (11)'!K57/'RSI_genero (11)'!M57</f>
        <v>0.6</v>
      </c>
      <c r="J57" s="115">
        <f>'RSI_genero (11)'!L57/'RSI_genero (11)'!M57</f>
        <v>0.4</v>
      </c>
      <c r="K57" s="86"/>
      <c r="L57" s="114">
        <f>'RSI_genero (11)'!O57/'RSI_genero (11)'!Q57</f>
        <v>0.57831325301204817</v>
      </c>
      <c r="M57" s="115">
        <f>'RSI_genero (11)'!P57/'RSI_genero (11)'!Q57</f>
        <v>0.42168674698795183</v>
      </c>
    </row>
    <row r="58" spans="2:13" s="83" customFormat="1" ht="14.25" customHeight="1">
      <c r="B58" s="32" t="s">
        <v>254</v>
      </c>
      <c r="C58" s="114">
        <f>'RSI_genero (11)'!C58/'RSI_genero (11)'!E58</f>
        <v>0.49771689497716892</v>
      </c>
      <c r="D58" s="115">
        <f>'RSI_genero (11)'!D58/'RSI_genero (11)'!E58</f>
        <v>0.50228310502283102</v>
      </c>
      <c r="E58" s="106"/>
      <c r="F58" s="114">
        <f>'RSI_genero (11)'!G58/'RSI_genero (11)'!I58</f>
        <v>0.48903508771929827</v>
      </c>
      <c r="G58" s="115">
        <f>'RSI_genero (11)'!H58/'RSI_genero (11)'!I58</f>
        <v>0.51096491228070173</v>
      </c>
      <c r="H58" s="106"/>
      <c r="I58" s="114">
        <f>'RSI_genero (11)'!K58/'RSI_genero (11)'!M58</f>
        <v>0.48024948024948028</v>
      </c>
      <c r="J58" s="115">
        <f>'RSI_genero (11)'!L58/'RSI_genero (11)'!M58</f>
        <v>0.51975051975051978</v>
      </c>
      <c r="K58" s="86"/>
      <c r="L58" s="114">
        <f>'RSI_genero (11)'!O58/'RSI_genero (11)'!Q58</f>
        <v>0.47346938775510206</v>
      </c>
      <c r="M58" s="115">
        <f>'RSI_genero (11)'!P58/'RSI_genero (11)'!Q58</f>
        <v>0.52653061224489794</v>
      </c>
    </row>
    <row r="59" spans="2:13" s="83" customFormat="1" ht="14.25" customHeight="1">
      <c r="B59" s="32" t="s">
        <v>255</v>
      </c>
      <c r="C59" s="114">
        <f>'RSI_genero (11)'!C59/'RSI_genero (11)'!E59</f>
        <v>0.34868421052631576</v>
      </c>
      <c r="D59" s="115">
        <f>'RSI_genero (11)'!D59/'RSI_genero (11)'!E59</f>
        <v>0.65131578947368418</v>
      </c>
      <c r="E59" s="106"/>
      <c r="F59" s="114">
        <f>'RSI_genero (11)'!G59/'RSI_genero (11)'!I59</f>
        <v>0.32624113475177308</v>
      </c>
      <c r="G59" s="115">
        <f>'RSI_genero (11)'!H59/'RSI_genero (11)'!I59</f>
        <v>0.67375886524822692</v>
      </c>
      <c r="H59" s="106"/>
      <c r="I59" s="114">
        <f>'RSI_genero (11)'!K59/'RSI_genero (11)'!M59</f>
        <v>0.33333333333333331</v>
      </c>
      <c r="J59" s="115">
        <f>'RSI_genero (11)'!L59/'RSI_genero (11)'!M59</f>
        <v>0.66666666666666663</v>
      </c>
      <c r="K59" s="86"/>
      <c r="L59" s="114">
        <f>'RSI_genero (11)'!O59/'RSI_genero (11)'!Q59</f>
        <v>0.33757961783439489</v>
      </c>
      <c r="M59" s="115">
        <f>'RSI_genero (11)'!P59/'RSI_genero (11)'!Q59</f>
        <v>0.66242038216560506</v>
      </c>
    </row>
    <row r="60" spans="2:13" s="83" customFormat="1" ht="14.25" customHeight="1">
      <c r="B60" s="32" t="s">
        <v>256</v>
      </c>
      <c r="C60" s="114">
        <f>'RSI_genero (11)'!C60/'RSI_genero (11)'!E60</f>
        <v>0.51851851851851849</v>
      </c>
      <c r="D60" s="115">
        <f>'RSI_genero (11)'!D60/'RSI_genero (11)'!E60</f>
        <v>0.48148148148148145</v>
      </c>
      <c r="E60" s="106"/>
      <c r="F60" s="114">
        <f>'RSI_genero (11)'!G60/'RSI_genero (11)'!I60</f>
        <v>0.54545454545454541</v>
      </c>
      <c r="G60" s="115">
        <f>'RSI_genero (11)'!H60/'RSI_genero (11)'!I60</f>
        <v>0.45454545454545453</v>
      </c>
      <c r="H60" s="106"/>
      <c r="I60" s="114">
        <f>'RSI_genero (11)'!K60/'RSI_genero (11)'!M60</f>
        <v>0.53061224489795922</v>
      </c>
      <c r="J60" s="115">
        <f>'RSI_genero (11)'!L60/'RSI_genero (11)'!M60</f>
        <v>0.46938775510204084</v>
      </c>
      <c r="K60" s="86"/>
      <c r="L60" s="114">
        <f>'RSI_genero (11)'!O60/'RSI_genero (11)'!Q60</f>
        <v>0.53846153846153844</v>
      </c>
      <c r="M60" s="115">
        <f>'RSI_genero (11)'!P60/'RSI_genero (11)'!Q60</f>
        <v>0.46153846153846156</v>
      </c>
    </row>
    <row r="61" spans="2:13" s="83" customFormat="1" ht="14.25" customHeight="1">
      <c r="B61" s="32" t="s">
        <v>257</v>
      </c>
      <c r="C61" s="114">
        <f>'RSI_genero (11)'!C61/'RSI_genero (11)'!E61</f>
        <v>0.46979865771812079</v>
      </c>
      <c r="D61" s="115">
        <f>'RSI_genero (11)'!D61/'RSI_genero (11)'!E61</f>
        <v>0.53020134228187921</v>
      </c>
      <c r="E61" s="106"/>
      <c r="F61" s="114">
        <f>'RSI_genero (11)'!G61/'RSI_genero (11)'!I61</f>
        <v>0.47368421052631576</v>
      </c>
      <c r="G61" s="115">
        <f>'RSI_genero (11)'!H61/'RSI_genero (11)'!I61</f>
        <v>0.52631578947368418</v>
      </c>
      <c r="H61" s="106"/>
      <c r="I61" s="114">
        <f>'RSI_genero (11)'!K61/'RSI_genero (11)'!M61</f>
        <v>0.47096774193548385</v>
      </c>
      <c r="J61" s="115">
        <f>'RSI_genero (11)'!L61/'RSI_genero (11)'!M61</f>
        <v>0.52903225806451615</v>
      </c>
      <c r="K61" s="86"/>
      <c r="L61" s="114">
        <f>'RSI_genero (11)'!O61/'RSI_genero (11)'!Q61</f>
        <v>0.46052631578947367</v>
      </c>
      <c r="M61" s="115">
        <f>'RSI_genero (11)'!P61/'RSI_genero (11)'!Q61</f>
        <v>0.53947368421052633</v>
      </c>
    </row>
    <row r="62" spans="2:13" s="83" customFormat="1" ht="14.25" customHeight="1">
      <c r="B62" s="32" t="s">
        <v>258</v>
      </c>
      <c r="C62" s="114">
        <f>'RSI_genero (11)'!C62/'RSI_genero (11)'!E62</f>
        <v>0.46666666666666667</v>
      </c>
      <c r="D62" s="115">
        <f>'RSI_genero (11)'!D62/'RSI_genero (11)'!E62</f>
        <v>0.53333333333333333</v>
      </c>
      <c r="E62" s="106"/>
      <c r="F62" s="114">
        <f>'RSI_genero (11)'!G62/'RSI_genero (11)'!I62</f>
        <v>0.44444444444444442</v>
      </c>
      <c r="G62" s="115">
        <f>'RSI_genero (11)'!H62/'RSI_genero (11)'!I62</f>
        <v>0.55555555555555558</v>
      </c>
      <c r="H62" s="106"/>
      <c r="I62" s="114">
        <f>'RSI_genero (11)'!K62/'RSI_genero (11)'!M62</f>
        <v>0.42105263157894735</v>
      </c>
      <c r="J62" s="115">
        <f>'RSI_genero (11)'!L62/'RSI_genero (11)'!M62</f>
        <v>0.57894736842105265</v>
      </c>
      <c r="K62" s="86"/>
      <c r="L62" s="114">
        <f>'RSI_genero (11)'!O62/'RSI_genero (11)'!Q62</f>
        <v>0.45</v>
      </c>
      <c r="M62" s="115">
        <f>'RSI_genero (11)'!P62/'RSI_genero (11)'!Q62</f>
        <v>0.55000000000000004</v>
      </c>
    </row>
    <row r="63" spans="2:13" s="83" customFormat="1" ht="14.25" customHeight="1">
      <c r="B63" s="32" t="s">
        <v>259</v>
      </c>
      <c r="C63" s="114">
        <f>'RSI_genero (11)'!C63/'RSI_genero (11)'!E63</f>
        <v>0.47058823529411764</v>
      </c>
      <c r="D63" s="115">
        <f>'RSI_genero (11)'!D63/'RSI_genero (11)'!E63</f>
        <v>0.52941176470588236</v>
      </c>
      <c r="E63" s="106"/>
      <c r="F63" s="114">
        <f>'RSI_genero (11)'!G63/'RSI_genero (11)'!I63</f>
        <v>0.45569620253164556</v>
      </c>
      <c r="G63" s="115">
        <f>'RSI_genero (11)'!H63/'RSI_genero (11)'!I63</f>
        <v>0.54430379746835444</v>
      </c>
      <c r="H63" s="106"/>
      <c r="I63" s="114">
        <f>'RSI_genero (11)'!K63/'RSI_genero (11)'!M63</f>
        <v>0.45744680851063829</v>
      </c>
      <c r="J63" s="115">
        <f>'RSI_genero (11)'!L63/'RSI_genero (11)'!M63</f>
        <v>0.54255319148936165</v>
      </c>
      <c r="K63" s="86"/>
      <c r="L63" s="114">
        <f>'RSI_genero (11)'!O63/'RSI_genero (11)'!Q63</f>
        <v>0.44680851063829785</v>
      </c>
      <c r="M63" s="115">
        <f>'RSI_genero (11)'!P63/'RSI_genero (11)'!Q63</f>
        <v>0.55319148936170215</v>
      </c>
    </row>
    <row r="64" spans="2:13" s="83" customFormat="1" ht="14.25" customHeight="1">
      <c r="B64" s="32" t="s">
        <v>260</v>
      </c>
      <c r="C64" s="114">
        <f>'RSI_genero (11)'!C64/'RSI_genero (11)'!E64</f>
        <v>0.45977011494252873</v>
      </c>
      <c r="D64" s="115">
        <f>'RSI_genero (11)'!D64/'RSI_genero (11)'!E64</f>
        <v>0.54022988505747127</v>
      </c>
      <c r="E64" s="106"/>
      <c r="F64" s="114">
        <f>'RSI_genero (11)'!G64/'RSI_genero (11)'!I64</f>
        <v>0.45454545454545453</v>
      </c>
      <c r="G64" s="115">
        <f>'RSI_genero (11)'!H64/'RSI_genero (11)'!I64</f>
        <v>0.54545454545454541</v>
      </c>
      <c r="H64" s="106"/>
      <c r="I64" s="114">
        <f>'RSI_genero (11)'!K64/'RSI_genero (11)'!M64</f>
        <v>0.44680851063829785</v>
      </c>
      <c r="J64" s="115">
        <f>'RSI_genero (11)'!L64/'RSI_genero (11)'!M64</f>
        <v>0.55319148936170215</v>
      </c>
      <c r="K64" s="86"/>
      <c r="L64" s="114">
        <f>'RSI_genero (11)'!O64/'RSI_genero (11)'!Q64</f>
        <v>0.42268041237113402</v>
      </c>
      <c r="M64" s="115">
        <f>'RSI_genero (11)'!P64/'RSI_genero (11)'!Q64</f>
        <v>0.57731958762886593</v>
      </c>
    </row>
    <row r="65" spans="2:13" s="83" customFormat="1" ht="14.25" customHeight="1">
      <c r="B65" s="32" t="s">
        <v>261</v>
      </c>
      <c r="C65" s="114">
        <f>'RSI_genero (11)'!C65/'RSI_genero (11)'!E65</f>
        <v>0.51898734177215189</v>
      </c>
      <c r="D65" s="115">
        <f>'RSI_genero (11)'!D65/'RSI_genero (11)'!E65</f>
        <v>0.48101265822784811</v>
      </c>
      <c r="E65" s="106"/>
      <c r="F65" s="114">
        <f>'RSI_genero (11)'!G65/'RSI_genero (11)'!I65</f>
        <v>0.50724637681159424</v>
      </c>
      <c r="G65" s="115">
        <f>'RSI_genero (11)'!H65/'RSI_genero (11)'!I65</f>
        <v>0.49275362318840582</v>
      </c>
      <c r="H65" s="106"/>
      <c r="I65" s="114">
        <f>'RSI_genero (11)'!K65/'RSI_genero (11)'!M65</f>
        <v>0.48951048951048953</v>
      </c>
      <c r="J65" s="115">
        <f>'RSI_genero (11)'!L65/'RSI_genero (11)'!M65</f>
        <v>0.51048951048951052</v>
      </c>
      <c r="K65" s="86"/>
      <c r="L65" s="114">
        <f>'RSI_genero (11)'!O65/'RSI_genero (11)'!Q65</f>
        <v>0.45205479452054792</v>
      </c>
      <c r="M65" s="115">
        <f>'RSI_genero (11)'!P65/'RSI_genero (11)'!Q65</f>
        <v>0.54794520547945202</v>
      </c>
    </row>
    <row r="66" spans="2:13" s="83" customFormat="1" ht="14.25" customHeight="1">
      <c r="B66" s="32" t="s">
        <v>262</v>
      </c>
      <c r="C66" s="114">
        <f>'RSI_genero (11)'!C66/'RSI_genero (11)'!E66</f>
        <v>0.58139534883720934</v>
      </c>
      <c r="D66" s="115">
        <f>'RSI_genero (11)'!D66/'RSI_genero (11)'!E66</f>
        <v>0.41860465116279072</v>
      </c>
      <c r="E66" s="106"/>
      <c r="F66" s="114">
        <f>'RSI_genero (11)'!G66/'RSI_genero (11)'!I66</f>
        <v>0.60526315789473684</v>
      </c>
      <c r="G66" s="115">
        <f>'RSI_genero (11)'!H66/'RSI_genero (11)'!I66</f>
        <v>0.39473684210526316</v>
      </c>
      <c r="H66" s="106"/>
      <c r="I66" s="114">
        <f>'RSI_genero (11)'!K66/'RSI_genero (11)'!M66</f>
        <v>0.55882352941176472</v>
      </c>
      <c r="J66" s="115">
        <f>'RSI_genero (11)'!L66/'RSI_genero (11)'!M66</f>
        <v>0.44117647058823528</v>
      </c>
      <c r="K66" s="86"/>
      <c r="L66" s="114">
        <f>'RSI_genero (11)'!O66/'RSI_genero (11)'!Q66</f>
        <v>0.53125</v>
      </c>
      <c r="M66" s="115">
        <f>'RSI_genero (11)'!P66/'RSI_genero (11)'!Q66</f>
        <v>0.46875</v>
      </c>
    </row>
    <row r="67" spans="2:13" s="83" customFormat="1" ht="14.25" customHeight="1">
      <c r="B67" s="32" t="s">
        <v>263</v>
      </c>
      <c r="C67" s="116">
        <f>'RSI_genero (11)'!C67/'RSI_genero (11)'!E67</f>
        <v>0.526984126984127</v>
      </c>
      <c r="D67" s="117">
        <f>'RSI_genero (11)'!D67/'RSI_genero (11)'!E67</f>
        <v>0.473015873015873</v>
      </c>
      <c r="E67" s="106"/>
      <c r="F67" s="116">
        <f>'RSI_genero (11)'!G67/'RSI_genero (11)'!I67</f>
        <v>0.53015873015873016</v>
      </c>
      <c r="G67" s="117">
        <f>'RSI_genero (11)'!H67/'RSI_genero (11)'!I67</f>
        <v>0.46984126984126984</v>
      </c>
      <c r="H67" s="106"/>
      <c r="I67" s="116">
        <f>'RSI_genero (11)'!K67/'RSI_genero (11)'!M67</f>
        <v>0.51032448377581119</v>
      </c>
      <c r="J67" s="117">
        <f>'RSI_genero (11)'!L67/'RSI_genero (11)'!M67</f>
        <v>0.48967551622418881</v>
      </c>
      <c r="K67" s="86"/>
      <c r="L67" s="116">
        <f>'RSI_genero (11)'!O67/'RSI_genero (11)'!Q67</f>
        <v>0.48137535816618909</v>
      </c>
      <c r="M67" s="117">
        <f>'RSI_genero (11)'!P67/'RSI_genero (11)'!Q67</f>
        <v>0.51862464183381085</v>
      </c>
    </row>
    <row r="68" spans="2:13">
      <c r="D68" s="89"/>
      <c r="F68" s="89"/>
      <c r="G68" s="89"/>
      <c r="H68" s="89"/>
      <c r="I68" s="89"/>
      <c r="J68" s="89"/>
      <c r="K68" s="89"/>
    </row>
    <row r="69" spans="2:13">
      <c r="D69" s="89"/>
      <c r="F69" s="89"/>
      <c r="G69" s="89"/>
      <c r="H69" s="89"/>
      <c r="I69" s="89"/>
      <c r="J69" s="89"/>
      <c r="K69" s="89"/>
    </row>
    <row r="70" spans="2:13">
      <c r="D70" s="89"/>
      <c r="F70" s="89"/>
      <c r="G70" s="89"/>
      <c r="H70" s="89"/>
      <c r="I70" s="89"/>
      <c r="J70" s="89"/>
      <c r="K70" s="89"/>
    </row>
    <row r="71" spans="2:13">
      <c r="D71" s="89"/>
      <c r="F71" s="89"/>
      <c r="G71" s="89"/>
      <c r="H71" s="89"/>
      <c r="I71" s="89"/>
      <c r="J71" s="89"/>
      <c r="K71" s="89"/>
    </row>
    <row r="72" spans="2:13">
      <c r="D72" s="89"/>
      <c r="F72" s="89"/>
      <c r="G72" s="89"/>
      <c r="H72" s="89"/>
      <c r="I72" s="89"/>
      <c r="J72" s="89"/>
      <c r="K72" s="89"/>
    </row>
    <row r="73" spans="2:13">
      <c r="D73" s="89"/>
      <c r="F73" s="89"/>
      <c r="G73" s="89"/>
      <c r="H73" s="89"/>
      <c r="I73" s="89"/>
      <c r="J73" s="89"/>
      <c r="K73" s="89"/>
    </row>
    <row r="74" spans="2:13">
      <c r="D74" s="89"/>
      <c r="F74" s="89"/>
      <c r="G74" s="89"/>
      <c r="H74" s="89"/>
      <c r="I74" s="89"/>
      <c r="J74" s="89"/>
      <c r="K74" s="89"/>
    </row>
    <row r="75" spans="2:13">
      <c r="D75" s="89"/>
      <c r="F75" s="89"/>
      <c r="G75" s="89"/>
      <c r="H75" s="89"/>
      <c r="I75" s="89"/>
      <c r="J75" s="89"/>
      <c r="K75" s="89"/>
    </row>
    <row r="76" spans="2:13">
      <c r="D76" s="89"/>
      <c r="F76" s="89"/>
      <c r="G76" s="89"/>
      <c r="H76" s="89"/>
      <c r="I76" s="89"/>
      <c r="J76" s="89"/>
      <c r="K76" s="89"/>
    </row>
    <row r="77" spans="2:13">
      <c r="D77" s="89"/>
      <c r="F77" s="89"/>
      <c r="G77" s="89"/>
      <c r="H77" s="89"/>
      <c r="I77" s="89"/>
      <c r="J77" s="89"/>
      <c r="K77" s="89"/>
    </row>
    <row r="78" spans="2:13">
      <c r="D78" s="89"/>
      <c r="F78" s="89"/>
      <c r="G78" s="89"/>
      <c r="H78" s="89"/>
      <c r="I78" s="89"/>
      <c r="J78" s="89"/>
      <c r="K78" s="89"/>
    </row>
    <row r="79" spans="2:13">
      <c r="D79" s="89"/>
      <c r="F79" s="89"/>
      <c r="G79" s="89"/>
      <c r="H79" s="89"/>
      <c r="I79" s="89"/>
      <c r="J79" s="89"/>
      <c r="K79" s="89"/>
    </row>
    <row r="80" spans="2:13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workbookViewId="0">
      <selection activeCell="G12" activeCellId="2" sqref="C12:C15 E12:E15 G12:G15"/>
    </sheetView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374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681" t="s">
        <v>374</v>
      </c>
      <c r="D9" s="681"/>
      <c r="E9" s="681"/>
      <c r="F9" s="681"/>
      <c r="G9" s="681"/>
      <c r="H9" s="681"/>
      <c r="I9" s="681"/>
      <c r="J9" s="681"/>
      <c r="K9" s="681"/>
    </row>
    <row r="10" spans="1:11" s="83" customFormat="1" ht="24.75" customHeight="1">
      <c r="B10" s="7"/>
      <c r="C10" s="182" t="s">
        <v>16</v>
      </c>
      <c r="D10" s="44"/>
      <c r="E10" s="554" t="s">
        <v>18</v>
      </c>
      <c r="F10" s="157"/>
      <c r="G10" s="554" t="s">
        <v>19</v>
      </c>
      <c r="H10" s="45"/>
      <c r="I10" s="182" t="s">
        <v>17</v>
      </c>
      <c r="K10" s="559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629">
        <v>105755</v>
      </c>
      <c r="D12" s="104"/>
      <c r="E12" s="629">
        <v>104939</v>
      </c>
      <c r="F12" s="64"/>
      <c r="G12" s="629">
        <v>103737</v>
      </c>
      <c r="H12" s="619"/>
      <c r="I12" s="622"/>
      <c r="J12" s="620"/>
      <c r="K12" s="622"/>
    </row>
    <row r="13" spans="1:11" s="83" customFormat="1" ht="14.25" customHeight="1">
      <c r="B13" s="403" t="s">
        <v>267</v>
      </c>
      <c r="C13" s="630">
        <v>25583</v>
      </c>
      <c r="D13" s="104"/>
      <c r="E13" s="630">
        <v>25687</v>
      </c>
      <c r="F13" s="64"/>
      <c r="G13" s="630">
        <v>25454</v>
      </c>
      <c r="H13" s="619"/>
      <c r="I13" s="623"/>
      <c r="J13" s="620"/>
      <c r="K13" s="623"/>
    </row>
    <row r="14" spans="1:11" s="83" customFormat="1" ht="14.25" customHeight="1">
      <c r="B14" s="403" t="s">
        <v>52</v>
      </c>
      <c r="C14" s="630">
        <v>17846</v>
      </c>
      <c r="D14" s="104"/>
      <c r="E14" s="630">
        <v>18086</v>
      </c>
      <c r="F14" s="64"/>
      <c r="G14" s="630">
        <v>18200</v>
      </c>
      <c r="H14" s="619"/>
      <c r="I14" s="623"/>
      <c r="J14" s="620"/>
      <c r="K14" s="623"/>
    </row>
    <row r="15" spans="1:11" s="83" customFormat="1" ht="14.25" customHeight="1">
      <c r="B15" s="403" t="s">
        <v>1</v>
      </c>
      <c r="C15" s="631">
        <v>7255</v>
      </c>
      <c r="D15" s="110"/>
      <c r="E15" s="631">
        <v>7254</v>
      </c>
      <c r="F15" s="64"/>
      <c r="G15" s="631">
        <v>7392</v>
      </c>
      <c r="H15" s="619"/>
      <c r="I15" s="624"/>
      <c r="J15" s="621"/>
      <c r="K15" s="624"/>
    </row>
    <row r="16" spans="1:11" s="83" customFormat="1" ht="14.25" customHeight="1">
      <c r="B16" s="32" t="s">
        <v>73</v>
      </c>
      <c r="C16" s="630">
        <v>273</v>
      </c>
      <c r="D16" s="194"/>
      <c r="E16" s="630">
        <v>272</v>
      </c>
      <c r="F16" s="64"/>
      <c r="G16" s="630">
        <v>287</v>
      </c>
      <c r="H16" s="619"/>
      <c r="I16" s="623"/>
      <c r="J16" s="620"/>
      <c r="K16" s="623"/>
    </row>
    <row r="17" spans="2:12" s="83" customFormat="1" ht="14.25" customHeight="1">
      <c r="B17" s="32" t="s">
        <v>74</v>
      </c>
      <c r="C17" s="630">
        <v>200</v>
      </c>
      <c r="D17" s="194"/>
      <c r="E17" s="630">
        <v>201</v>
      </c>
      <c r="F17" s="64"/>
      <c r="G17" s="630">
        <v>213</v>
      </c>
      <c r="H17" s="619"/>
      <c r="I17" s="623"/>
      <c r="J17" s="620"/>
      <c r="K17" s="623"/>
      <c r="L17" s="48"/>
    </row>
    <row r="18" spans="2:12" s="83" customFormat="1" ht="14.25" customHeight="1">
      <c r="B18" s="32" t="s">
        <v>75</v>
      </c>
      <c r="C18" s="630">
        <v>184</v>
      </c>
      <c r="D18" s="194"/>
      <c r="E18" s="630">
        <v>195</v>
      </c>
      <c r="F18" s="64"/>
      <c r="G18" s="630">
        <v>195</v>
      </c>
      <c r="H18" s="619"/>
      <c r="I18" s="623"/>
      <c r="J18" s="620"/>
      <c r="K18" s="623"/>
    </row>
    <row r="19" spans="2:12" s="83" customFormat="1" ht="14.25" customHeight="1">
      <c r="B19" s="32" t="s">
        <v>76</v>
      </c>
      <c r="C19" s="630">
        <v>184</v>
      </c>
      <c r="D19" s="194"/>
      <c r="E19" s="630">
        <v>182</v>
      </c>
      <c r="F19" s="64"/>
      <c r="G19" s="630">
        <v>188</v>
      </c>
      <c r="H19" s="619"/>
      <c r="I19" s="623"/>
      <c r="J19" s="620"/>
      <c r="K19" s="623"/>
    </row>
    <row r="20" spans="2:12" s="83" customFormat="1" ht="14.25" customHeight="1">
      <c r="B20" s="32" t="s">
        <v>77</v>
      </c>
      <c r="C20" s="630">
        <v>608</v>
      </c>
      <c r="D20" s="194"/>
      <c r="E20" s="630">
        <v>584</v>
      </c>
      <c r="F20" s="64"/>
      <c r="G20" s="630">
        <v>591</v>
      </c>
      <c r="H20" s="619"/>
      <c r="I20" s="623"/>
      <c r="J20" s="620"/>
      <c r="K20" s="623"/>
    </row>
    <row r="21" spans="2:12" s="83" customFormat="1" ht="14.25" customHeight="1">
      <c r="B21" s="32" t="s">
        <v>78</v>
      </c>
      <c r="C21" s="630">
        <v>150</v>
      </c>
      <c r="D21" s="194"/>
      <c r="E21" s="630">
        <v>143</v>
      </c>
      <c r="F21" s="64"/>
      <c r="G21" s="630">
        <v>143</v>
      </c>
      <c r="H21" s="619"/>
      <c r="I21" s="623"/>
      <c r="J21" s="620"/>
      <c r="K21" s="623"/>
    </row>
    <row r="22" spans="2:12" s="83" customFormat="1" ht="14.25" customHeight="1">
      <c r="B22" s="32" t="s">
        <v>79</v>
      </c>
      <c r="C22" s="630">
        <v>330</v>
      </c>
      <c r="D22" s="194"/>
      <c r="E22" s="630">
        <v>341</v>
      </c>
      <c r="F22" s="64"/>
      <c r="G22" s="630">
        <v>358</v>
      </c>
      <c r="H22" s="619"/>
      <c r="I22" s="623"/>
      <c r="J22" s="620"/>
      <c r="K22" s="623"/>
    </row>
    <row r="23" spans="2:12" s="83" customFormat="1" ht="14.25" customHeight="1">
      <c r="B23" s="32" t="s">
        <v>80</v>
      </c>
      <c r="C23" s="630">
        <v>55</v>
      </c>
      <c r="D23" s="194"/>
      <c r="E23" s="630">
        <v>56</v>
      </c>
      <c r="F23" s="64"/>
      <c r="G23" s="630">
        <v>60</v>
      </c>
      <c r="H23" s="619"/>
      <c r="I23" s="623"/>
      <c r="J23" s="620"/>
      <c r="K23" s="623"/>
    </row>
    <row r="24" spans="2:12" s="83" customFormat="1" ht="14.25" customHeight="1">
      <c r="B24" s="32" t="s">
        <v>81</v>
      </c>
      <c r="C24" s="630">
        <v>371</v>
      </c>
      <c r="D24" s="194"/>
      <c r="E24" s="630">
        <v>356</v>
      </c>
      <c r="F24" s="64"/>
      <c r="G24" s="630">
        <v>364</v>
      </c>
      <c r="H24" s="619"/>
      <c r="I24" s="623"/>
      <c r="J24" s="620"/>
      <c r="K24" s="623"/>
    </row>
    <row r="25" spans="2:12" s="83" customFormat="1" ht="14.25" customHeight="1">
      <c r="B25" s="32" t="s">
        <v>82</v>
      </c>
      <c r="C25" s="630">
        <v>188</v>
      </c>
      <c r="D25" s="194"/>
      <c r="E25" s="630">
        <v>194</v>
      </c>
      <c r="F25" s="64"/>
      <c r="G25" s="630">
        <v>194</v>
      </c>
      <c r="H25" s="619"/>
      <c r="I25" s="623"/>
      <c r="J25" s="620"/>
      <c r="K25" s="623"/>
    </row>
    <row r="26" spans="2:12" s="83" customFormat="1" ht="14.25" customHeight="1">
      <c r="B26" s="32" t="s">
        <v>83</v>
      </c>
      <c r="C26" s="630">
        <v>164</v>
      </c>
      <c r="D26" s="194"/>
      <c r="E26" s="630">
        <v>166</v>
      </c>
      <c r="F26" s="64"/>
      <c r="G26" s="630">
        <v>177</v>
      </c>
      <c r="H26" s="619"/>
      <c r="I26" s="623"/>
      <c r="J26" s="620"/>
      <c r="K26" s="623"/>
    </row>
    <row r="27" spans="2:12" s="83" customFormat="1" ht="14.25" customHeight="1">
      <c r="B27" s="32" t="s">
        <v>84</v>
      </c>
      <c r="C27" s="630">
        <v>230</v>
      </c>
      <c r="D27" s="194"/>
      <c r="E27" s="630">
        <v>223</v>
      </c>
      <c r="F27" s="64"/>
      <c r="G27" s="630">
        <v>233</v>
      </c>
      <c r="H27" s="619"/>
      <c r="I27" s="623"/>
      <c r="J27" s="620"/>
      <c r="K27" s="623"/>
    </row>
    <row r="28" spans="2:12" s="83" customFormat="1" ht="14.25" customHeight="1">
      <c r="B28" s="32" t="s">
        <v>85</v>
      </c>
      <c r="C28" s="630">
        <v>132</v>
      </c>
      <c r="D28" s="194"/>
      <c r="E28" s="630">
        <v>133</v>
      </c>
      <c r="F28" s="64"/>
      <c r="G28" s="630">
        <v>136</v>
      </c>
      <c r="H28" s="619"/>
      <c r="I28" s="623"/>
      <c r="J28" s="620"/>
      <c r="K28" s="623"/>
    </row>
    <row r="29" spans="2:12" s="83" customFormat="1" ht="14.25" customHeight="1">
      <c r="B29" s="32" t="s">
        <v>86</v>
      </c>
      <c r="C29" s="630">
        <v>318</v>
      </c>
      <c r="D29" s="194"/>
      <c r="E29" s="630">
        <v>316</v>
      </c>
      <c r="F29" s="64"/>
      <c r="G29" s="630">
        <v>319</v>
      </c>
      <c r="H29" s="619"/>
      <c r="I29" s="623"/>
      <c r="J29" s="620"/>
      <c r="K29" s="623"/>
    </row>
    <row r="30" spans="2:12" s="83" customFormat="1" ht="14.25" customHeight="1">
      <c r="B30" s="32" t="s">
        <v>87</v>
      </c>
      <c r="C30" s="630">
        <v>867</v>
      </c>
      <c r="D30" s="194"/>
      <c r="E30" s="630">
        <v>852</v>
      </c>
      <c r="F30" s="64"/>
      <c r="G30" s="630">
        <v>841</v>
      </c>
      <c r="H30" s="619"/>
      <c r="I30" s="623"/>
      <c r="J30" s="620"/>
      <c r="K30" s="623"/>
    </row>
    <row r="31" spans="2:12" s="83" customFormat="1" ht="14.25" customHeight="1">
      <c r="B31" s="32" t="s">
        <v>88</v>
      </c>
      <c r="C31" s="630">
        <v>266</v>
      </c>
      <c r="D31" s="194"/>
      <c r="E31" s="630">
        <v>289</v>
      </c>
      <c r="F31" s="64"/>
      <c r="G31" s="630">
        <v>292</v>
      </c>
      <c r="H31" s="619"/>
      <c r="I31" s="623"/>
      <c r="J31" s="620"/>
      <c r="K31" s="623"/>
    </row>
    <row r="32" spans="2:12" s="83" customFormat="1" ht="14.25" customHeight="1">
      <c r="B32" s="32" t="s">
        <v>89</v>
      </c>
      <c r="C32" s="630">
        <v>480</v>
      </c>
      <c r="D32" s="194"/>
      <c r="E32" s="630">
        <v>458</v>
      </c>
      <c r="F32" s="64"/>
      <c r="G32" s="630">
        <v>477</v>
      </c>
      <c r="H32" s="619"/>
      <c r="I32" s="623"/>
      <c r="J32" s="620"/>
      <c r="K32" s="623"/>
    </row>
    <row r="33" spans="2:11" s="83" customFormat="1" ht="14.25" customHeight="1">
      <c r="B33" s="32" t="s">
        <v>68</v>
      </c>
      <c r="C33" s="630">
        <v>151</v>
      </c>
      <c r="D33" s="194"/>
      <c r="E33" s="630">
        <v>156</v>
      </c>
      <c r="F33" s="64"/>
      <c r="G33" s="630">
        <v>163</v>
      </c>
      <c r="H33" s="619"/>
      <c r="I33" s="623"/>
      <c r="J33" s="620"/>
      <c r="K33" s="623"/>
    </row>
    <row r="34" spans="2:11" s="83" customFormat="1" ht="14.25" customHeight="1">
      <c r="B34" s="32" t="s">
        <v>90</v>
      </c>
      <c r="C34" s="630">
        <v>484</v>
      </c>
      <c r="D34" s="194"/>
      <c r="E34" s="630">
        <v>505</v>
      </c>
      <c r="F34" s="64"/>
      <c r="G34" s="630">
        <v>512</v>
      </c>
      <c r="H34" s="619"/>
      <c r="I34" s="623"/>
      <c r="J34" s="620"/>
      <c r="K34" s="623"/>
    </row>
    <row r="35" spans="2:11" s="83" customFormat="1" ht="14.25" customHeight="1">
      <c r="B35" s="32" t="s">
        <v>91</v>
      </c>
      <c r="C35" s="630">
        <v>826</v>
      </c>
      <c r="D35" s="194"/>
      <c r="E35" s="630">
        <v>840</v>
      </c>
      <c r="F35" s="64"/>
      <c r="G35" s="630">
        <v>858</v>
      </c>
      <c r="H35" s="619"/>
      <c r="I35" s="623"/>
      <c r="J35" s="620"/>
      <c r="K35" s="623"/>
    </row>
    <row r="36" spans="2:11" s="83" customFormat="1" ht="14.25" customHeight="1">
      <c r="B36" s="32" t="s">
        <v>92</v>
      </c>
      <c r="C36" s="630">
        <v>289</v>
      </c>
      <c r="D36" s="194"/>
      <c r="E36" s="630">
        <v>285</v>
      </c>
      <c r="F36" s="64"/>
      <c r="G36" s="630">
        <v>282</v>
      </c>
      <c r="H36" s="619"/>
      <c r="I36" s="623"/>
      <c r="J36" s="620"/>
      <c r="K36" s="623"/>
    </row>
    <row r="37" spans="2:11" s="83" customFormat="1" ht="14.25" customHeight="1">
      <c r="B37" s="32" t="s">
        <v>93</v>
      </c>
      <c r="C37" s="630">
        <v>126</v>
      </c>
      <c r="D37" s="194"/>
      <c r="E37" s="630">
        <v>121</v>
      </c>
      <c r="F37" s="64"/>
      <c r="G37" s="630">
        <v>127</v>
      </c>
      <c r="H37" s="619"/>
      <c r="I37" s="623"/>
      <c r="J37" s="620"/>
      <c r="K37" s="623"/>
    </row>
    <row r="38" spans="2:11" s="83" customFormat="1" ht="14.25" customHeight="1">
      <c r="B38" s="32" t="s">
        <v>94</v>
      </c>
      <c r="C38" s="630">
        <v>137</v>
      </c>
      <c r="D38" s="194"/>
      <c r="E38" s="630">
        <v>142</v>
      </c>
      <c r="F38" s="64"/>
      <c r="G38" s="630">
        <v>139</v>
      </c>
      <c r="H38" s="619"/>
      <c r="I38" s="623"/>
      <c r="J38" s="620"/>
      <c r="K38" s="623"/>
    </row>
    <row r="39" spans="2:11" s="83" customFormat="1" ht="14.25" customHeight="1">
      <c r="B39" s="32" t="s">
        <v>95</v>
      </c>
      <c r="C39" s="631">
        <v>242</v>
      </c>
      <c r="D39" s="194"/>
      <c r="E39" s="631">
        <v>244</v>
      </c>
      <c r="F39" s="64"/>
      <c r="G39" s="631">
        <v>243</v>
      </c>
      <c r="H39" s="619"/>
      <c r="I39" s="624"/>
      <c r="J39" s="620"/>
      <c r="K39" s="624"/>
    </row>
    <row r="40" spans="2:11" s="1" customFormat="1" ht="15">
      <c r="B40" s="35"/>
      <c r="C40"/>
      <c r="D40" s="175"/>
      <c r="E40" s="175"/>
      <c r="F40" s="175"/>
      <c r="G40" s="626"/>
      <c r="H40" s="175"/>
      <c r="I40" s="175"/>
    </row>
    <row r="41" spans="2:11" ht="15">
      <c r="B41" s="35"/>
      <c r="C41"/>
      <c r="E41" s="89"/>
      <c r="F41" s="89"/>
      <c r="G41" s="626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25" priority="14" operator="between">
      <formula>1</formula>
      <formula>2</formula>
    </cfRule>
  </conditionalFormatting>
  <conditionalFormatting sqref="H23">
    <cfRule type="cellIs" dxfId="24" priority="13" operator="between">
      <formula>1</formula>
      <formula>2</formula>
    </cfRule>
  </conditionalFormatting>
  <conditionalFormatting sqref="G40:G41">
    <cfRule type="cellIs" dxfId="23" priority="10" operator="between">
      <formula>1</formula>
      <formula>2</formula>
    </cfRule>
  </conditionalFormatting>
  <conditionalFormatting sqref="I12:I39">
    <cfRule type="cellIs" dxfId="22" priority="9" operator="between">
      <formula>1</formula>
      <formula>2</formula>
    </cfRule>
  </conditionalFormatting>
  <conditionalFormatting sqref="K12:K39">
    <cfRule type="cellIs" dxfId="21" priority="8" operator="between">
      <formula>1</formula>
      <formula>2</formula>
    </cfRule>
  </conditionalFormatting>
  <conditionalFormatting sqref="C12:C39">
    <cfRule type="cellIs" dxfId="20" priority="3" operator="between">
      <formula>1</formula>
      <formula>2</formula>
    </cfRule>
  </conditionalFormatting>
  <conditionalFormatting sqref="E12:E39">
    <cfRule type="cellIs" dxfId="19" priority="2" operator="between">
      <formula>1</formula>
      <formula>2</formula>
    </cfRule>
  </conditionalFormatting>
  <conditionalFormatting sqref="G12:G39">
    <cfRule type="cellIs" dxfId="1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B43" sqref="B43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375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553" t="s">
        <v>376</v>
      </c>
    </row>
    <row r="9" spans="1:3" ht="24.95" customHeight="1">
      <c r="B9" s="10"/>
      <c r="C9" s="554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536">
        <f>'RSI_AF (17)'!I12-'RSI_AF (17)'!C12</f>
        <v>-105755</v>
      </c>
    </row>
    <row r="12" spans="1:3">
      <c r="B12" s="403" t="s">
        <v>267</v>
      </c>
      <c r="C12" s="537">
        <f>'RSI_AF (17)'!I13-'RSI_AF (17)'!C13</f>
        <v>-25583</v>
      </c>
    </row>
    <row r="13" spans="1:3">
      <c r="B13" s="403" t="s">
        <v>52</v>
      </c>
      <c r="C13" s="537">
        <f>'RSI_AF (17)'!I14-'RSI_AF (17)'!C14</f>
        <v>-17846</v>
      </c>
    </row>
    <row r="14" spans="1:3">
      <c r="B14" s="403" t="s">
        <v>1</v>
      </c>
      <c r="C14" s="538">
        <f>'RSI_AF (17)'!I15-'RSI_AF (17)'!C15</f>
        <v>-7255</v>
      </c>
    </row>
    <row r="15" spans="1:3">
      <c r="B15" s="32" t="s">
        <v>73</v>
      </c>
      <c r="C15" s="536">
        <f>'RSI_AF (17)'!I16-'RSI_AF (17)'!C16</f>
        <v>-273</v>
      </c>
    </row>
    <row r="16" spans="1:3">
      <c r="B16" s="32" t="s">
        <v>74</v>
      </c>
      <c r="C16" s="537">
        <f>'RSI_AF (17)'!I17-'RSI_AF (17)'!C17</f>
        <v>-200</v>
      </c>
    </row>
    <row r="17" spans="2:3">
      <c r="B17" s="32" t="s">
        <v>75</v>
      </c>
      <c r="C17" s="537">
        <f>'RSI_AF (17)'!I18-'RSI_AF (17)'!C18</f>
        <v>-184</v>
      </c>
    </row>
    <row r="18" spans="2:3">
      <c r="B18" s="32" t="s">
        <v>76</v>
      </c>
      <c r="C18" s="537">
        <f>'RSI_AF (17)'!I19-'RSI_AF (17)'!C19</f>
        <v>-184</v>
      </c>
    </row>
    <row r="19" spans="2:3">
      <c r="B19" s="32" t="s">
        <v>77</v>
      </c>
      <c r="C19" s="537">
        <f>'RSI_AF (17)'!I20-'RSI_AF (17)'!C20</f>
        <v>-608</v>
      </c>
    </row>
    <row r="20" spans="2:3">
      <c r="B20" s="32" t="s">
        <v>78</v>
      </c>
      <c r="C20" s="537">
        <f>'RSI_AF (17)'!I21-'RSI_AF (17)'!C21</f>
        <v>-150</v>
      </c>
    </row>
    <row r="21" spans="2:3">
      <c r="B21" s="32" t="s">
        <v>79</v>
      </c>
      <c r="C21" s="537">
        <f>'RSI_AF (17)'!I22-'RSI_AF (17)'!C22</f>
        <v>-330</v>
      </c>
    </row>
    <row r="22" spans="2:3">
      <c r="B22" s="32" t="s">
        <v>80</v>
      </c>
      <c r="C22" s="537">
        <f>'RSI_AF (17)'!I23-'RSI_AF (17)'!C23</f>
        <v>-55</v>
      </c>
    </row>
    <row r="23" spans="2:3">
      <c r="B23" s="32" t="s">
        <v>81</v>
      </c>
      <c r="C23" s="537">
        <f>'RSI_AF (17)'!I24-'RSI_AF (17)'!C24</f>
        <v>-371</v>
      </c>
    </row>
    <row r="24" spans="2:3">
      <c r="B24" s="32" t="s">
        <v>82</v>
      </c>
      <c r="C24" s="537">
        <f>'RSI_AF (17)'!I25-'RSI_AF (17)'!C25</f>
        <v>-188</v>
      </c>
    </row>
    <row r="25" spans="2:3">
      <c r="B25" s="32" t="s">
        <v>83</v>
      </c>
      <c r="C25" s="537">
        <f>'RSI_AF (17)'!I26-'RSI_AF (17)'!C26</f>
        <v>-164</v>
      </c>
    </row>
    <row r="26" spans="2:3">
      <c r="B26" s="32" t="s">
        <v>84</v>
      </c>
      <c r="C26" s="537">
        <f>'RSI_AF (17)'!I27-'RSI_AF (17)'!C27</f>
        <v>-230</v>
      </c>
    </row>
    <row r="27" spans="2:3">
      <c r="B27" s="32" t="s">
        <v>85</v>
      </c>
      <c r="C27" s="537">
        <f>'RSI_AF (17)'!I28-'RSI_AF (17)'!C28</f>
        <v>-132</v>
      </c>
    </row>
    <row r="28" spans="2:3">
      <c r="B28" s="32" t="s">
        <v>86</v>
      </c>
      <c r="C28" s="537">
        <f>'RSI_AF (17)'!I29-'RSI_AF (17)'!C29</f>
        <v>-318</v>
      </c>
    </row>
    <row r="29" spans="2:3">
      <c r="B29" s="32" t="s">
        <v>87</v>
      </c>
      <c r="C29" s="537">
        <f>'RSI_AF (17)'!I30-'RSI_AF (17)'!C30</f>
        <v>-867</v>
      </c>
    </row>
    <row r="30" spans="2:3">
      <c r="B30" s="32" t="s">
        <v>88</v>
      </c>
      <c r="C30" s="537">
        <f>'RSI_AF (17)'!I31-'RSI_AF (17)'!C31</f>
        <v>-266</v>
      </c>
    </row>
    <row r="31" spans="2:3">
      <c r="B31" s="32" t="s">
        <v>89</v>
      </c>
      <c r="C31" s="537">
        <f>'RSI_AF (17)'!I32-'RSI_AF (17)'!C32</f>
        <v>-480</v>
      </c>
    </row>
    <row r="32" spans="2:3">
      <c r="B32" s="32" t="s">
        <v>68</v>
      </c>
      <c r="C32" s="537">
        <f>'RSI_AF (17)'!I33-'RSI_AF (17)'!C33</f>
        <v>-151</v>
      </c>
    </row>
    <row r="33" spans="2:3">
      <c r="B33" s="32" t="s">
        <v>90</v>
      </c>
      <c r="C33" s="537">
        <f>'RSI_AF (17)'!I34-'RSI_AF (17)'!C34</f>
        <v>-484</v>
      </c>
    </row>
    <row r="34" spans="2:3" ht="12.75" customHeight="1">
      <c r="B34" s="32" t="s">
        <v>91</v>
      </c>
      <c r="C34" s="537">
        <f>'RSI_AF (17)'!I35-'RSI_AF (17)'!C35</f>
        <v>-826</v>
      </c>
    </row>
    <row r="35" spans="2:3">
      <c r="B35" s="32" t="s">
        <v>92</v>
      </c>
      <c r="C35" s="537">
        <f>'RSI_AF (17)'!I36-'RSI_AF (17)'!C36</f>
        <v>-289</v>
      </c>
    </row>
    <row r="36" spans="2:3">
      <c r="B36" s="32" t="s">
        <v>93</v>
      </c>
      <c r="C36" s="537">
        <f>'RSI_AF (17)'!I37-'RSI_AF (17)'!C37</f>
        <v>-126</v>
      </c>
    </row>
    <row r="37" spans="2:3">
      <c r="B37" s="32" t="s">
        <v>94</v>
      </c>
      <c r="C37" s="537">
        <f>'RSI_AF (17)'!I38-'RSI_AF (17)'!C38</f>
        <v>-137</v>
      </c>
    </row>
    <row r="38" spans="2:3">
      <c r="B38" s="32" t="s">
        <v>95</v>
      </c>
      <c r="C38" s="538">
        <f>'RSI_AF (17)'!I39-'RSI_AF (17)'!C39</f>
        <v>-242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C39" sqref="C39:C40"/>
    </sheetView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375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553" t="s">
        <v>373</v>
      </c>
    </row>
    <row r="9" spans="1:3" ht="24.95" customHeight="1">
      <c r="B9" s="10"/>
      <c r="C9" s="554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539">
        <f>('RSI_AF (17)'!I12-'RSI_AF (17)'!C12)/'RSI_AF (17)'!C12</f>
        <v>-1</v>
      </c>
    </row>
    <row r="12" spans="1:3">
      <c r="B12" s="403" t="s">
        <v>267</v>
      </c>
      <c r="C12" s="540">
        <f>('RSI_AF (17)'!I13-'RSI_AF (17)'!C13)/'RSI_AF (17)'!C13</f>
        <v>-1</v>
      </c>
    </row>
    <row r="13" spans="1:3">
      <c r="B13" s="403" t="s">
        <v>52</v>
      </c>
      <c r="C13" s="540">
        <f>('RSI_AF (17)'!I14-'RSI_AF (17)'!C14)/'RSI_AF (17)'!C14</f>
        <v>-1</v>
      </c>
    </row>
    <row r="14" spans="1:3">
      <c r="B14" s="403" t="s">
        <v>1</v>
      </c>
      <c r="C14" s="541">
        <f>('RSI_AF (17)'!I15-'RSI_AF (17)'!C15)/'RSI_AF (17)'!C15</f>
        <v>-1</v>
      </c>
    </row>
    <row r="15" spans="1:3">
      <c r="B15" s="32" t="s">
        <v>73</v>
      </c>
      <c r="C15" s="539">
        <f>('RSI_AF (17)'!I16-'RSI_AF (17)'!C16)/'RSI_AF (17)'!C16</f>
        <v>-1</v>
      </c>
    </row>
    <row r="16" spans="1:3">
      <c r="B16" s="32" t="s">
        <v>74</v>
      </c>
      <c r="C16" s="540">
        <f>('RSI_AF (17)'!I17-'RSI_AF (17)'!C17)/'RSI_AF (17)'!C17</f>
        <v>-1</v>
      </c>
    </row>
    <row r="17" spans="2:3">
      <c r="B17" s="32" t="s">
        <v>75</v>
      </c>
      <c r="C17" s="540">
        <f>('RSI_AF (17)'!I18-'RSI_AF (17)'!C18)/'RSI_AF (17)'!C18</f>
        <v>-1</v>
      </c>
    </row>
    <row r="18" spans="2:3">
      <c r="B18" s="32" t="s">
        <v>76</v>
      </c>
      <c r="C18" s="540">
        <f>('RSI_AF (17)'!I19-'RSI_AF (17)'!C19)/'RSI_AF (17)'!C19</f>
        <v>-1</v>
      </c>
    </row>
    <row r="19" spans="2:3">
      <c r="B19" s="32" t="s">
        <v>77</v>
      </c>
      <c r="C19" s="540">
        <f>('RSI_AF (17)'!I20-'RSI_AF (17)'!C20)/'RSI_AF (17)'!C20</f>
        <v>-1</v>
      </c>
    </row>
    <row r="20" spans="2:3">
      <c r="B20" s="32" t="s">
        <v>78</v>
      </c>
      <c r="C20" s="540">
        <f>('RSI_AF (17)'!I21-'RSI_AF (17)'!C21)/'RSI_AF (17)'!C21</f>
        <v>-1</v>
      </c>
    </row>
    <row r="21" spans="2:3">
      <c r="B21" s="32" t="s">
        <v>79</v>
      </c>
      <c r="C21" s="540">
        <f>('RSI_AF (17)'!I22-'RSI_AF (17)'!C22)/'RSI_AF (17)'!C22</f>
        <v>-1</v>
      </c>
    </row>
    <row r="22" spans="2:3">
      <c r="B22" s="32" t="s">
        <v>80</v>
      </c>
      <c r="C22" s="540">
        <f>('RSI_AF (17)'!I23-'RSI_AF (17)'!C23)/'RSI_AF (17)'!C23</f>
        <v>-1</v>
      </c>
    </row>
    <row r="23" spans="2:3">
      <c r="B23" s="32" t="s">
        <v>81</v>
      </c>
      <c r="C23" s="540">
        <f>('RSI_AF (17)'!I24-'RSI_AF (17)'!C24)/'RSI_AF (17)'!C24</f>
        <v>-1</v>
      </c>
    </row>
    <row r="24" spans="2:3">
      <c r="B24" s="32" t="s">
        <v>82</v>
      </c>
      <c r="C24" s="540">
        <f>('RSI_AF (17)'!I25-'RSI_AF (17)'!C25)/'RSI_AF (17)'!C25</f>
        <v>-1</v>
      </c>
    </row>
    <row r="25" spans="2:3">
      <c r="B25" s="32" t="s">
        <v>83</v>
      </c>
      <c r="C25" s="540">
        <f>('RSI_AF (17)'!I26-'RSI_AF (17)'!C26)/'RSI_AF (17)'!C26</f>
        <v>-1</v>
      </c>
    </row>
    <row r="26" spans="2:3">
      <c r="B26" s="32" t="s">
        <v>84</v>
      </c>
      <c r="C26" s="540">
        <f>('RSI_AF (17)'!I27-'RSI_AF (17)'!C27)/'RSI_AF (17)'!C27</f>
        <v>-1</v>
      </c>
    </row>
    <row r="27" spans="2:3">
      <c r="B27" s="32" t="s">
        <v>85</v>
      </c>
      <c r="C27" s="540">
        <f>('RSI_AF (17)'!I28-'RSI_AF (17)'!C28)/'RSI_AF (17)'!C28</f>
        <v>-1</v>
      </c>
    </row>
    <row r="28" spans="2:3">
      <c r="B28" s="32" t="s">
        <v>86</v>
      </c>
      <c r="C28" s="540">
        <f>('RSI_AF (17)'!I29-'RSI_AF (17)'!C29)/'RSI_AF (17)'!C29</f>
        <v>-1</v>
      </c>
    </row>
    <row r="29" spans="2:3">
      <c r="B29" s="32" t="s">
        <v>87</v>
      </c>
      <c r="C29" s="540">
        <f>('RSI_AF (17)'!I30-'RSI_AF (17)'!C30)/'RSI_AF (17)'!C30</f>
        <v>-1</v>
      </c>
    </row>
    <row r="30" spans="2:3">
      <c r="B30" s="32" t="s">
        <v>88</v>
      </c>
      <c r="C30" s="540">
        <f>('RSI_AF (17)'!I31-'RSI_AF (17)'!C31)/'RSI_AF (17)'!C31</f>
        <v>-1</v>
      </c>
    </row>
    <row r="31" spans="2:3">
      <c r="B31" s="32" t="s">
        <v>89</v>
      </c>
      <c r="C31" s="540">
        <f>('RSI_AF (17)'!I32-'RSI_AF (17)'!C32)/'RSI_AF (17)'!C32</f>
        <v>-1</v>
      </c>
    </row>
    <row r="32" spans="2:3">
      <c r="B32" s="32" t="s">
        <v>68</v>
      </c>
      <c r="C32" s="540">
        <f>('RSI_AF (17)'!I33-'RSI_AF (17)'!C33)/'RSI_AF (17)'!C33</f>
        <v>-1</v>
      </c>
    </row>
    <row r="33" spans="2:3">
      <c r="B33" s="32" t="s">
        <v>90</v>
      </c>
      <c r="C33" s="540">
        <f>('RSI_AF (17)'!I34-'RSI_AF (17)'!C34)/'RSI_AF (17)'!C34</f>
        <v>-1</v>
      </c>
    </row>
    <row r="34" spans="2:3" ht="12.75" customHeight="1">
      <c r="B34" s="32" t="s">
        <v>91</v>
      </c>
      <c r="C34" s="540">
        <f>('RSI_AF (17)'!I35-'RSI_AF (17)'!C35)/'RSI_AF (17)'!C35</f>
        <v>-1</v>
      </c>
    </row>
    <row r="35" spans="2:3">
      <c r="B35" s="32" t="s">
        <v>92</v>
      </c>
      <c r="C35" s="540">
        <f>('RSI_AF (17)'!I36-'RSI_AF (17)'!C36)/'RSI_AF (17)'!C36</f>
        <v>-1</v>
      </c>
    </row>
    <row r="36" spans="2:3">
      <c r="B36" s="32" t="s">
        <v>93</v>
      </c>
      <c r="C36" s="540">
        <f>('RSI_AF (17)'!I37-'RSI_AF (17)'!C37)/'RSI_AF (17)'!C37</f>
        <v>-1</v>
      </c>
    </row>
    <row r="37" spans="2:3">
      <c r="B37" s="32" t="s">
        <v>94</v>
      </c>
      <c r="C37" s="540">
        <f>('RSI_AF (17)'!I38-'RSI_AF (17)'!C38)/'RSI_AF (17)'!C38</f>
        <v>-1</v>
      </c>
    </row>
    <row r="38" spans="2:3">
      <c r="B38" s="32" t="s">
        <v>95</v>
      </c>
      <c r="C38" s="541">
        <f>('RSI_AF (17)'!I39-'RSI_AF (17)'!C39)/'RSI_AF (17)'!C39</f>
        <v>-1</v>
      </c>
    </row>
    <row r="39" spans="2:3">
      <c r="B39" s="35"/>
      <c r="C39" s="558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5.285156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377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377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554" t="s">
        <v>18</v>
      </c>
      <c r="F10" s="157"/>
      <c r="G10" s="554" t="s">
        <v>19</v>
      </c>
      <c r="H10" s="45"/>
      <c r="I10" s="554" t="s">
        <v>17</v>
      </c>
      <c r="K10" s="559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622">
        <v>18555</v>
      </c>
      <c r="D12" s="104"/>
      <c r="E12" s="622">
        <v>18415</v>
      </c>
      <c r="F12" s="99"/>
      <c r="G12" s="622">
        <v>18086</v>
      </c>
      <c r="H12" s="195"/>
      <c r="I12" s="622"/>
      <c r="J12" s="620"/>
      <c r="K12" s="622"/>
    </row>
    <row r="13" spans="1:12" s="83" customFormat="1" ht="14.25" customHeight="1">
      <c r="B13" s="403" t="s">
        <v>267</v>
      </c>
      <c r="C13" s="623">
        <v>5034</v>
      </c>
      <c r="D13" s="104"/>
      <c r="E13" s="623">
        <v>5108</v>
      </c>
      <c r="F13" s="99"/>
      <c r="G13" s="623">
        <v>4990</v>
      </c>
      <c r="H13" s="195"/>
      <c r="I13" s="623"/>
      <c r="J13" s="620"/>
      <c r="K13" s="623"/>
    </row>
    <row r="14" spans="1:12" s="83" customFormat="1" ht="14.25" customHeight="1">
      <c r="B14" s="403" t="s">
        <v>52</v>
      </c>
      <c r="C14" s="623">
        <v>2978</v>
      </c>
      <c r="D14" s="104"/>
      <c r="E14" s="623">
        <v>3081</v>
      </c>
      <c r="F14" s="99"/>
      <c r="G14" s="623">
        <v>3060</v>
      </c>
      <c r="H14" s="195"/>
      <c r="I14" s="623"/>
      <c r="J14" s="620"/>
      <c r="K14" s="623"/>
    </row>
    <row r="15" spans="1:12" s="83" customFormat="1" ht="14.25" customHeight="1">
      <c r="B15" s="403" t="s">
        <v>1</v>
      </c>
      <c r="C15" s="624">
        <v>1041</v>
      </c>
      <c r="D15" s="110"/>
      <c r="E15" s="624">
        <v>1050</v>
      </c>
      <c r="F15" s="99"/>
      <c r="G15" s="624">
        <v>1063</v>
      </c>
      <c r="H15" s="195"/>
      <c r="I15" s="624"/>
      <c r="J15" s="621"/>
      <c r="K15" s="624"/>
      <c r="L15" s="458"/>
    </row>
    <row r="16" spans="1:12" s="83" customFormat="1" ht="14.25" customHeight="1">
      <c r="B16" s="32" t="s">
        <v>73</v>
      </c>
      <c r="C16" s="623">
        <v>35</v>
      </c>
      <c r="D16" s="194"/>
      <c r="E16" s="623">
        <v>33</v>
      </c>
      <c r="F16" s="64"/>
      <c r="G16" s="623">
        <v>36</v>
      </c>
      <c r="H16" s="195"/>
      <c r="I16" s="622"/>
      <c r="J16" s="620"/>
      <c r="K16" s="622"/>
    </row>
    <row r="17" spans="2:11" s="83" customFormat="1" ht="14.25" customHeight="1">
      <c r="B17" s="32" t="s">
        <v>74</v>
      </c>
      <c r="C17" s="623">
        <v>31</v>
      </c>
      <c r="D17" s="194"/>
      <c r="E17" s="623">
        <v>35</v>
      </c>
      <c r="F17" s="64"/>
      <c r="G17" s="623">
        <v>36</v>
      </c>
      <c r="H17" s="195"/>
      <c r="I17" s="623"/>
      <c r="J17" s="620"/>
      <c r="K17" s="623"/>
    </row>
    <row r="18" spans="2:11" s="83" customFormat="1" ht="14.25" customHeight="1">
      <c r="B18" s="32" t="s">
        <v>75</v>
      </c>
      <c r="C18" s="623">
        <v>25</v>
      </c>
      <c r="D18" s="194"/>
      <c r="E18" s="623">
        <v>28</v>
      </c>
      <c r="F18" s="64"/>
      <c r="G18" s="623">
        <v>25</v>
      </c>
      <c r="H18" s="195"/>
      <c r="I18" s="623"/>
      <c r="J18" s="620"/>
      <c r="K18" s="623"/>
    </row>
    <row r="19" spans="2:11" s="83" customFormat="1" ht="14.25" customHeight="1">
      <c r="B19" s="32" t="s">
        <v>76</v>
      </c>
      <c r="C19" s="623">
        <v>32</v>
      </c>
      <c r="D19" s="194"/>
      <c r="E19" s="623">
        <v>28</v>
      </c>
      <c r="F19" s="64"/>
      <c r="G19" s="623">
        <v>32</v>
      </c>
      <c r="H19" s="195"/>
      <c r="I19" s="623"/>
      <c r="J19" s="620"/>
      <c r="K19" s="623"/>
    </row>
    <row r="20" spans="2:11" s="83" customFormat="1" ht="14.25" customHeight="1">
      <c r="B20" s="32" t="s">
        <v>77</v>
      </c>
      <c r="C20" s="623">
        <v>37</v>
      </c>
      <c r="D20" s="194"/>
      <c r="E20" s="623">
        <v>33</v>
      </c>
      <c r="F20" s="64"/>
      <c r="G20" s="623">
        <v>33</v>
      </c>
      <c r="H20" s="195"/>
      <c r="I20" s="623"/>
      <c r="J20" s="620"/>
      <c r="K20" s="623"/>
    </row>
    <row r="21" spans="2:11" s="83" customFormat="1" ht="14.25" customHeight="1">
      <c r="B21" s="32" t="s">
        <v>78</v>
      </c>
      <c r="C21" s="623">
        <v>9</v>
      </c>
      <c r="D21" s="194"/>
      <c r="E21" s="623">
        <v>9</v>
      </c>
      <c r="F21" s="64"/>
      <c r="G21" s="623">
        <v>10</v>
      </c>
      <c r="H21" s="195"/>
      <c r="I21" s="623"/>
      <c r="J21" s="620"/>
      <c r="K21" s="623"/>
    </row>
    <row r="22" spans="2:11" s="83" customFormat="1" ht="14.25" customHeight="1">
      <c r="B22" s="32" t="s">
        <v>79</v>
      </c>
      <c r="C22" s="623">
        <v>51</v>
      </c>
      <c r="D22" s="194"/>
      <c r="E22" s="623">
        <v>53</v>
      </c>
      <c r="F22" s="64"/>
      <c r="G22" s="623">
        <v>58</v>
      </c>
      <c r="H22" s="195"/>
      <c r="I22" s="623"/>
      <c r="J22" s="620"/>
      <c r="K22" s="623"/>
    </row>
    <row r="23" spans="2:11" s="83" customFormat="1" ht="14.25" customHeight="1">
      <c r="B23" s="32" t="s">
        <v>80</v>
      </c>
      <c r="C23" s="623">
        <v>8</v>
      </c>
      <c r="D23" s="194"/>
      <c r="E23" s="623">
        <v>6</v>
      </c>
      <c r="F23" s="64"/>
      <c r="G23" s="623">
        <v>5</v>
      </c>
      <c r="H23" s="195"/>
      <c r="I23" s="623"/>
      <c r="J23" s="620"/>
      <c r="K23" s="623"/>
    </row>
    <row r="24" spans="2:11" s="83" customFormat="1" ht="14.25" customHeight="1">
      <c r="B24" s="32" t="s">
        <v>81</v>
      </c>
      <c r="C24" s="623">
        <v>56</v>
      </c>
      <c r="D24" s="194"/>
      <c r="E24" s="623">
        <v>54</v>
      </c>
      <c r="F24" s="64"/>
      <c r="G24" s="623">
        <v>55</v>
      </c>
      <c r="H24" s="195"/>
      <c r="I24" s="623"/>
      <c r="J24" s="620"/>
      <c r="K24" s="623"/>
    </row>
    <row r="25" spans="2:11" s="83" customFormat="1" ht="14.25" customHeight="1">
      <c r="B25" s="32" t="s">
        <v>82</v>
      </c>
      <c r="C25" s="623">
        <v>34</v>
      </c>
      <c r="D25" s="194"/>
      <c r="E25" s="623">
        <v>35</v>
      </c>
      <c r="F25" s="64"/>
      <c r="G25" s="623">
        <v>34</v>
      </c>
      <c r="H25" s="195"/>
      <c r="I25" s="623"/>
      <c r="J25" s="620"/>
      <c r="K25" s="623"/>
    </row>
    <row r="26" spans="2:11" s="83" customFormat="1" ht="14.25" customHeight="1">
      <c r="B26" s="32" t="s">
        <v>83</v>
      </c>
      <c r="C26" s="623">
        <v>18</v>
      </c>
      <c r="D26" s="194"/>
      <c r="E26" s="623">
        <v>22</v>
      </c>
      <c r="F26" s="64"/>
      <c r="G26" s="623">
        <v>23</v>
      </c>
      <c r="H26" s="195"/>
      <c r="I26" s="623"/>
      <c r="J26" s="620"/>
      <c r="K26" s="623"/>
    </row>
    <row r="27" spans="2:11" s="83" customFormat="1" ht="14.25" customHeight="1">
      <c r="B27" s="32" t="s">
        <v>84</v>
      </c>
      <c r="C27" s="623">
        <v>39</v>
      </c>
      <c r="D27" s="194"/>
      <c r="E27" s="623">
        <v>37</v>
      </c>
      <c r="F27" s="64"/>
      <c r="G27" s="623">
        <v>36</v>
      </c>
      <c r="H27" s="195"/>
      <c r="I27" s="623"/>
      <c r="J27" s="620"/>
      <c r="K27" s="623"/>
    </row>
    <row r="28" spans="2:11" s="83" customFormat="1" ht="14.25" customHeight="1">
      <c r="B28" s="32" t="s">
        <v>85</v>
      </c>
      <c r="C28" s="623">
        <v>12</v>
      </c>
      <c r="D28" s="194"/>
      <c r="E28" s="623">
        <v>15</v>
      </c>
      <c r="F28" s="64"/>
      <c r="G28" s="623">
        <v>15</v>
      </c>
      <c r="H28" s="195"/>
      <c r="I28" s="623"/>
      <c r="J28" s="620"/>
      <c r="K28" s="623"/>
    </row>
    <row r="29" spans="2:11" s="83" customFormat="1" ht="14.25" customHeight="1">
      <c r="B29" s="32" t="s">
        <v>86</v>
      </c>
      <c r="C29" s="623">
        <v>58</v>
      </c>
      <c r="D29" s="194"/>
      <c r="E29" s="623">
        <v>57</v>
      </c>
      <c r="F29" s="64"/>
      <c r="G29" s="623">
        <v>56</v>
      </c>
      <c r="H29" s="195"/>
      <c r="I29" s="623"/>
      <c r="J29" s="620"/>
      <c r="K29" s="623"/>
    </row>
    <row r="30" spans="2:11" s="83" customFormat="1" ht="14.25" customHeight="1">
      <c r="B30" s="32" t="s">
        <v>87</v>
      </c>
      <c r="C30" s="623">
        <v>150</v>
      </c>
      <c r="D30" s="194"/>
      <c r="E30" s="623">
        <v>153</v>
      </c>
      <c r="F30" s="64"/>
      <c r="G30" s="623">
        <v>150</v>
      </c>
      <c r="H30" s="195"/>
      <c r="I30" s="623"/>
      <c r="J30" s="620"/>
      <c r="K30" s="623"/>
    </row>
    <row r="31" spans="2:11" s="83" customFormat="1" ht="14.25" customHeight="1">
      <c r="B31" s="32" t="s">
        <v>88</v>
      </c>
      <c r="C31" s="623">
        <v>21</v>
      </c>
      <c r="D31" s="194"/>
      <c r="E31" s="623">
        <v>22</v>
      </c>
      <c r="F31" s="64"/>
      <c r="G31" s="623">
        <v>20</v>
      </c>
      <c r="H31" s="195"/>
      <c r="I31" s="623"/>
      <c r="J31" s="620"/>
      <c r="K31" s="623"/>
    </row>
    <row r="32" spans="2:11" s="83" customFormat="1" ht="14.25" customHeight="1">
      <c r="B32" s="32" t="s">
        <v>89</v>
      </c>
      <c r="C32" s="623">
        <v>76</v>
      </c>
      <c r="D32" s="194"/>
      <c r="E32" s="623">
        <v>69</v>
      </c>
      <c r="F32" s="64"/>
      <c r="G32" s="623">
        <v>73</v>
      </c>
      <c r="H32" s="195"/>
      <c r="I32" s="623"/>
      <c r="J32" s="620"/>
      <c r="K32" s="623"/>
    </row>
    <row r="33" spans="2:11" s="83" customFormat="1" ht="14.25" customHeight="1">
      <c r="B33" s="32" t="s">
        <v>68</v>
      </c>
      <c r="C33" s="623">
        <v>37</v>
      </c>
      <c r="D33" s="194"/>
      <c r="E33" s="623">
        <v>36</v>
      </c>
      <c r="F33" s="64"/>
      <c r="G33" s="623">
        <v>35</v>
      </c>
      <c r="H33" s="195"/>
      <c r="I33" s="623"/>
      <c r="J33" s="620"/>
      <c r="K33" s="623"/>
    </row>
    <row r="34" spans="2:11" s="83" customFormat="1" ht="14.25" customHeight="1">
      <c r="B34" s="32" t="s">
        <v>90</v>
      </c>
      <c r="C34" s="623">
        <v>73</v>
      </c>
      <c r="D34" s="194"/>
      <c r="E34" s="623">
        <v>73</v>
      </c>
      <c r="F34" s="64"/>
      <c r="G34" s="623">
        <v>74</v>
      </c>
      <c r="H34" s="195"/>
      <c r="I34" s="623"/>
      <c r="J34" s="620"/>
      <c r="K34" s="623"/>
    </row>
    <row r="35" spans="2:11" s="83" customFormat="1" ht="14.25" customHeight="1">
      <c r="B35" s="32" t="s">
        <v>91</v>
      </c>
      <c r="C35" s="623">
        <v>139</v>
      </c>
      <c r="D35" s="194"/>
      <c r="E35" s="623">
        <v>145</v>
      </c>
      <c r="F35" s="64"/>
      <c r="G35" s="623">
        <v>152</v>
      </c>
      <c r="H35" s="195"/>
      <c r="I35" s="623"/>
      <c r="J35" s="620"/>
      <c r="K35" s="623"/>
    </row>
    <row r="36" spans="2:11" s="83" customFormat="1" ht="14.25" customHeight="1">
      <c r="B36" s="32" t="s">
        <v>92</v>
      </c>
      <c r="C36" s="623">
        <v>31</v>
      </c>
      <c r="D36" s="194"/>
      <c r="E36" s="623">
        <v>29</v>
      </c>
      <c r="F36" s="64"/>
      <c r="G36" s="623">
        <v>28</v>
      </c>
      <c r="H36" s="195"/>
      <c r="I36" s="623"/>
      <c r="J36" s="620"/>
      <c r="K36" s="623"/>
    </row>
    <row r="37" spans="2:11" s="83" customFormat="1" ht="14.25" customHeight="1">
      <c r="B37" s="32" t="s">
        <v>93</v>
      </c>
      <c r="C37" s="623">
        <v>12</v>
      </c>
      <c r="D37" s="194"/>
      <c r="E37" s="623">
        <v>12</v>
      </c>
      <c r="F37" s="64"/>
      <c r="G37" s="623">
        <v>9</v>
      </c>
      <c r="H37" s="195"/>
      <c r="I37" s="623"/>
      <c r="J37" s="620"/>
      <c r="K37" s="623"/>
    </row>
    <row r="38" spans="2:11" s="83" customFormat="1" ht="14.25" customHeight="1">
      <c r="B38" s="32" t="s">
        <v>94</v>
      </c>
      <c r="C38" s="623">
        <v>20</v>
      </c>
      <c r="D38" s="194"/>
      <c r="E38" s="623">
        <v>25</v>
      </c>
      <c r="F38" s="64"/>
      <c r="G38" s="623">
        <v>26</v>
      </c>
      <c r="H38" s="195"/>
      <c r="I38" s="623"/>
      <c r="J38" s="620"/>
      <c r="K38" s="623"/>
    </row>
    <row r="39" spans="2:11" s="83" customFormat="1" ht="14.25" customHeight="1">
      <c r="B39" s="32" t="s">
        <v>95</v>
      </c>
      <c r="C39" s="624">
        <v>37</v>
      </c>
      <c r="D39" s="194"/>
      <c r="E39" s="624">
        <v>41</v>
      </c>
      <c r="F39" s="99"/>
      <c r="G39" s="624">
        <v>42</v>
      </c>
      <c r="H39" s="195"/>
      <c r="I39" s="624"/>
      <c r="J39" s="620"/>
      <c r="K39" s="624"/>
    </row>
    <row r="40" spans="2:11" s="1" customFormat="1" ht="15">
      <c r="B40" s="35"/>
      <c r="C40"/>
      <c r="D40" s="175"/>
      <c r="E40" s="175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7" priority="16" operator="between">
      <formula>1</formula>
      <formula>2</formula>
    </cfRule>
  </conditionalFormatting>
  <conditionalFormatting sqref="H23">
    <cfRule type="cellIs" dxfId="16" priority="15" operator="between">
      <formula>1</formula>
      <formula>2</formula>
    </cfRule>
  </conditionalFormatting>
  <conditionalFormatting sqref="I12:I39">
    <cfRule type="cellIs" dxfId="15" priority="11" operator="between">
      <formula>1</formula>
      <formula>2</formula>
    </cfRule>
  </conditionalFormatting>
  <conditionalFormatting sqref="K12:K39">
    <cfRule type="cellIs" dxfId="14" priority="10" operator="between">
      <formula>1</formula>
      <formula>2</formula>
    </cfRule>
  </conditionalFormatting>
  <conditionalFormatting sqref="C12:C39">
    <cfRule type="cellIs" dxfId="13" priority="5" operator="between">
      <formula>1</formula>
      <formula>2</formula>
    </cfRule>
  </conditionalFormatting>
  <conditionalFormatting sqref="E12:E39">
    <cfRule type="cellIs" dxfId="12" priority="2" operator="between">
      <formula>1</formula>
      <formula>2</formula>
    </cfRule>
  </conditionalFormatting>
  <conditionalFormatting sqref="G12:G39">
    <cfRule type="cellIs" dxfId="11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378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553" t="s">
        <v>379</v>
      </c>
    </row>
    <row r="9" spans="1:3" ht="24.95" customHeight="1">
      <c r="B9" s="10"/>
      <c r="C9" s="554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536">
        <f>('RSI_AFM (17)'!I12-'RSI_AFM (17)'!C12)</f>
        <v>-18555</v>
      </c>
    </row>
    <row r="12" spans="1:3">
      <c r="B12" s="403" t="s">
        <v>267</v>
      </c>
      <c r="C12" s="537">
        <f>('RSI_AFM (17)'!I13-'RSI_AFM (17)'!C13)</f>
        <v>-5034</v>
      </c>
    </row>
    <row r="13" spans="1:3">
      <c r="B13" s="403" t="s">
        <v>52</v>
      </c>
      <c r="C13" s="537">
        <f>('RSI_AFM (17)'!I14-'RSI_AFM (17)'!C14)</f>
        <v>-2978</v>
      </c>
    </row>
    <row r="14" spans="1:3">
      <c r="B14" s="403" t="s">
        <v>1</v>
      </c>
      <c r="C14" s="538">
        <f>('RSI_AFM (17)'!I15-'RSI_AFM (17)'!C15)</f>
        <v>-1041</v>
      </c>
    </row>
    <row r="15" spans="1:3">
      <c r="B15" s="32" t="s">
        <v>73</v>
      </c>
      <c r="C15" s="536">
        <f>('RSI_AFM (17)'!I16-'RSI_AFM (17)'!C16)</f>
        <v>-35</v>
      </c>
    </row>
    <row r="16" spans="1:3">
      <c r="B16" s="32" t="s">
        <v>74</v>
      </c>
      <c r="C16" s="537">
        <f>('RSI_AFM (17)'!I17-'RSI_AFM (17)'!C17)</f>
        <v>-31</v>
      </c>
    </row>
    <row r="17" spans="2:3">
      <c r="B17" s="32" t="s">
        <v>75</v>
      </c>
      <c r="C17" s="537">
        <f>('RSI_AFM (17)'!I18-'RSI_AFM (17)'!C18)</f>
        <v>-25</v>
      </c>
    </row>
    <row r="18" spans="2:3">
      <c r="B18" s="32" t="s">
        <v>76</v>
      </c>
      <c r="C18" s="537">
        <f>('RSI_AFM (17)'!I19-'RSI_AFM (17)'!C19)</f>
        <v>-32</v>
      </c>
    </row>
    <row r="19" spans="2:3">
      <c r="B19" s="32" t="s">
        <v>77</v>
      </c>
      <c r="C19" s="537">
        <f>('RSI_AFM (17)'!I20-'RSI_AFM (17)'!C20)</f>
        <v>-37</v>
      </c>
    </row>
    <row r="20" spans="2:3">
      <c r="B20" s="32" t="s">
        <v>78</v>
      </c>
      <c r="C20" s="537">
        <f>('RSI_AFM (17)'!I21-'RSI_AFM (17)'!C21)</f>
        <v>-9</v>
      </c>
    </row>
    <row r="21" spans="2:3">
      <c r="B21" s="32" t="s">
        <v>79</v>
      </c>
      <c r="C21" s="537">
        <f>('RSI_AFM (17)'!I22-'RSI_AFM (17)'!C22)</f>
        <v>-51</v>
      </c>
    </row>
    <row r="22" spans="2:3">
      <c r="B22" s="32" t="s">
        <v>80</v>
      </c>
      <c r="C22" s="537">
        <f>('RSI_AFM (17)'!I23-'RSI_AFM (17)'!C23)</f>
        <v>-8</v>
      </c>
    </row>
    <row r="23" spans="2:3">
      <c r="B23" s="32" t="s">
        <v>81</v>
      </c>
      <c r="C23" s="537">
        <f>('RSI_AFM (17)'!I24-'RSI_AFM (17)'!C24)</f>
        <v>-56</v>
      </c>
    </row>
    <row r="24" spans="2:3">
      <c r="B24" s="32" t="s">
        <v>82</v>
      </c>
      <c r="C24" s="537">
        <f>('RSI_AFM (17)'!I25-'RSI_AFM (17)'!C25)</f>
        <v>-34</v>
      </c>
    </row>
    <row r="25" spans="2:3">
      <c r="B25" s="32" t="s">
        <v>83</v>
      </c>
      <c r="C25" s="537">
        <f>('RSI_AFM (17)'!I26-'RSI_AFM (17)'!C26)</f>
        <v>-18</v>
      </c>
    </row>
    <row r="26" spans="2:3">
      <c r="B26" s="32" t="s">
        <v>84</v>
      </c>
      <c r="C26" s="537">
        <f>('RSI_AFM (17)'!I27-'RSI_AFM (17)'!C27)</f>
        <v>-39</v>
      </c>
    </row>
    <row r="27" spans="2:3">
      <c r="B27" s="32" t="s">
        <v>85</v>
      </c>
      <c r="C27" s="537">
        <f>('RSI_AFM (17)'!I28-'RSI_AFM (17)'!C28)</f>
        <v>-12</v>
      </c>
    </row>
    <row r="28" spans="2:3">
      <c r="B28" s="32" t="s">
        <v>86</v>
      </c>
      <c r="C28" s="537">
        <f>('RSI_AFM (17)'!I29-'RSI_AFM (17)'!C29)</f>
        <v>-58</v>
      </c>
    </row>
    <row r="29" spans="2:3">
      <c r="B29" s="32" t="s">
        <v>87</v>
      </c>
      <c r="C29" s="537">
        <f>('RSI_AFM (17)'!I30-'RSI_AFM (17)'!C30)</f>
        <v>-150</v>
      </c>
    </row>
    <row r="30" spans="2:3">
      <c r="B30" s="32" t="s">
        <v>88</v>
      </c>
      <c r="C30" s="537">
        <f>('RSI_AFM (17)'!I31-'RSI_AFM (17)'!C31)</f>
        <v>-21</v>
      </c>
    </row>
    <row r="31" spans="2:3">
      <c r="B31" s="32" t="s">
        <v>89</v>
      </c>
      <c r="C31" s="537">
        <f>('RSI_AFM (17)'!I32-'RSI_AFM (17)'!C32)</f>
        <v>-76</v>
      </c>
    </row>
    <row r="32" spans="2:3">
      <c r="B32" s="32" t="s">
        <v>68</v>
      </c>
      <c r="C32" s="537">
        <f>('RSI_AFM (17)'!I33-'RSI_AFM (17)'!C33)</f>
        <v>-37</v>
      </c>
    </row>
    <row r="33" spans="2:3">
      <c r="B33" s="32" t="s">
        <v>90</v>
      </c>
      <c r="C33" s="537">
        <f>('RSI_AFM (17)'!I34-'RSI_AFM (17)'!C34)</f>
        <v>-73</v>
      </c>
    </row>
    <row r="34" spans="2:3" ht="12.75" customHeight="1">
      <c r="B34" s="32" t="s">
        <v>91</v>
      </c>
      <c r="C34" s="537">
        <f>('RSI_AFM (17)'!I35-'RSI_AFM (17)'!C35)</f>
        <v>-139</v>
      </c>
    </row>
    <row r="35" spans="2:3">
      <c r="B35" s="32" t="s">
        <v>92</v>
      </c>
      <c r="C35" s="537">
        <f>('RSI_AFM (17)'!I36-'RSI_AFM (17)'!C36)</f>
        <v>-31</v>
      </c>
    </row>
    <row r="36" spans="2:3">
      <c r="B36" s="32" t="s">
        <v>93</v>
      </c>
      <c r="C36" s="537">
        <f>('RSI_AFM (17)'!I37-'RSI_AFM (17)'!C37)</f>
        <v>-12</v>
      </c>
    </row>
    <row r="37" spans="2:3">
      <c r="B37" s="32" t="s">
        <v>94</v>
      </c>
      <c r="C37" s="537">
        <f>('RSI_AFM (17)'!I38-'RSI_AFM (17)'!C38)</f>
        <v>-20</v>
      </c>
    </row>
    <row r="38" spans="2:3">
      <c r="B38" s="32" t="s">
        <v>95</v>
      </c>
      <c r="C38" s="538">
        <f>('RSI_AFM (17)'!I39-'RSI_AFM (17)'!C39)</f>
        <v>-37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F48" sqref="F48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380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553" t="s">
        <v>379</v>
      </c>
    </row>
    <row r="9" spans="1:3" ht="24.95" customHeight="1">
      <c r="B9" s="10"/>
      <c r="C9" s="554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539">
        <f>('RSI_AFM (17)'!I12-'RSI_AFM (17)'!C12)/'RSI_AFM (17)'!C12</f>
        <v>-1</v>
      </c>
    </row>
    <row r="12" spans="1:3">
      <c r="B12" s="403" t="s">
        <v>267</v>
      </c>
      <c r="C12" s="540">
        <f>('RSI_AFM (17)'!I13-'RSI_AFM (17)'!C13)/'RSI_AFM (17)'!C13</f>
        <v>-1</v>
      </c>
    </row>
    <row r="13" spans="1:3">
      <c r="B13" s="403" t="s">
        <v>52</v>
      </c>
      <c r="C13" s="540">
        <f>('RSI_AFM (17)'!I14-'RSI_AFM (17)'!C14)/'RSI_AFM (17)'!C14</f>
        <v>-1</v>
      </c>
    </row>
    <row r="14" spans="1:3">
      <c r="B14" s="403" t="s">
        <v>1</v>
      </c>
      <c r="C14" s="541">
        <f>('RSI_AFM (17)'!I15-'RSI_AFM (17)'!C15)/'RSI_AFM (17)'!C15</f>
        <v>-1</v>
      </c>
    </row>
    <row r="15" spans="1:3">
      <c r="B15" s="32" t="s">
        <v>73</v>
      </c>
      <c r="C15" s="539">
        <f>('RSI_AFM (17)'!I16-'RSI_AFM (17)'!C16)/'RSI_AFM (17)'!C16</f>
        <v>-1</v>
      </c>
    </row>
    <row r="16" spans="1:3">
      <c r="B16" s="32" t="s">
        <v>74</v>
      </c>
      <c r="C16" s="540">
        <f>('RSI_AFM (17)'!I17-'RSI_AFM (17)'!C17)/'RSI_AFM (17)'!C17</f>
        <v>-1</v>
      </c>
    </row>
    <row r="17" spans="2:3">
      <c r="B17" s="32" t="s">
        <v>75</v>
      </c>
      <c r="C17" s="540">
        <f>('RSI_AFM (17)'!I18-'RSI_AFM (17)'!C18)/'RSI_AFM (17)'!C18</f>
        <v>-1</v>
      </c>
    </row>
    <row r="18" spans="2:3">
      <c r="B18" s="32" t="s">
        <v>76</v>
      </c>
      <c r="C18" s="540">
        <f>('RSI_AFM (17)'!I19-'RSI_AFM (17)'!C19)/'RSI_AFM (17)'!C19</f>
        <v>-1</v>
      </c>
    </row>
    <row r="19" spans="2:3">
      <c r="B19" s="32" t="s">
        <v>77</v>
      </c>
      <c r="C19" s="540">
        <f>('RSI_AFM (17)'!I20-'RSI_AFM (17)'!C20)/'RSI_AFM (17)'!C20</f>
        <v>-1</v>
      </c>
    </row>
    <row r="20" spans="2:3">
      <c r="B20" s="32" t="s">
        <v>78</v>
      </c>
      <c r="C20" s="540">
        <f>('RSI_AFM (17)'!I21-'RSI_AFM (17)'!C21)/'RSI_AFM (17)'!C21</f>
        <v>-1</v>
      </c>
    </row>
    <row r="21" spans="2:3">
      <c r="B21" s="32" t="s">
        <v>79</v>
      </c>
      <c r="C21" s="540">
        <f>('RSI_AFM (17)'!I22-'RSI_AFM (17)'!C22)/'RSI_AFM (17)'!C22</f>
        <v>-1</v>
      </c>
    </row>
    <row r="22" spans="2:3">
      <c r="B22" s="32" t="s">
        <v>80</v>
      </c>
      <c r="C22" s="540">
        <f>('RSI_AFM (17)'!I23-'RSI_AFM (17)'!C23)/'RSI_AFM (17)'!C23</f>
        <v>-1</v>
      </c>
    </row>
    <row r="23" spans="2:3">
      <c r="B23" s="32" t="s">
        <v>81</v>
      </c>
      <c r="C23" s="540">
        <f>('RSI_AFM (17)'!I24-'RSI_AFM (17)'!C24)/'RSI_AFM (17)'!C24</f>
        <v>-1</v>
      </c>
    </row>
    <row r="24" spans="2:3">
      <c r="B24" s="32" t="s">
        <v>82</v>
      </c>
      <c r="C24" s="540">
        <f>('RSI_AFM (17)'!I25-'RSI_AFM (17)'!C25)/'RSI_AFM (17)'!C25</f>
        <v>-1</v>
      </c>
    </row>
    <row r="25" spans="2:3">
      <c r="B25" s="32" t="s">
        <v>83</v>
      </c>
      <c r="C25" s="540">
        <f>('RSI_AFM (17)'!I26-'RSI_AFM (17)'!C26)/'RSI_AFM (17)'!C26</f>
        <v>-1</v>
      </c>
    </row>
    <row r="26" spans="2:3">
      <c r="B26" s="32" t="s">
        <v>84</v>
      </c>
      <c r="C26" s="540">
        <f>('RSI_AFM (17)'!I27-'RSI_AFM (17)'!C27)/'RSI_AFM (17)'!C27</f>
        <v>-1</v>
      </c>
    </row>
    <row r="27" spans="2:3">
      <c r="B27" s="32" t="s">
        <v>85</v>
      </c>
      <c r="C27" s="540">
        <f>('RSI_AFM (17)'!I28-'RSI_AFM (17)'!C28)/'RSI_AFM (17)'!C28</f>
        <v>-1</v>
      </c>
    </row>
    <row r="28" spans="2:3">
      <c r="B28" s="32" t="s">
        <v>86</v>
      </c>
      <c r="C28" s="540">
        <f>('RSI_AFM (17)'!I29-'RSI_AFM (17)'!C29)/'RSI_AFM (17)'!C29</f>
        <v>-1</v>
      </c>
    </row>
    <row r="29" spans="2:3">
      <c r="B29" s="32" t="s">
        <v>87</v>
      </c>
      <c r="C29" s="540">
        <f>('RSI_AFM (17)'!I30-'RSI_AFM (17)'!C30)/'RSI_AFM (17)'!C30</f>
        <v>-1</v>
      </c>
    </row>
    <row r="30" spans="2:3">
      <c r="B30" s="32" t="s">
        <v>88</v>
      </c>
      <c r="C30" s="540">
        <f>('RSI_AFM (17)'!I31-'RSI_AFM (17)'!C31)/'RSI_AFM (17)'!C31</f>
        <v>-1</v>
      </c>
    </row>
    <row r="31" spans="2:3">
      <c r="B31" s="32" t="s">
        <v>89</v>
      </c>
      <c r="C31" s="540">
        <f>('RSI_AFM (17)'!I32-'RSI_AFM (17)'!C32)/'RSI_AFM (17)'!C32</f>
        <v>-1</v>
      </c>
    </row>
    <row r="32" spans="2:3">
      <c r="B32" s="32" t="s">
        <v>68</v>
      </c>
      <c r="C32" s="540">
        <f>('RSI_AFM (17)'!I33-'RSI_AFM (17)'!C33)/'RSI_AFM (17)'!C33</f>
        <v>-1</v>
      </c>
    </row>
    <row r="33" spans="2:3">
      <c r="B33" s="32" t="s">
        <v>90</v>
      </c>
      <c r="C33" s="540">
        <f>('RSI_AFM (17)'!I34-'RSI_AFM (17)'!C34)/'RSI_AFM (17)'!C34</f>
        <v>-1</v>
      </c>
    </row>
    <row r="34" spans="2:3" ht="12.75" customHeight="1">
      <c r="B34" s="32" t="s">
        <v>91</v>
      </c>
      <c r="C34" s="540">
        <f>('RSI_AFM (17)'!I35-'RSI_AFM (17)'!C35)/'RSI_AFM (17)'!C35</f>
        <v>-1</v>
      </c>
    </row>
    <row r="35" spans="2:3">
      <c r="B35" s="32" t="s">
        <v>92</v>
      </c>
      <c r="C35" s="540">
        <f>('RSI_AFM (17)'!I36-'RSI_AFM (17)'!C36)/'RSI_AFM (17)'!C36</f>
        <v>-1</v>
      </c>
    </row>
    <row r="36" spans="2:3">
      <c r="B36" s="32" t="s">
        <v>93</v>
      </c>
      <c r="C36" s="540">
        <f>('RSI_AFM (17)'!I37-'RSI_AFM (17)'!C37)/'RSI_AFM (17)'!C37</f>
        <v>-1</v>
      </c>
    </row>
    <row r="37" spans="2:3">
      <c r="B37" s="32" t="s">
        <v>94</v>
      </c>
      <c r="C37" s="540">
        <f>('RSI_AFM (17)'!I38-'RSI_AFM (17)'!C38)/'RSI_AFM (17)'!C38</f>
        <v>-1</v>
      </c>
    </row>
    <row r="38" spans="2:3">
      <c r="B38" s="32" t="s">
        <v>95</v>
      </c>
      <c r="C38" s="541">
        <f>('RSI_AFM (17)'!I39-'RSI_AFM (17)'!C39)/'RSI_AFM (17)'!C39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workbookViewId="0">
      <selection activeCell="G12" sqref="G12:G39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58</v>
      </c>
      <c r="B5" s="132" t="s">
        <v>381</v>
      </c>
    </row>
    <row r="6" spans="1:12" s="83" customFormat="1" ht="12" customHeight="1">
      <c r="A6" s="129"/>
      <c r="B6" s="125" t="s">
        <v>231</v>
      </c>
      <c r="K6" s="48"/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381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554" t="s">
        <v>18</v>
      </c>
      <c r="F10" s="157"/>
      <c r="G10" s="554" t="s">
        <v>19</v>
      </c>
      <c r="H10" s="45"/>
      <c r="I10" s="554" t="s">
        <v>17</v>
      </c>
      <c r="K10" s="559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622">
        <v>34027</v>
      </c>
      <c r="D12" s="104"/>
      <c r="E12" s="622">
        <v>33567</v>
      </c>
      <c r="F12" s="99"/>
      <c r="G12" s="622">
        <v>33182</v>
      </c>
      <c r="H12" s="195"/>
      <c r="I12" s="629"/>
      <c r="J12" s="627"/>
      <c r="K12" s="629"/>
    </row>
    <row r="13" spans="1:12" s="83" customFormat="1" ht="14.25" customHeight="1">
      <c r="B13" s="403" t="s">
        <v>267</v>
      </c>
      <c r="C13" s="623">
        <v>8599</v>
      </c>
      <c r="D13" s="104"/>
      <c r="E13" s="623">
        <v>8512</v>
      </c>
      <c r="F13" s="99"/>
      <c r="G13" s="623">
        <v>8404</v>
      </c>
      <c r="H13" s="195"/>
      <c r="I13" s="630"/>
      <c r="J13" s="627"/>
      <c r="K13" s="630"/>
    </row>
    <row r="14" spans="1:12" s="83" customFormat="1" ht="14.25" customHeight="1">
      <c r="B14" s="403" t="s">
        <v>52</v>
      </c>
      <c r="C14" s="623">
        <v>5469</v>
      </c>
      <c r="D14" s="104"/>
      <c r="E14" s="623">
        <v>5491</v>
      </c>
      <c r="F14" s="99"/>
      <c r="G14" s="623">
        <v>5551</v>
      </c>
      <c r="H14" s="195"/>
      <c r="I14" s="630"/>
      <c r="J14" s="627"/>
      <c r="K14" s="630"/>
    </row>
    <row r="15" spans="1:12" s="83" customFormat="1" ht="14.25" customHeight="1">
      <c r="B15" s="403" t="s">
        <v>1</v>
      </c>
      <c r="C15" s="624">
        <v>2396</v>
      </c>
      <c r="D15" s="110"/>
      <c r="E15" s="624">
        <v>2395</v>
      </c>
      <c r="F15" s="99"/>
      <c r="G15" s="624">
        <v>2441</v>
      </c>
      <c r="H15" s="195"/>
      <c r="I15" s="631"/>
      <c r="J15" s="628"/>
      <c r="K15" s="631"/>
      <c r="L15" s="48"/>
    </row>
    <row r="16" spans="1:12" s="83" customFormat="1" ht="14.25" customHeight="1">
      <c r="B16" s="32" t="s">
        <v>73</v>
      </c>
      <c r="C16" s="623">
        <v>58</v>
      </c>
      <c r="D16" s="194"/>
      <c r="E16" s="623">
        <v>57</v>
      </c>
      <c r="F16" s="64"/>
      <c r="G16" s="623">
        <v>69</v>
      </c>
      <c r="H16" s="195"/>
      <c r="I16" s="629"/>
      <c r="J16" s="627"/>
      <c r="K16" s="629"/>
    </row>
    <row r="17" spans="2:11" s="83" customFormat="1" ht="14.25" customHeight="1">
      <c r="B17" s="32" t="s">
        <v>74</v>
      </c>
      <c r="C17" s="623">
        <v>70</v>
      </c>
      <c r="D17" s="194"/>
      <c r="E17" s="623">
        <v>72</v>
      </c>
      <c r="F17" s="64"/>
      <c r="G17" s="623">
        <v>75</v>
      </c>
      <c r="H17" s="195"/>
      <c r="I17" s="630"/>
      <c r="J17" s="627"/>
      <c r="K17" s="630"/>
    </row>
    <row r="18" spans="2:11" s="83" customFormat="1" ht="14.25" customHeight="1">
      <c r="B18" s="32" t="s">
        <v>75</v>
      </c>
      <c r="C18" s="623">
        <v>53</v>
      </c>
      <c r="D18" s="194"/>
      <c r="E18" s="623">
        <v>63</v>
      </c>
      <c r="F18" s="64"/>
      <c r="G18" s="623">
        <v>65</v>
      </c>
      <c r="H18" s="195"/>
      <c r="I18" s="630"/>
      <c r="J18" s="627"/>
      <c r="K18" s="630"/>
    </row>
    <row r="19" spans="2:11" s="83" customFormat="1" ht="14.25" customHeight="1">
      <c r="B19" s="32" t="s">
        <v>76</v>
      </c>
      <c r="C19" s="623">
        <v>54</v>
      </c>
      <c r="D19" s="194"/>
      <c r="E19" s="623">
        <v>54</v>
      </c>
      <c r="F19" s="64"/>
      <c r="G19" s="623">
        <v>57</v>
      </c>
      <c r="H19" s="195"/>
      <c r="I19" s="630"/>
      <c r="J19" s="627"/>
      <c r="K19" s="630"/>
    </row>
    <row r="20" spans="2:11" s="83" customFormat="1" ht="14.25" customHeight="1">
      <c r="B20" s="32" t="s">
        <v>77</v>
      </c>
      <c r="C20" s="623">
        <v>322</v>
      </c>
      <c r="D20" s="194"/>
      <c r="E20" s="623">
        <v>308</v>
      </c>
      <c r="F20" s="64"/>
      <c r="G20" s="623">
        <v>312</v>
      </c>
      <c r="H20" s="195"/>
      <c r="I20" s="630"/>
      <c r="J20" s="627"/>
      <c r="K20" s="630"/>
    </row>
    <row r="21" spans="2:11" s="83" customFormat="1" ht="14.25" customHeight="1">
      <c r="B21" s="32" t="s">
        <v>78</v>
      </c>
      <c r="C21" s="623">
        <v>65</v>
      </c>
      <c r="D21" s="194"/>
      <c r="E21" s="623">
        <v>62</v>
      </c>
      <c r="F21" s="64"/>
      <c r="G21" s="623">
        <v>62</v>
      </c>
      <c r="H21" s="195"/>
      <c r="I21" s="630"/>
      <c r="J21" s="627"/>
      <c r="K21" s="630"/>
    </row>
    <row r="22" spans="2:11" s="83" customFormat="1" ht="14.25" customHeight="1">
      <c r="B22" s="32" t="s">
        <v>79</v>
      </c>
      <c r="C22" s="623">
        <v>93</v>
      </c>
      <c r="D22" s="194"/>
      <c r="E22" s="623">
        <v>104</v>
      </c>
      <c r="F22" s="64"/>
      <c r="G22" s="623">
        <v>106</v>
      </c>
      <c r="H22" s="195"/>
      <c r="I22" s="630"/>
      <c r="J22" s="627"/>
      <c r="K22" s="630"/>
    </row>
    <row r="23" spans="2:11" s="83" customFormat="1" ht="14.25" customHeight="1">
      <c r="B23" s="32" t="s">
        <v>80</v>
      </c>
      <c r="C23" s="623">
        <v>25</v>
      </c>
      <c r="D23" s="194"/>
      <c r="E23" s="623">
        <v>26</v>
      </c>
      <c r="F23" s="64"/>
      <c r="G23" s="623">
        <v>26</v>
      </c>
      <c r="H23" s="195"/>
      <c r="I23" s="630"/>
      <c r="J23" s="627"/>
      <c r="K23" s="630"/>
    </row>
    <row r="24" spans="2:11" s="83" customFormat="1" ht="14.25" customHeight="1">
      <c r="B24" s="32" t="s">
        <v>81</v>
      </c>
      <c r="C24" s="623">
        <v>106</v>
      </c>
      <c r="D24" s="194"/>
      <c r="E24" s="623">
        <v>101</v>
      </c>
      <c r="F24" s="64"/>
      <c r="G24" s="623">
        <v>103</v>
      </c>
      <c r="H24" s="195"/>
      <c r="I24" s="630"/>
      <c r="J24" s="627"/>
      <c r="K24" s="630"/>
    </row>
    <row r="25" spans="2:11" s="83" customFormat="1" ht="14.25" customHeight="1">
      <c r="B25" s="32" t="s">
        <v>82</v>
      </c>
      <c r="C25" s="623">
        <v>68</v>
      </c>
      <c r="D25" s="194"/>
      <c r="E25" s="623">
        <v>65</v>
      </c>
      <c r="F25" s="64"/>
      <c r="G25" s="623">
        <v>65</v>
      </c>
      <c r="H25" s="195"/>
      <c r="I25" s="630"/>
      <c r="J25" s="627"/>
      <c r="K25" s="630"/>
    </row>
    <row r="26" spans="2:11" s="83" customFormat="1" ht="14.25" customHeight="1">
      <c r="B26" s="32" t="s">
        <v>83</v>
      </c>
      <c r="C26" s="623">
        <v>73</v>
      </c>
      <c r="D26" s="194"/>
      <c r="E26" s="623">
        <v>71</v>
      </c>
      <c r="F26" s="64"/>
      <c r="G26" s="623">
        <v>74</v>
      </c>
      <c r="H26" s="195"/>
      <c r="I26" s="630"/>
      <c r="J26" s="627"/>
      <c r="K26" s="630"/>
    </row>
    <row r="27" spans="2:11" s="83" customFormat="1" ht="14.25" customHeight="1">
      <c r="B27" s="32" t="s">
        <v>84</v>
      </c>
      <c r="C27" s="623">
        <v>57</v>
      </c>
      <c r="D27" s="194"/>
      <c r="E27" s="623">
        <v>53</v>
      </c>
      <c r="F27" s="64"/>
      <c r="G27" s="623">
        <v>54</v>
      </c>
      <c r="H27" s="195"/>
      <c r="I27" s="630"/>
      <c r="J27" s="627"/>
      <c r="K27" s="630"/>
    </row>
    <row r="28" spans="2:11" s="83" customFormat="1" ht="14.25" customHeight="1">
      <c r="B28" s="32" t="s">
        <v>85</v>
      </c>
      <c r="C28" s="623">
        <v>63</v>
      </c>
      <c r="D28" s="194"/>
      <c r="E28" s="623">
        <v>58</v>
      </c>
      <c r="F28" s="64"/>
      <c r="G28" s="623">
        <v>60</v>
      </c>
      <c r="H28" s="195"/>
      <c r="I28" s="630"/>
      <c r="J28" s="627"/>
      <c r="K28" s="630"/>
    </row>
    <row r="29" spans="2:11" s="83" customFormat="1" ht="14.25" customHeight="1">
      <c r="B29" s="32" t="s">
        <v>86</v>
      </c>
      <c r="C29" s="623">
        <v>75</v>
      </c>
      <c r="D29" s="194"/>
      <c r="E29" s="623">
        <v>75</v>
      </c>
      <c r="F29" s="64"/>
      <c r="G29" s="623">
        <v>79</v>
      </c>
      <c r="H29" s="195"/>
      <c r="I29" s="630"/>
      <c r="J29" s="627"/>
      <c r="K29" s="630"/>
    </row>
    <row r="30" spans="2:11" s="83" customFormat="1" ht="14.25" customHeight="1">
      <c r="B30" s="32" t="s">
        <v>87</v>
      </c>
      <c r="C30" s="623">
        <v>236</v>
      </c>
      <c r="D30" s="194"/>
      <c r="E30" s="623">
        <v>215</v>
      </c>
      <c r="F30" s="64"/>
      <c r="G30" s="623">
        <v>209</v>
      </c>
      <c r="H30" s="195"/>
      <c r="I30" s="630"/>
      <c r="J30" s="627"/>
      <c r="K30" s="630"/>
    </row>
    <row r="31" spans="2:11" s="83" customFormat="1" ht="14.25" customHeight="1">
      <c r="B31" s="32" t="s">
        <v>88</v>
      </c>
      <c r="C31" s="623">
        <v>133</v>
      </c>
      <c r="D31" s="194"/>
      <c r="E31" s="623">
        <v>156</v>
      </c>
      <c r="F31" s="64"/>
      <c r="G31" s="623">
        <v>156</v>
      </c>
      <c r="H31" s="195"/>
      <c r="I31" s="630"/>
      <c r="J31" s="627"/>
      <c r="K31" s="630"/>
    </row>
    <row r="32" spans="2:11" s="83" customFormat="1" ht="14.25" customHeight="1">
      <c r="B32" s="32" t="s">
        <v>89</v>
      </c>
      <c r="C32" s="623">
        <v>110</v>
      </c>
      <c r="D32" s="194"/>
      <c r="E32" s="623">
        <v>105</v>
      </c>
      <c r="F32" s="64"/>
      <c r="G32" s="623">
        <v>111</v>
      </c>
      <c r="H32" s="195"/>
      <c r="I32" s="630"/>
      <c r="J32" s="627"/>
      <c r="K32" s="630"/>
    </row>
    <row r="33" spans="2:11" s="83" customFormat="1" ht="14.25" customHeight="1">
      <c r="B33" s="32" t="s">
        <v>68</v>
      </c>
      <c r="C33" s="623">
        <v>35</v>
      </c>
      <c r="D33" s="194"/>
      <c r="E33" s="623">
        <v>39</v>
      </c>
      <c r="F33" s="64"/>
      <c r="G33" s="623">
        <v>42</v>
      </c>
      <c r="H33" s="195"/>
      <c r="I33" s="630"/>
      <c r="J33" s="627"/>
      <c r="K33" s="630"/>
    </row>
    <row r="34" spans="2:11" s="83" customFormat="1" ht="14.25" customHeight="1">
      <c r="B34" s="32" t="s">
        <v>90</v>
      </c>
      <c r="C34" s="623">
        <v>206</v>
      </c>
      <c r="D34" s="194"/>
      <c r="E34" s="623">
        <v>213</v>
      </c>
      <c r="F34" s="64"/>
      <c r="G34" s="623">
        <v>211</v>
      </c>
      <c r="H34" s="195"/>
      <c r="I34" s="630"/>
      <c r="J34" s="627"/>
      <c r="K34" s="630"/>
    </row>
    <row r="35" spans="2:11" s="83" customFormat="1" ht="14.25" customHeight="1">
      <c r="B35" s="32" t="s">
        <v>91</v>
      </c>
      <c r="C35" s="623">
        <v>143</v>
      </c>
      <c r="D35" s="194"/>
      <c r="E35" s="623">
        <v>143</v>
      </c>
      <c r="F35" s="64"/>
      <c r="G35" s="623">
        <v>149</v>
      </c>
      <c r="H35" s="195"/>
      <c r="I35" s="630"/>
      <c r="J35" s="627"/>
      <c r="K35" s="630"/>
    </row>
    <row r="36" spans="2:11" s="83" customFormat="1" ht="14.25" customHeight="1">
      <c r="B36" s="32" t="s">
        <v>92</v>
      </c>
      <c r="C36" s="623">
        <v>147</v>
      </c>
      <c r="D36" s="194"/>
      <c r="E36" s="623">
        <v>148</v>
      </c>
      <c r="F36" s="64"/>
      <c r="G36" s="623">
        <v>145</v>
      </c>
      <c r="H36" s="195"/>
      <c r="I36" s="630"/>
      <c r="J36" s="627"/>
      <c r="K36" s="630"/>
    </row>
    <row r="37" spans="2:11" s="83" customFormat="1" ht="14.25" customHeight="1">
      <c r="B37" s="32" t="s">
        <v>93</v>
      </c>
      <c r="C37" s="623">
        <v>53</v>
      </c>
      <c r="D37" s="194"/>
      <c r="E37" s="623">
        <v>52</v>
      </c>
      <c r="F37" s="64"/>
      <c r="G37" s="623">
        <v>59</v>
      </c>
      <c r="H37" s="195"/>
      <c r="I37" s="630"/>
      <c r="J37" s="627"/>
      <c r="K37" s="630"/>
    </row>
    <row r="38" spans="2:11" s="83" customFormat="1" ht="14.25" customHeight="1">
      <c r="B38" s="32" t="s">
        <v>94</v>
      </c>
      <c r="C38" s="623">
        <v>56</v>
      </c>
      <c r="D38" s="194"/>
      <c r="E38" s="623">
        <v>60</v>
      </c>
      <c r="F38" s="64"/>
      <c r="G38" s="623">
        <v>57</v>
      </c>
      <c r="H38" s="195"/>
      <c r="I38" s="630"/>
      <c r="J38" s="627"/>
      <c r="K38" s="630"/>
    </row>
    <row r="39" spans="2:11" s="83" customFormat="1" ht="14.25" customHeight="1">
      <c r="B39" s="32" t="s">
        <v>95</v>
      </c>
      <c r="C39" s="624">
        <v>95</v>
      </c>
      <c r="D39" s="194"/>
      <c r="E39" s="624">
        <v>95</v>
      </c>
      <c r="F39" s="99"/>
      <c r="G39" s="624">
        <v>95</v>
      </c>
      <c r="H39" s="195"/>
      <c r="I39" s="631"/>
      <c r="J39" s="627"/>
      <c r="K39" s="631"/>
    </row>
    <row r="40" spans="2:11" s="1" customFormat="1" ht="15">
      <c r="B40" s="35"/>
      <c r="C40"/>
      <c r="D40" s="175"/>
      <c r="E40" s="195"/>
      <c r="F40" s="175"/>
      <c r="G40" s="69"/>
      <c r="H40" s="175"/>
      <c r="I40" s="199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0" priority="32" operator="between">
      <formula>1</formula>
      <formula>2</formula>
    </cfRule>
  </conditionalFormatting>
  <conditionalFormatting sqref="H23">
    <cfRule type="cellIs" dxfId="9" priority="31" operator="between">
      <formula>1</formula>
      <formula>2</formula>
    </cfRule>
  </conditionalFormatting>
  <conditionalFormatting sqref="E40">
    <cfRule type="cellIs" dxfId="8" priority="30" operator="between">
      <formula>1</formula>
      <formula>2</formula>
    </cfRule>
  </conditionalFormatting>
  <conditionalFormatting sqref="I40">
    <cfRule type="cellIs" dxfId="7" priority="29" operator="between">
      <formula>1</formula>
      <formula>2</formula>
    </cfRule>
  </conditionalFormatting>
  <conditionalFormatting sqref="I12:I19">
    <cfRule type="cellIs" dxfId="6" priority="22" operator="between">
      <formula>1</formula>
      <formula>2</formula>
    </cfRule>
  </conditionalFormatting>
  <conditionalFormatting sqref="I20:I39">
    <cfRule type="cellIs" dxfId="5" priority="21" operator="between">
      <formula>1</formula>
      <formula>2</formula>
    </cfRule>
  </conditionalFormatting>
  <conditionalFormatting sqref="K12:K19">
    <cfRule type="cellIs" dxfId="4" priority="20" operator="between">
      <formula>1</formula>
      <formula>2</formula>
    </cfRule>
  </conditionalFormatting>
  <conditionalFormatting sqref="K20:K39">
    <cfRule type="cellIs" dxfId="3" priority="19" operator="between">
      <formula>1</formula>
      <formula>2</formula>
    </cfRule>
  </conditionalFormatting>
  <conditionalFormatting sqref="C12:C39">
    <cfRule type="cellIs" dxfId="2" priority="3" operator="between">
      <formula>1</formula>
      <formula>2</formula>
    </cfRule>
  </conditionalFormatting>
  <conditionalFormatting sqref="E12:E39">
    <cfRule type="cellIs" dxfId="1" priority="2" operator="between">
      <formula>1</formula>
      <formula>2</formula>
    </cfRule>
  </conditionalFormatting>
  <conditionalFormatting sqref="G12:G39">
    <cfRule type="cellIs" dxfId="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>
      <selection activeCell="E46" sqref="E46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382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553" t="s">
        <v>383</v>
      </c>
    </row>
    <row r="9" spans="1:3" ht="24.95" customHeight="1">
      <c r="B9" s="10"/>
      <c r="C9" s="554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536">
        <f>'RSI_AFI (17)'!I12-'RSI_AFI (17)'!C12</f>
        <v>-34027</v>
      </c>
    </row>
    <row r="12" spans="1:3">
      <c r="B12" s="403" t="s">
        <v>267</v>
      </c>
      <c r="C12" s="537">
        <f>'RSI_AFI (17)'!I13-'RSI_AFI (17)'!C13</f>
        <v>-8599</v>
      </c>
    </row>
    <row r="13" spans="1:3">
      <c r="B13" s="403" t="s">
        <v>52</v>
      </c>
      <c r="C13" s="537">
        <f>'RSI_AFI (17)'!I14-'RSI_AFI (17)'!C14</f>
        <v>-5469</v>
      </c>
    </row>
    <row r="14" spans="1:3">
      <c r="B14" s="403" t="s">
        <v>1</v>
      </c>
      <c r="C14" s="538">
        <f>'RSI_AFI (17)'!I15-'RSI_AFI (17)'!C15</f>
        <v>-2396</v>
      </c>
    </row>
    <row r="15" spans="1:3">
      <c r="B15" s="32" t="s">
        <v>73</v>
      </c>
      <c r="C15" s="536">
        <f>'RSI_AFI (17)'!I16-'RSI_AFI (17)'!C16</f>
        <v>-58</v>
      </c>
    </row>
    <row r="16" spans="1:3">
      <c r="B16" s="32" t="s">
        <v>74</v>
      </c>
      <c r="C16" s="537">
        <f>'RSI_AFI (17)'!I17-'RSI_AFI (17)'!C17</f>
        <v>-70</v>
      </c>
    </row>
    <row r="17" spans="2:3">
      <c r="B17" s="32" t="s">
        <v>75</v>
      </c>
      <c r="C17" s="537">
        <f>'RSI_AFI (17)'!I18-'RSI_AFI (17)'!C18</f>
        <v>-53</v>
      </c>
    </row>
    <row r="18" spans="2:3">
      <c r="B18" s="32" t="s">
        <v>76</v>
      </c>
      <c r="C18" s="537">
        <f>'RSI_AFI (17)'!I19-'RSI_AFI (17)'!C19</f>
        <v>-54</v>
      </c>
    </row>
    <row r="19" spans="2:3">
      <c r="B19" s="32" t="s">
        <v>77</v>
      </c>
      <c r="C19" s="537">
        <f>'RSI_AFI (17)'!I20-'RSI_AFI (17)'!C20</f>
        <v>-322</v>
      </c>
    </row>
    <row r="20" spans="2:3">
      <c r="B20" s="32" t="s">
        <v>78</v>
      </c>
      <c r="C20" s="537">
        <f>'RSI_AFI (17)'!I21-'RSI_AFI (17)'!C21</f>
        <v>-65</v>
      </c>
    </row>
    <row r="21" spans="2:3">
      <c r="B21" s="32" t="s">
        <v>79</v>
      </c>
      <c r="C21" s="537">
        <f>'RSI_AFI (17)'!I22-'RSI_AFI (17)'!C22</f>
        <v>-93</v>
      </c>
    </row>
    <row r="22" spans="2:3">
      <c r="B22" s="32" t="s">
        <v>80</v>
      </c>
      <c r="C22" s="537">
        <f>'RSI_AFI (17)'!I23-'RSI_AFI (17)'!C23</f>
        <v>-25</v>
      </c>
    </row>
    <row r="23" spans="2:3">
      <c r="B23" s="32" t="s">
        <v>81</v>
      </c>
      <c r="C23" s="537">
        <f>'RSI_AFI (17)'!I24-'RSI_AFI (17)'!C24</f>
        <v>-106</v>
      </c>
    </row>
    <row r="24" spans="2:3">
      <c r="B24" s="32" t="s">
        <v>82</v>
      </c>
      <c r="C24" s="537">
        <f>'RSI_AFI (17)'!I25-'RSI_AFI (17)'!C25</f>
        <v>-68</v>
      </c>
    </row>
    <row r="25" spans="2:3">
      <c r="B25" s="32" t="s">
        <v>83</v>
      </c>
      <c r="C25" s="537">
        <f>'RSI_AFI (17)'!I26-'RSI_AFI (17)'!C26</f>
        <v>-73</v>
      </c>
    </row>
    <row r="26" spans="2:3">
      <c r="B26" s="32" t="s">
        <v>84</v>
      </c>
      <c r="C26" s="537">
        <f>'RSI_AFI (17)'!I27-'RSI_AFI (17)'!C27</f>
        <v>-57</v>
      </c>
    </row>
    <row r="27" spans="2:3">
      <c r="B27" s="32" t="s">
        <v>85</v>
      </c>
      <c r="C27" s="537">
        <f>'RSI_AFI (17)'!I28-'RSI_AFI (17)'!C28</f>
        <v>-63</v>
      </c>
    </row>
    <row r="28" spans="2:3">
      <c r="B28" s="32" t="s">
        <v>86</v>
      </c>
      <c r="C28" s="537">
        <f>'RSI_AFI (17)'!I29-'RSI_AFI (17)'!C29</f>
        <v>-75</v>
      </c>
    </row>
    <row r="29" spans="2:3">
      <c r="B29" s="32" t="s">
        <v>87</v>
      </c>
      <c r="C29" s="537">
        <f>'RSI_AFI (17)'!I30-'RSI_AFI (17)'!C30</f>
        <v>-236</v>
      </c>
    </row>
    <row r="30" spans="2:3">
      <c r="B30" s="32" t="s">
        <v>88</v>
      </c>
      <c r="C30" s="537">
        <f>'RSI_AFI (17)'!I31-'RSI_AFI (17)'!C31</f>
        <v>-133</v>
      </c>
    </row>
    <row r="31" spans="2:3">
      <c r="B31" s="32" t="s">
        <v>89</v>
      </c>
      <c r="C31" s="537">
        <f>'RSI_AFI (17)'!I32-'RSI_AFI (17)'!C32</f>
        <v>-110</v>
      </c>
    </row>
    <row r="32" spans="2:3">
      <c r="B32" s="32" t="s">
        <v>68</v>
      </c>
      <c r="C32" s="537">
        <f>'RSI_AFI (17)'!I33-'RSI_AFI (17)'!C33</f>
        <v>-35</v>
      </c>
    </row>
    <row r="33" spans="2:3">
      <c r="B33" s="32" t="s">
        <v>90</v>
      </c>
      <c r="C33" s="537">
        <f>'RSI_AFI (17)'!I34-'RSI_AFI (17)'!C34</f>
        <v>-206</v>
      </c>
    </row>
    <row r="34" spans="2:3" ht="12.75" customHeight="1">
      <c r="B34" s="32" t="s">
        <v>91</v>
      </c>
      <c r="C34" s="537">
        <f>'RSI_AFI (17)'!I35-'RSI_AFI (17)'!C35</f>
        <v>-143</v>
      </c>
    </row>
    <row r="35" spans="2:3">
      <c r="B35" s="32" t="s">
        <v>92</v>
      </c>
      <c r="C35" s="537">
        <f>'RSI_AFI (17)'!I36-'RSI_AFI (17)'!C36</f>
        <v>-147</v>
      </c>
    </row>
    <row r="36" spans="2:3">
      <c r="B36" s="32" t="s">
        <v>93</v>
      </c>
      <c r="C36" s="537">
        <f>'RSI_AFI (17)'!I37-'RSI_AFI (17)'!C37</f>
        <v>-53</v>
      </c>
    </row>
    <row r="37" spans="2:3">
      <c r="B37" s="32" t="s">
        <v>94</v>
      </c>
      <c r="C37" s="537">
        <f>'RSI_AFI (17)'!I38-'RSI_AFI (17)'!C38</f>
        <v>-56</v>
      </c>
    </row>
    <row r="38" spans="2:3">
      <c r="B38" s="32" t="s">
        <v>95</v>
      </c>
      <c r="C38" s="538">
        <f>'RSI_AFI (17)'!I39-'RSI_AFI (17)'!C39</f>
        <v>-95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>
      <selection activeCell="F49" sqref="F49"/>
    </sheetView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384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553" t="s">
        <v>383</v>
      </c>
    </row>
    <row r="9" spans="1:3" ht="24.95" customHeight="1">
      <c r="B9" s="10"/>
      <c r="C9" s="554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539">
        <f>('RSI_AFI (17)'!I12-'RSI_AFI (17)'!C12)/'RSI_AFI (17)'!C12</f>
        <v>-1</v>
      </c>
    </row>
    <row r="12" spans="1:3">
      <c r="B12" s="403" t="s">
        <v>267</v>
      </c>
      <c r="C12" s="540">
        <f>('RSI_AFI (17)'!I13-'RSI_AFI (17)'!C13)/'RSI_AFI (17)'!C13</f>
        <v>-1</v>
      </c>
    </row>
    <row r="13" spans="1:3">
      <c r="B13" s="403" t="s">
        <v>52</v>
      </c>
      <c r="C13" s="540">
        <f>('RSI_AFI (17)'!I14-'RSI_AFI (17)'!C14)/'RSI_AFI (17)'!C14</f>
        <v>-1</v>
      </c>
    </row>
    <row r="14" spans="1:3">
      <c r="B14" s="403" t="s">
        <v>1</v>
      </c>
      <c r="C14" s="541">
        <f>('RSI_AFI (17)'!I15-'RSI_AFI (17)'!C15)/'RSI_AFI (17)'!C15</f>
        <v>-1</v>
      </c>
    </row>
    <row r="15" spans="1:3">
      <c r="B15" s="32" t="s">
        <v>73</v>
      </c>
      <c r="C15" s="539">
        <f>('RSI_AFI (17)'!I16-'RSI_AFI (17)'!C16)/'RSI_AFI (17)'!C16</f>
        <v>-1</v>
      </c>
    </row>
    <row r="16" spans="1:3">
      <c r="B16" s="32" t="s">
        <v>74</v>
      </c>
      <c r="C16" s="540">
        <f>('RSI_AFI (17)'!I17-'RSI_AFI (17)'!C17)/'RSI_AFI (17)'!C17</f>
        <v>-1</v>
      </c>
    </row>
    <row r="17" spans="2:3">
      <c r="B17" s="32" t="s">
        <v>75</v>
      </c>
      <c r="C17" s="540">
        <f>('RSI_AFI (17)'!I18-'RSI_AFI (17)'!C18)/'RSI_AFI (17)'!C18</f>
        <v>-1</v>
      </c>
    </row>
    <row r="18" spans="2:3">
      <c r="B18" s="32" t="s">
        <v>76</v>
      </c>
      <c r="C18" s="540">
        <f>('RSI_AFI (17)'!I19-'RSI_AFI (17)'!C19)/'RSI_AFI (17)'!C19</f>
        <v>-1</v>
      </c>
    </row>
    <row r="19" spans="2:3">
      <c r="B19" s="32" t="s">
        <v>77</v>
      </c>
      <c r="C19" s="540">
        <f>('RSI_AFI (17)'!I20-'RSI_AFI (17)'!C20)/'RSI_AFI (17)'!C20</f>
        <v>-1</v>
      </c>
    </row>
    <row r="20" spans="2:3">
      <c r="B20" s="32" t="s">
        <v>78</v>
      </c>
      <c r="C20" s="540">
        <f>('RSI_AFI (17)'!I21-'RSI_AFI (17)'!C21)/'RSI_AFI (17)'!C21</f>
        <v>-1</v>
      </c>
    </row>
    <row r="21" spans="2:3">
      <c r="B21" s="32" t="s">
        <v>79</v>
      </c>
      <c r="C21" s="540">
        <f>('RSI_AFI (17)'!I22-'RSI_AFI (17)'!C22)/'RSI_AFI (17)'!C22</f>
        <v>-1</v>
      </c>
    </row>
    <row r="22" spans="2:3">
      <c r="B22" s="32" t="s">
        <v>80</v>
      </c>
      <c r="C22" s="540">
        <f>('RSI_AFI (17)'!I23-'RSI_AFI (17)'!C23)/'RSI_AFI (17)'!C23</f>
        <v>-1</v>
      </c>
    </row>
    <row r="23" spans="2:3">
      <c r="B23" s="32" t="s">
        <v>81</v>
      </c>
      <c r="C23" s="540">
        <f>('RSI_AFI (17)'!I24-'RSI_AFI (17)'!C24)/'RSI_AFI (17)'!C24</f>
        <v>-1</v>
      </c>
    </row>
    <row r="24" spans="2:3">
      <c r="B24" s="32" t="s">
        <v>82</v>
      </c>
      <c r="C24" s="540">
        <f>('RSI_AFI (17)'!I25-'RSI_AFI (17)'!C25)/'RSI_AFI (17)'!C25</f>
        <v>-1</v>
      </c>
    </row>
    <row r="25" spans="2:3">
      <c r="B25" s="32" t="s">
        <v>83</v>
      </c>
      <c r="C25" s="540">
        <f>('RSI_AFI (17)'!I26-'RSI_AFI (17)'!C26)/'RSI_AFI (17)'!C26</f>
        <v>-1</v>
      </c>
    </row>
    <row r="26" spans="2:3">
      <c r="B26" s="32" t="s">
        <v>84</v>
      </c>
      <c r="C26" s="540">
        <f>('RSI_AFI (17)'!I27-'RSI_AFI (17)'!C27)/'RSI_AFI (17)'!C27</f>
        <v>-1</v>
      </c>
    </row>
    <row r="27" spans="2:3">
      <c r="B27" s="32" t="s">
        <v>85</v>
      </c>
      <c r="C27" s="540">
        <f>('RSI_AFI (17)'!I28-'RSI_AFI (17)'!C28)/'RSI_AFI (17)'!C28</f>
        <v>-1</v>
      </c>
    </row>
    <row r="28" spans="2:3">
      <c r="B28" s="32" t="s">
        <v>86</v>
      </c>
      <c r="C28" s="540">
        <f>('RSI_AFI (17)'!I29-'RSI_AFI (17)'!C29)/'RSI_AFI (17)'!C29</f>
        <v>-1</v>
      </c>
    </row>
    <row r="29" spans="2:3">
      <c r="B29" s="32" t="s">
        <v>87</v>
      </c>
      <c r="C29" s="540">
        <f>('RSI_AFI (17)'!I30-'RSI_AFI (17)'!C30)/'RSI_AFI (17)'!C30</f>
        <v>-1</v>
      </c>
    </row>
    <row r="30" spans="2:3">
      <c r="B30" s="32" t="s">
        <v>88</v>
      </c>
      <c r="C30" s="540">
        <f>('RSI_AFI (17)'!I31-'RSI_AFI (17)'!C31)/'RSI_AFI (17)'!C31</f>
        <v>-1</v>
      </c>
    </row>
    <row r="31" spans="2:3">
      <c r="B31" s="32" t="s">
        <v>89</v>
      </c>
      <c r="C31" s="540">
        <f>('RSI_AFI (17)'!I32-'RSI_AFI (17)'!C32)/'RSI_AFI (17)'!C32</f>
        <v>-1</v>
      </c>
    </row>
    <row r="32" spans="2:3">
      <c r="B32" s="32" t="s">
        <v>68</v>
      </c>
      <c r="C32" s="540">
        <f>('RSI_AFI (17)'!I33-'RSI_AFI (17)'!C33)/'RSI_AFI (17)'!C33</f>
        <v>-1</v>
      </c>
    </row>
    <row r="33" spans="2:3">
      <c r="B33" s="32" t="s">
        <v>90</v>
      </c>
      <c r="C33" s="540">
        <f>('RSI_AFI (17)'!I34-'RSI_AFI (17)'!C34)/'RSI_AFI (17)'!C34</f>
        <v>-1</v>
      </c>
    </row>
    <row r="34" spans="2:3" ht="12.75" customHeight="1">
      <c r="B34" s="32" t="s">
        <v>91</v>
      </c>
      <c r="C34" s="540">
        <f>('RSI_AFI (17)'!I35-'RSI_AFI (17)'!C35)/'RSI_AFI (17)'!C35</f>
        <v>-1</v>
      </c>
    </row>
    <row r="35" spans="2:3">
      <c r="B35" s="32" t="s">
        <v>92</v>
      </c>
      <c r="C35" s="540">
        <f>('RSI_AFI (17)'!I36-'RSI_AFI (17)'!C36)/'RSI_AFI (17)'!C36</f>
        <v>-1</v>
      </c>
    </row>
    <row r="36" spans="2:3">
      <c r="B36" s="32" t="s">
        <v>93</v>
      </c>
      <c r="C36" s="540">
        <f>('RSI_AFI (17)'!I37-'RSI_AFI (17)'!C37)/'RSI_AFI (17)'!C37</f>
        <v>-1</v>
      </c>
    </row>
    <row r="37" spans="2:3">
      <c r="B37" s="32" t="s">
        <v>94</v>
      </c>
      <c r="C37" s="540">
        <f>('RSI_AFI (17)'!I38-'RSI_AFI (17)'!C38)/'RSI_AFI (17)'!C38</f>
        <v>-1</v>
      </c>
    </row>
    <row r="38" spans="2:3">
      <c r="B38" s="32" t="s">
        <v>95</v>
      </c>
      <c r="C38" s="541">
        <f>('RSI_AFI (17)'!I39-'RSI_AFI (17)'!C39)/'RSI_AFI (17)'!C39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281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229</v>
      </c>
      <c r="C6" s="387"/>
      <c r="D6" s="387"/>
      <c r="E6" s="387"/>
      <c r="F6" s="387"/>
      <c r="G6" s="387"/>
      <c r="H6" s="387"/>
      <c r="I6" s="387"/>
      <c r="J6" s="387"/>
    </row>
    <row r="7" spans="1:10" s="6" customFormat="1" ht="15" customHeight="1">
      <c r="D7" s="7"/>
    </row>
    <row r="8" spans="1:10" s="6" customFormat="1" ht="57" customHeight="1">
      <c r="B8" s="7"/>
      <c r="C8" s="681" t="s">
        <v>282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(11)'!O11-'RSI_genero (11)'!C11</f>
        <v>-8932</v>
      </c>
      <c r="D11" s="118">
        <f>'RSI_genero (11)'!P11-'RSI_genero (11)'!D11</f>
        <v>-8156</v>
      </c>
      <c r="E11" s="142">
        <f>'RSI_genero (11)'!Q11-'RSI_genero (11)'!E11</f>
        <v>-17088</v>
      </c>
    </row>
    <row r="12" spans="1:10" s="6" customFormat="1" ht="14.25" customHeight="1">
      <c r="B12" s="403" t="s">
        <v>267</v>
      </c>
      <c r="C12" s="143" t="s">
        <v>55</v>
      </c>
      <c r="D12" s="119" t="s">
        <v>55</v>
      </c>
      <c r="E12" s="144" t="s">
        <v>55</v>
      </c>
    </row>
    <row r="13" spans="1:10" s="6" customFormat="1" ht="14.25" customHeight="1">
      <c r="B13" s="403" t="s">
        <v>52</v>
      </c>
      <c r="C13" s="143">
        <f>'RSI_genero (11)'!O13-'RSI_genero (11)'!C13</f>
        <v>46</v>
      </c>
      <c r="D13" s="119">
        <f>'RSI_genero (11)'!P13-'RSI_genero (11)'!D13</f>
        <v>168</v>
      </c>
      <c r="E13" s="144">
        <f>'RSI_genero (11)'!Q13-'RSI_genero (11)'!E13</f>
        <v>214</v>
      </c>
    </row>
    <row r="14" spans="1:10" s="6" customFormat="1" ht="14.25" customHeight="1">
      <c r="B14" s="403" t="s">
        <v>1</v>
      </c>
      <c r="C14" s="145">
        <f>'RSI_genero (11)'!O14-'RSI_genero (11)'!C14</f>
        <v>112</v>
      </c>
      <c r="D14" s="120">
        <f>'RSI_genero (11)'!P14-'RSI_genero (11)'!D14</f>
        <v>226</v>
      </c>
      <c r="E14" s="146">
        <f>'RSI_genero (11)'!Q14-'RSI_genero (11)'!E14</f>
        <v>338</v>
      </c>
    </row>
    <row r="15" spans="1:10" s="6" customFormat="1" ht="14.25" customHeight="1">
      <c r="B15" s="32" t="s">
        <v>28</v>
      </c>
      <c r="C15" s="141">
        <f>'RSI_genero (11)'!O15-'RSI_genero (11)'!C15</f>
        <v>-39</v>
      </c>
      <c r="D15" s="118">
        <f>'RSI_genero (11)'!P15-'RSI_genero (11)'!D15</f>
        <v>-35</v>
      </c>
      <c r="E15" s="142">
        <f>'RSI_genero (11)'!Q15-'RSI_genero (11)'!E15</f>
        <v>-74</v>
      </c>
    </row>
    <row r="16" spans="1:10" s="6" customFormat="1" ht="14.25" customHeight="1">
      <c r="B16" s="32" t="s">
        <v>29</v>
      </c>
      <c r="C16" s="143">
        <f>'RSI_genero (11)'!O16-'RSI_genero (11)'!C16</f>
        <v>5</v>
      </c>
      <c r="D16" s="119">
        <f>'RSI_genero (11)'!P16-'RSI_genero (11)'!D16</f>
        <v>0</v>
      </c>
      <c r="E16" s="144">
        <f>'RSI_genero (11)'!Q16-'RSI_genero (11)'!E16</f>
        <v>5</v>
      </c>
    </row>
    <row r="17" spans="2:5" s="6" customFormat="1" ht="14.25" customHeight="1">
      <c r="B17" s="32" t="s">
        <v>30</v>
      </c>
      <c r="C17" s="143">
        <f>'RSI_genero (11)'!O17-'RSI_genero (11)'!C17</f>
        <v>18</v>
      </c>
      <c r="D17" s="119">
        <f>'RSI_genero (11)'!P17-'RSI_genero (11)'!D17</f>
        <v>20</v>
      </c>
      <c r="E17" s="144">
        <f>'RSI_genero (11)'!Q17-'RSI_genero (11)'!E17</f>
        <v>38</v>
      </c>
    </row>
    <row r="18" spans="2:5" s="6" customFormat="1" ht="14.25" customHeight="1">
      <c r="B18" s="32" t="s">
        <v>31</v>
      </c>
      <c r="C18" s="143">
        <f>'RSI_genero (11)'!O18-'RSI_genero (11)'!C18</f>
        <v>6</v>
      </c>
      <c r="D18" s="119">
        <f>'RSI_genero (11)'!P18-'RSI_genero (11)'!D18</f>
        <v>11</v>
      </c>
      <c r="E18" s="144">
        <f>'RSI_genero (11)'!Q18-'RSI_genero (11)'!E18</f>
        <v>17</v>
      </c>
    </row>
    <row r="19" spans="2:5" s="6" customFormat="1" ht="14.25" customHeight="1">
      <c r="B19" s="32" t="s">
        <v>32</v>
      </c>
      <c r="C19" s="143">
        <f>'RSI_genero (11)'!O19-'RSI_genero (11)'!C19</f>
        <v>33</v>
      </c>
      <c r="D19" s="119">
        <f>'RSI_genero (11)'!P19-'RSI_genero (11)'!D19</f>
        <v>19</v>
      </c>
      <c r="E19" s="144">
        <f>'RSI_genero (11)'!Q19-'RSI_genero (11)'!E19</f>
        <v>52</v>
      </c>
    </row>
    <row r="20" spans="2:5" s="6" customFormat="1" ht="14.25" customHeight="1">
      <c r="B20" s="32" t="s">
        <v>33</v>
      </c>
      <c r="C20" s="143">
        <f>'RSI_genero (11)'!O20-'RSI_genero (11)'!C20</f>
        <v>14</v>
      </c>
      <c r="D20" s="119">
        <f>'RSI_genero (11)'!P20-'RSI_genero (11)'!D20</f>
        <v>13</v>
      </c>
      <c r="E20" s="144">
        <f>'RSI_genero (11)'!Q20-'RSI_genero (11)'!E20</f>
        <v>27</v>
      </c>
    </row>
    <row r="21" spans="2:5" s="6" customFormat="1" ht="14.25" customHeight="1">
      <c r="B21" s="32" t="s">
        <v>34</v>
      </c>
      <c r="C21" s="143">
        <f>'RSI_genero (11)'!O21-'RSI_genero (11)'!C21</f>
        <v>-22</v>
      </c>
      <c r="D21" s="119">
        <f>'RSI_genero (11)'!P21-'RSI_genero (11)'!D21</f>
        <v>-16</v>
      </c>
      <c r="E21" s="144">
        <f>'RSI_genero (11)'!Q21-'RSI_genero (11)'!E21</f>
        <v>-38</v>
      </c>
    </row>
    <row r="22" spans="2:5" s="6" customFormat="1" ht="14.25" customHeight="1">
      <c r="B22" s="32" t="s">
        <v>35</v>
      </c>
      <c r="C22" s="143">
        <f>'RSI_genero (11)'!O22-'RSI_genero (11)'!C22</f>
        <v>-21</v>
      </c>
      <c r="D22" s="119">
        <f>'RSI_genero (11)'!P22-'RSI_genero (11)'!D22</f>
        <v>-16</v>
      </c>
      <c r="E22" s="144">
        <f>'RSI_genero (11)'!Q22-'RSI_genero (11)'!E22</f>
        <v>-37</v>
      </c>
    </row>
    <row r="23" spans="2:5" s="6" customFormat="1" ht="14.25" customHeight="1">
      <c r="B23" s="32" t="s">
        <v>36</v>
      </c>
      <c r="C23" s="143">
        <f>'RSI_genero (11)'!O23-'RSI_genero (11)'!C23</f>
        <v>28</v>
      </c>
      <c r="D23" s="119">
        <f>'RSI_genero (11)'!P23-'RSI_genero (11)'!D23</f>
        <v>19</v>
      </c>
      <c r="E23" s="144">
        <f>'RSI_genero (11)'!Q23-'RSI_genero (11)'!E23</f>
        <v>47</v>
      </c>
    </row>
    <row r="24" spans="2:5" s="6" customFormat="1" ht="14.25" customHeight="1">
      <c r="B24" s="32" t="s">
        <v>37</v>
      </c>
      <c r="C24" s="143">
        <f>'RSI_genero (11)'!O24-'RSI_genero (11)'!C24</f>
        <v>12</v>
      </c>
      <c r="D24" s="119">
        <f>'RSI_genero (11)'!P24-'RSI_genero (11)'!D24</f>
        <v>23</v>
      </c>
      <c r="E24" s="144">
        <f>'RSI_genero (11)'!Q24-'RSI_genero (11)'!E24</f>
        <v>35</v>
      </c>
    </row>
    <row r="25" spans="2:5" s="6" customFormat="1" ht="14.25" customHeight="1">
      <c r="B25" s="32" t="s">
        <v>38</v>
      </c>
      <c r="C25" s="143">
        <f>'RSI_genero (11)'!O25-'RSI_genero (11)'!C25</f>
        <v>-6</v>
      </c>
      <c r="D25" s="119">
        <f>'RSI_genero (11)'!P25-'RSI_genero (11)'!D25</f>
        <v>-19</v>
      </c>
      <c r="E25" s="144">
        <f>'RSI_genero (11)'!Q25-'RSI_genero (11)'!E25</f>
        <v>-25</v>
      </c>
    </row>
    <row r="26" spans="2:5" s="6" customFormat="1" ht="14.25" customHeight="1">
      <c r="B26" s="32" t="s">
        <v>39</v>
      </c>
      <c r="C26" s="143">
        <f>'RSI_genero (11)'!O26-'RSI_genero (11)'!C26</f>
        <v>-1</v>
      </c>
      <c r="D26" s="119">
        <f>'RSI_genero (11)'!P26-'RSI_genero (11)'!D26</f>
        <v>1</v>
      </c>
      <c r="E26" s="144">
        <f>'RSI_genero (11)'!Q26-'RSI_genero (11)'!E26</f>
        <v>0</v>
      </c>
    </row>
    <row r="27" spans="2:5" s="6" customFormat="1" ht="14.25" customHeight="1">
      <c r="B27" s="32" t="s">
        <v>40</v>
      </c>
      <c r="C27" s="143">
        <f>'RSI_genero (11)'!O27-'RSI_genero (11)'!C27</f>
        <v>10</v>
      </c>
      <c r="D27" s="119">
        <f>'RSI_genero (11)'!P27-'RSI_genero (11)'!D27</f>
        <v>-3</v>
      </c>
      <c r="E27" s="144">
        <f>'RSI_genero (11)'!Q27-'RSI_genero (11)'!E27</f>
        <v>7</v>
      </c>
    </row>
    <row r="28" spans="2:5" s="6" customFormat="1" ht="14.25" customHeight="1">
      <c r="B28" s="32" t="s">
        <v>41</v>
      </c>
      <c r="C28" s="143">
        <f>'RSI_genero (11)'!O28-'RSI_genero (11)'!C28</f>
        <v>1</v>
      </c>
      <c r="D28" s="119">
        <f>'RSI_genero (11)'!P28-'RSI_genero (11)'!D28</f>
        <v>-2</v>
      </c>
      <c r="E28" s="144">
        <f>'RSI_genero (11)'!Q28-'RSI_genero (11)'!E28</f>
        <v>-1</v>
      </c>
    </row>
    <row r="29" spans="2:5" s="6" customFormat="1" ht="14.25" customHeight="1">
      <c r="B29" s="32" t="s">
        <v>42</v>
      </c>
      <c r="C29" s="143">
        <f>'RSI_genero (11)'!O29-'RSI_genero (11)'!C29</f>
        <v>1</v>
      </c>
      <c r="D29" s="119">
        <f>'RSI_genero (11)'!P29-'RSI_genero (11)'!D29</f>
        <v>-3</v>
      </c>
      <c r="E29" s="144">
        <f>'RSI_genero (11)'!Q29-'RSI_genero (11)'!E29</f>
        <v>-2</v>
      </c>
    </row>
    <row r="30" spans="2:5" s="6" customFormat="1" ht="14.25" customHeight="1">
      <c r="B30" s="32" t="s">
        <v>43</v>
      </c>
      <c r="C30" s="143">
        <f>'RSI_genero (11)'!O30-'RSI_genero (11)'!C30</f>
        <v>1</v>
      </c>
      <c r="D30" s="119">
        <f>'RSI_genero (11)'!P30-'RSI_genero (11)'!D30</f>
        <v>27</v>
      </c>
      <c r="E30" s="144">
        <f>'RSI_genero (11)'!Q30-'RSI_genero (11)'!E30</f>
        <v>28</v>
      </c>
    </row>
    <row r="31" spans="2:5" s="6" customFormat="1" ht="14.25" customHeight="1">
      <c r="B31" s="32" t="s">
        <v>44</v>
      </c>
      <c r="C31" s="143">
        <f>'RSI_genero (11)'!O31-'RSI_genero (11)'!C31</f>
        <v>6</v>
      </c>
      <c r="D31" s="119">
        <f>'RSI_genero (11)'!P31-'RSI_genero (11)'!D31</f>
        <v>4</v>
      </c>
      <c r="E31" s="144">
        <f>'RSI_genero (11)'!Q31-'RSI_genero (11)'!E31</f>
        <v>10</v>
      </c>
    </row>
    <row r="32" spans="2:5" s="6" customFormat="1" ht="14.25" customHeight="1">
      <c r="B32" s="32" t="s">
        <v>45</v>
      </c>
      <c r="C32" s="143">
        <f>'RSI_genero (11)'!O32-'RSI_genero (11)'!C32</f>
        <v>-22</v>
      </c>
      <c r="D32" s="119">
        <f>'RSI_genero (11)'!P32-'RSI_genero (11)'!D32</f>
        <v>-23</v>
      </c>
      <c r="E32" s="144">
        <f>'RSI_genero (11)'!Q32-'RSI_genero (11)'!E32</f>
        <v>-45</v>
      </c>
    </row>
    <row r="33" spans="2:5" s="6" customFormat="1" ht="14.25" customHeight="1">
      <c r="B33" s="32" t="s">
        <v>46</v>
      </c>
      <c r="C33" s="143">
        <f>'RSI_genero (11)'!O33-'RSI_genero (11)'!C33</f>
        <v>0</v>
      </c>
      <c r="D33" s="119">
        <f>'RSI_genero (11)'!P33-'RSI_genero (11)'!D33</f>
        <v>3</v>
      </c>
      <c r="E33" s="144">
        <f>'RSI_genero (11)'!Q33-'RSI_genero (11)'!E33</f>
        <v>3</v>
      </c>
    </row>
    <row r="34" spans="2:5" s="6" customFormat="1" ht="14.25" customHeight="1">
      <c r="B34" s="32" t="s">
        <v>47</v>
      </c>
      <c r="C34" s="143" t="s">
        <v>55</v>
      </c>
      <c r="D34" s="119" t="s">
        <v>55</v>
      </c>
      <c r="E34" s="144" t="s">
        <v>55</v>
      </c>
    </row>
    <row r="35" spans="2:5" s="6" customFormat="1" ht="14.25" customHeight="1">
      <c r="B35" s="32" t="s">
        <v>48</v>
      </c>
      <c r="C35" s="143">
        <f>'RSI_genero (11)'!O35-'RSI_genero (11)'!C35</f>
        <v>-12</v>
      </c>
      <c r="D35" s="119">
        <f>'RSI_genero (11)'!P35-'RSI_genero (11)'!D35</f>
        <v>0</v>
      </c>
      <c r="E35" s="144">
        <f>'RSI_genero (11)'!Q35-'RSI_genero (11)'!E35</f>
        <v>-12</v>
      </c>
    </row>
    <row r="36" spans="2:5" s="6" customFormat="1" ht="14.25" customHeight="1">
      <c r="B36" s="32" t="s">
        <v>49</v>
      </c>
      <c r="C36" s="143">
        <f>'RSI_genero (11)'!O36-'RSI_genero (11)'!C36</f>
        <v>2</v>
      </c>
      <c r="D36" s="119">
        <f>'RSI_genero (11)'!P36-'RSI_genero (11)'!D36</f>
        <v>2</v>
      </c>
      <c r="E36" s="144">
        <f>'RSI_genero (11)'!Q36-'RSI_genero (11)'!E36</f>
        <v>4</v>
      </c>
    </row>
    <row r="37" spans="2:5" s="6" customFormat="1" ht="14.25" customHeight="1">
      <c r="B37" s="32" t="s">
        <v>50</v>
      </c>
      <c r="C37" s="143">
        <f>'RSI_genero (11)'!O37-'RSI_genero (11)'!C37</f>
        <v>5</v>
      </c>
      <c r="D37" s="119">
        <f>'RSI_genero (11)'!P37-'RSI_genero (11)'!D37</f>
        <v>3</v>
      </c>
      <c r="E37" s="144">
        <f>'RSI_genero (11)'!Q37-'RSI_genero (11)'!E37</f>
        <v>8</v>
      </c>
    </row>
    <row r="38" spans="2:5" s="6" customFormat="1" ht="14.25" customHeight="1">
      <c r="B38" s="32" t="s">
        <v>51</v>
      </c>
      <c r="C38" s="143">
        <f>'RSI_genero (11)'!O38-'RSI_genero (11)'!C38</f>
        <v>7</v>
      </c>
      <c r="D38" s="119">
        <f>'RSI_genero (11)'!P38-'RSI_genero (11)'!D38</f>
        <v>7</v>
      </c>
      <c r="E38" s="144">
        <f>'RSI_genero (11)'!Q38-'RSI_genero (11)'!E38</f>
        <v>14</v>
      </c>
    </row>
    <row r="39" spans="2:5" s="6" customFormat="1" ht="14.25" customHeight="1">
      <c r="B39" s="32" t="s">
        <v>235</v>
      </c>
      <c r="C39" s="143">
        <f>'RSI_genero (11)'!O39-'RSI_genero (11)'!C39</f>
        <v>27</v>
      </c>
      <c r="D39" s="119">
        <f>'RSI_genero (11)'!P39-'RSI_genero (11)'!D39</f>
        <v>18</v>
      </c>
      <c r="E39" s="144">
        <f>'RSI_genero (11)'!Q39-'RSI_genero (11)'!E39</f>
        <v>45</v>
      </c>
    </row>
    <row r="40" spans="2:5" s="6" customFormat="1" ht="14.25" customHeight="1">
      <c r="B40" s="32" t="s">
        <v>236</v>
      </c>
      <c r="C40" s="143">
        <f>'RSI_genero (11)'!O40-'RSI_genero (11)'!C40</f>
        <v>7</v>
      </c>
      <c r="D40" s="119">
        <f>'RSI_genero (11)'!P40-'RSI_genero (11)'!D40</f>
        <v>2</v>
      </c>
      <c r="E40" s="144">
        <f>'RSI_genero (11)'!Q40-'RSI_genero (11)'!E40</f>
        <v>9</v>
      </c>
    </row>
    <row r="41" spans="2:5" s="6" customFormat="1" ht="14.25" customHeight="1">
      <c r="B41" s="32" t="s">
        <v>237</v>
      </c>
      <c r="C41" s="143">
        <f>'RSI_genero (11)'!O41-'RSI_genero (11)'!C41</f>
        <v>-5</v>
      </c>
      <c r="D41" s="119">
        <f>'RSI_genero (11)'!P41-'RSI_genero (11)'!D41</f>
        <v>-1</v>
      </c>
      <c r="E41" s="144">
        <f>'RSI_genero (11)'!Q41-'RSI_genero (11)'!E41</f>
        <v>-6</v>
      </c>
    </row>
    <row r="42" spans="2:5" s="6" customFormat="1" ht="14.25" customHeight="1">
      <c r="B42" s="32" t="s">
        <v>238</v>
      </c>
      <c r="C42" s="143">
        <f>'RSI_genero (11)'!O42-'RSI_genero (11)'!C42</f>
        <v>4</v>
      </c>
      <c r="D42" s="119">
        <f>'RSI_genero (11)'!P42-'RSI_genero (11)'!D42</f>
        <v>5</v>
      </c>
      <c r="E42" s="144">
        <f>'RSI_genero (11)'!Q42-'RSI_genero (11)'!E42</f>
        <v>9</v>
      </c>
    </row>
    <row r="43" spans="2:5" s="6" customFormat="1" ht="14.25" customHeight="1">
      <c r="B43" s="32" t="s">
        <v>239</v>
      </c>
      <c r="C43" s="143">
        <f>'RSI_genero (11)'!O43-'RSI_genero (11)'!C43</f>
        <v>17</v>
      </c>
      <c r="D43" s="119">
        <f>'RSI_genero (11)'!P43-'RSI_genero (11)'!D43</f>
        <v>0</v>
      </c>
      <c r="E43" s="144">
        <f>'RSI_genero (11)'!Q43-'RSI_genero (11)'!E43</f>
        <v>17</v>
      </c>
    </row>
    <row r="44" spans="2:5" s="6" customFormat="1" ht="14.25" customHeight="1">
      <c r="B44" s="32" t="s">
        <v>240</v>
      </c>
      <c r="C44" s="143">
        <f>'RSI_genero (11)'!O44-'RSI_genero (11)'!C44</f>
        <v>2</v>
      </c>
      <c r="D44" s="119">
        <f>'RSI_genero (11)'!P44-'RSI_genero (11)'!D44</f>
        <v>3</v>
      </c>
      <c r="E44" s="144">
        <f>'RSI_genero (11)'!Q44-'RSI_genero (11)'!E44</f>
        <v>5</v>
      </c>
    </row>
    <row r="45" spans="2:5" s="6" customFormat="1" ht="14.25" customHeight="1">
      <c r="B45" s="32" t="s">
        <v>241</v>
      </c>
      <c r="C45" s="143">
        <f>'RSI_genero (11)'!O45-'RSI_genero (11)'!C45</f>
        <v>-3</v>
      </c>
      <c r="D45" s="119">
        <f>'RSI_genero (11)'!P45-'RSI_genero (11)'!D45</f>
        <v>3</v>
      </c>
      <c r="E45" s="144">
        <f>'RSI_genero (11)'!Q45-'RSI_genero (11)'!E45</f>
        <v>0</v>
      </c>
    </row>
    <row r="46" spans="2:5" s="6" customFormat="1" ht="14.25" customHeight="1">
      <c r="B46" s="32" t="s">
        <v>242</v>
      </c>
      <c r="C46" s="143">
        <f>'RSI_genero (11)'!O46-'RSI_genero (11)'!C46</f>
        <v>10</v>
      </c>
      <c r="D46" s="119">
        <f>'RSI_genero (11)'!P46-'RSI_genero (11)'!D46</f>
        <v>0</v>
      </c>
      <c r="E46" s="144">
        <f>'RSI_genero (11)'!Q46-'RSI_genero (11)'!E46</f>
        <v>10</v>
      </c>
    </row>
    <row r="47" spans="2:5" s="6" customFormat="1" ht="14.25" customHeight="1">
      <c r="B47" s="32" t="s">
        <v>243</v>
      </c>
      <c r="C47" s="143">
        <f>'RSI_genero (11)'!O47-'RSI_genero (11)'!C47</f>
        <v>-28</v>
      </c>
      <c r="D47" s="119">
        <f>'RSI_genero (11)'!P47-'RSI_genero (11)'!D47</f>
        <v>8</v>
      </c>
      <c r="E47" s="144">
        <f>'RSI_genero (11)'!Q47-'RSI_genero (11)'!E47</f>
        <v>-20</v>
      </c>
    </row>
    <row r="48" spans="2:5" s="6" customFormat="1" ht="14.25" customHeight="1">
      <c r="B48" s="32" t="s">
        <v>244</v>
      </c>
      <c r="C48" s="143">
        <f>'RSI_genero (11)'!O48-'RSI_genero (11)'!C48</f>
        <v>3</v>
      </c>
      <c r="D48" s="119">
        <f>'RSI_genero (11)'!P48-'RSI_genero (11)'!D48</f>
        <v>0</v>
      </c>
      <c r="E48" s="144">
        <f>'RSI_genero (11)'!Q48-'RSI_genero (11)'!E48</f>
        <v>3</v>
      </c>
    </row>
    <row r="49" spans="2:5" s="6" customFormat="1" ht="14.25" customHeight="1">
      <c r="B49" s="32" t="s">
        <v>245</v>
      </c>
      <c r="C49" s="143">
        <f>'RSI_genero (11)'!O49-'RSI_genero (11)'!C49</f>
        <v>12</v>
      </c>
      <c r="D49" s="119">
        <f>'RSI_genero (11)'!P49-'RSI_genero (11)'!D49</f>
        <v>-20</v>
      </c>
      <c r="E49" s="144">
        <f>'RSI_genero (11)'!Q49-'RSI_genero (11)'!E49</f>
        <v>-8</v>
      </c>
    </row>
    <row r="50" spans="2:5" s="6" customFormat="1" ht="14.25" customHeight="1">
      <c r="B50" s="32" t="s">
        <v>246</v>
      </c>
      <c r="C50" s="143">
        <f>'RSI_genero (11)'!O50-'RSI_genero (11)'!C50</f>
        <v>-1</v>
      </c>
      <c r="D50" s="119">
        <f>'RSI_genero (11)'!P50-'RSI_genero (11)'!D50</f>
        <v>-1</v>
      </c>
      <c r="E50" s="144">
        <f>'RSI_genero (11)'!Q50-'RSI_genero (11)'!E50</f>
        <v>-2</v>
      </c>
    </row>
    <row r="51" spans="2:5" s="6" customFormat="1" ht="14.25" customHeight="1">
      <c r="B51" s="32" t="s">
        <v>247</v>
      </c>
      <c r="C51" s="143">
        <f>'RSI_genero (11)'!O51-'RSI_genero (11)'!C51</f>
        <v>2</v>
      </c>
      <c r="D51" s="119">
        <f>'RSI_genero (11)'!P51-'RSI_genero (11)'!D51</f>
        <v>6</v>
      </c>
      <c r="E51" s="144">
        <f>'RSI_genero (11)'!Q51-'RSI_genero (11)'!E51</f>
        <v>8</v>
      </c>
    </row>
    <row r="52" spans="2:5" s="6" customFormat="1" ht="14.25" customHeight="1">
      <c r="B52" s="32" t="s">
        <v>248</v>
      </c>
      <c r="C52" s="143">
        <f>'RSI_genero (11)'!O52-'RSI_genero (11)'!C52</f>
        <v>0</v>
      </c>
      <c r="D52" s="119">
        <f>'RSI_genero (11)'!P52-'RSI_genero (11)'!D52</f>
        <v>6</v>
      </c>
      <c r="E52" s="144">
        <f>'RSI_genero (11)'!Q52-'RSI_genero (11)'!E52</f>
        <v>6</v>
      </c>
    </row>
    <row r="53" spans="2:5" s="6" customFormat="1" ht="14.25" customHeight="1">
      <c r="B53" s="32" t="s">
        <v>249</v>
      </c>
      <c r="C53" s="143">
        <f>'RSI_genero (11)'!O53-'RSI_genero (11)'!C53</f>
        <v>0</v>
      </c>
      <c r="D53" s="119">
        <f>'RSI_genero (11)'!P53-'RSI_genero (11)'!D53</f>
        <v>9</v>
      </c>
      <c r="E53" s="144">
        <f>'RSI_genero (11)'!Q53-'RSI_genero (11)'!E53</f>
        <v>9</v>
      </c>
    </row>
    <row r="54" spans="2:5" s="6" customFormat="1" ht="14.25" customHeight="1">
      <c r="B54" s="32" t="s">
        <v>250</v>
      </c>
      <c r="C54" s="143">
        <f>'RSI_genero (11)'!O54-'RSI_genero (11)'!C54</f>
        <v>5</v>
      </c>
      <c r="D54" s="119">
        <f>'RSI_genero (11)'!P54-'RSI_genero (11)'!D54</f>
        <v>0</v>
      </c>
      <c r="E54" s="144">
        <f>'RSI_genero (11)'!Q54-'RSI_genero (11)'!E54</f>
        <v>5</v>
      </c>
    </row>
    <row r="55" spans="2:5" s="6" customFormat="1" ht="14.25" customHeight="1">
      <c r="B55" s="32" t="s">
        <v>251</v>
      </c>
      <c r="C55" s="143">
        <f>'RSI_genero (11)'!O55-'RSI_genero (11)'!C55</f>
        <v>21</v>
      </c>
      <c r="D55" s="119">
        <f>'RSI_genero (11)'!P55-'RSI_genero (11)'!D55</f>
        <v>45</v>
      </c>
      <c r="E55" s="144">
        <f>'RSI_genero (11)'!Q55-'RSI_genero (11)'!E55</f>
        <v>66</v>
      </c>
    </row>
    <row r="56" spans="2:5" s="6" customFormat="1" ht="14.25" customHeight="1">
      <c r="B56" s="32" t="s">
        <v>252</v>
      </c>
      <c r="C56" s="143">
        <f>'RSI_genero (11)'!O56-'RSI_genero (11)'!C56</f>
        <v>9</v>
      </c>
      <c r="D56" s="119">
        <f>'RSI_genero (11)'!P56-'RSI_genero (11)'!D56</f>
        <v>11</v>
      </c>
      <c r="E56" s="144">
        <f>'RSI_genero (11)'!Q56-'RSI_genero (11)'!E56</f>
        <v>20</v>
      </c>
    </row>
    <row r="57" spans="2:5" s="6" customFormat="1" ht="14.25" customHeight="1">
      <c r="B57" s="32" t="s">
        <v>253</v>
      </c>
      <c r="C57" s="143">
        <f>'RSI_genero (11)'!O57-'RSI_genero (11)'!C57</f>
        <v>7</v>
      </c>
      <c r="D57" s="119">
        <f>'RSI_genero (11)'!P57-'RSI_genero (11)'!D57</f>
        <v>1</v>
      </c>
      <c r="E57" s="144">
        <f>'RSI_genero (11)'!Q57-'RSI_genero (11)'!E57</f>
        <v>8</v>
      </c>
    </row>
    <row r="58" spans="2:5" s="6" customFormat="1" ht="14.25" customHeight="1">
      <c r="B58" s="32" t="s">
        <v>254</v>
      </c>
      <c r="C58" s="143">
        <f>'RSI_genero (11)'!O58-'RSI_genero (11)'!C58</f>
        <v>14</v>
      </c>
      <c r="D58" s="119">
        <f>'RSI_genero (11)'!P58-'RSI_genero (11)'!D58</f>
        <v>38</v>
      </c>
      <c r="E58" s="144">
        <f>'RSI_genero (11)'!Q58-'RSI_genero (11)'!E58</f>
        <v>52</v>
      </c>
    </row>
    <row r="59" spans="2:5" s="6" customFormat="1" ht="14.25" customHeight="1">
      <c r="B59" s="32" t="s">
        <v>255</v>
      </c>
      <c r="C59" s="143">
        <f>'RSI_genero (11)'!O59-'RSI_genero (11)'!C59</f>
        <v>0</v>
      </c>
      <c r="D59" s="119">
        <f>'RSI_genero (11)'!P59-'RSI_genero (11)'!D59</f>
        <v>5</v>
      </c>
      <c r="E59" s="144">
        <f>'RSI_genero (11)'!Q59-'RSI_genero (11)'!E59</f>
        <v>5</v>
      </c>
    </row>
    <row r="60" spans="2:5" s="6" customFormat="1" ht="14.25" customHeight="1">
      <c r="B60" s="32" t="s">
        <v>256</v>
      </c>
      <c r="C60" s="143">
        <f>'RSI_genero (11)'!O60-'RSI_genero (11)'!C60</f>
        <v>0</v>
      </c>
      <c r="D60" s="119">
        <f>'RSI_genero (11)'!P60-'RSI_genero (11)'!D60</f>
        <v>-2</v>
      </c>
      <c r="E60" s="144">
        <f>'RSI_genero (11)'!Q60-'RSI_genero (11)'!E60</f>
        <v>-2</v>
      </c>
    </row>
    <row r="61" spans="2:5" s="6" customFormat="1" ht="14.25" customHeight="1">
      <c r="B61" s="32" t="s">
        <v>257</v>
      </c>
      <c r="C61" s="143">
        <f>'RSI_genero (11)'!O61-'RSI_genero (11)'!C61</f>
        <v>0</v>
      </c>
      <c r="D61" s="119">
        <f>'RSI_genero (11)'!P61-'RSI_genero (11)'!D61</f>
        <v>3</v>
      </c>
      <c r="E61" s="144">
        <f>'RSI_genero (11)'!Q61-'RSI_genero (11)'!E61</f>
        <v>3</v>
      </c>
    </row>
    <row r="62" spans="2:5" s="6" customFormat="1" ht="14.25" customHeight="1">
      <c r="B62" s="32" t="s">
        <v>258</v>
      </c>
      <c r="C62" s="143">
        <f>'RSI_genero (11)'!O62-'RSI_genero (11)'!C62</f>
        <v>2</v>
      </c>
      <c r="D62" s="119">
        <f>'RSI_genero (11)'!P62-'RSI_genero (11)'!D62</f>
        <v>3</v>
      </c>
      <c r="E62" s="144">
        <f>'RSI_genero (11)'!Q62-'RSI_genero (11)'!E62</f>
        <v>5</v>
      </c>
    </row>
    <row r="63" spans="2:5" s="6" customFormat="1" ht="14.25" customHeight="1">
      <c r="B63" s="32" t="s">
        <v>259</v>
      </c>
      <c r="C63" s="143">
        <f>'RSI_genero (11)'!O63-'RSI_genero (11)'!C63</f>
        <v>2</v>
      </c>
      <c r="D63" s="119">
        <f>'RSI_genero (11)'!P63-'RSI_genero (11)'!D63</f>
        <v>7</v>
      </c>
      <c r="E63" s="144">
        <f>'RSI_genero (11)'!Q63-'RSI_genero (11)'!E63</f>
        <v>9</v>
      </c>
    </row>
    <row r="64" spans="2:5" s="6" customFormat="1" ht="14.25" customHeight="1">
      <c r="B64" s="32" t="s">
        <v>260</v>
      </c>
      <c r="C64" s="143">
        <f>'RSI_genero (11)'!O64-'RSI_genero (11)'!C64</f>
        <v>1</v>
      </c>
      <c r="D64" s="119">
        <f>'RSI_genero (11)'!P64-'RSI_genero (11)'!D64</f>
        <v>9</v>
      </c>
      <c r="E64" s="144">
        <f>'RSI_genero (11)'!Q64-'RSI_genero (11)'!E64</f>
        <v>10</v>
      </c>
    </row>
    <row r="65" spans="2:5" s="6" customFormat="1" ht="14.25" customHeight="1">
      <c r="B65" s="32" t="s">
        <v>261</v>
      </c>
      <c r="C65" s="143">
        <f>'RSI_genero (11)'!O65-'RSI_genero (11)'!C65</f>
        <v>-16</v>
      </c>
      <c r="D65" s="119">
        <f>'RSI_genero (11)'!P65-'RSI_genero (11)'!D65</f>
        <v>4</v>
      </c>
      <c r="E65" s="144">
        <f>'RSI_genero (11)'!Q65-'RSI_genero (11)'!E65</f>
        <v>-12</v>
      </c>
    </row>
    <row r="66" spans="2:5" s="6" customFormat="1" ht="14.25" customHeight="1">
      <c r="B66" s="32" t="s">
        <v>262</v>
      </c>
      <c r="C66" s="143">
        <f>'RSI_genero (11)'!O66-'RSI_genero (11)'!C66</f>
        <v>-8</v>
      </c>
      <c r="D66" s="119">
        <f>'RSI_genero (11)'!P66-'RSI_genero (11)'!D66</f>
        <v>-3</v>
      </c>
      <c r="E66" s="144">
        <f>'RSI_genero (11)'!Q66-'RSI_genero (11)'!E66</f>
        <v>-11</v>
      </c>
    </row>
    <row r="67" spans="2:5" s="6" customFormat="1" ht="14.25" customHeight="1">
      <c r="B67" s="32" t="s">
        <v>263</v>
      </c>
      <c r="C67" s="145">
        <f>'RSI_genero (11)'!O67-'RSI_genero (11)'!C67</f>
        <v>2</v>
      </c>
      <c r="D67" s="120">
        <f>'RSI_genero (11)'!P67-'RSI_genero (11)'!D67</f>
        <v>32</v>
      </c>
      <c r="E67" s="146">
        <f>'RSI_genero (11)'!Q67-'RSI_genero (11)'!E67</f>
        <v>34</v>
      </c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283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63.75" customHeight="1">
      <c r="B8" s="7"/>
      <c r="C8" s="681" t="s">
        <v>282</v>
      </c>
      <c r="D8" s="681"/>
      <c r="E8" s="681"/>
    </row>
    <row r="9" spans="1:5" s="83" customFormat="1" ht="24.95" customHeight="1">
      <c r="B9" s="7"/>
      <c r="C9" s="682" t="s">
        <v>284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(11)'!O11-'RSI_genero (11)'!C11)/'RSI_genero (11)'!C11</f>
        <v>-4.7710616840800801E-2</v>
      </c>
      <c r="D11" s="50">
        <f>('RSI_genero (11)'!P11-'RSI_genero (11)'!D11)/'RSI_genero (11)'!D11</f>
        <v>-4.7843353492928502E-2</v>
      </c>
      <c r="E11" s="51">
        <f>('RSI_genero (11)'!Q11-'RSI_genero (11)'!E11)/'RSI_genero (11)'!E11</f>
        <v>-4.777387925129653E-2</v>
      </c>
    </row>
    <row r="12" spans="1:5" s="83" customFormat="1" ht="14.25" customHeight="1">
      <c r="B12" s="403" t="s">
        <v>267</v>
      </c>
      <c r="C12" s="56" t="s">
        <v>55</v>
      </c>
      <c r="D12" s="52" t="s">
        <v>55</v>
      </c>
      <c r="E12" s="53" t="s">
        <v>55</v>
      </c>
    </row>
    <row r="13" spans="1:5" s="83" customFormat="1" ht="14.25" customHeight="1">
      <c r="B13" s="403" t="s">
        <v>52</v>
      </c>
      <c r="C13" s="56">
        <f>('RSI_genero (11)'!O13-'RSI_genero (11)'!C13)/'RSI_genero (11)'!C13</f>
        <v>1.2923526437039951E-3</v>
      </c>
      <c r="D13" s="52">
        <f>('RSI_genero (11)'!P13-'RSI_genero (11)'!D13)/'RSI_genero (11)'!D13</f>
        <v>5.3464023167743369E-3</v>
      </c>
      <c r="E13" s="53">
        <f>('RSI_genero (11)'!Q13-'RSI_genero (11)'!E13)/'RSI_genero (11)'!E13</f>
        <v>3.193219630839936E-3</v>
      </c>
    </row>
    <row r="14" spans="1:5" s="83" customFormat="1" ht="14.25" customHeight="1">
      <c r="B14" s="403" t="s">
        <v>1</v>
      </c>
      <c r="C14" s="75">
        <f>('RSI_genero (11)'!O14-'RSI_genero (11)'!C14)/'RSI_genero (11)'!C14</f>
        <v>9.9537859936011368E-3</v>
      </c>
      <c r="D14" s="76">
        <f>('RSI_genero (11)'!P14-'RSI_genero (11)'!D14)/'RSI_genero (11)'!D14</f>
        <v>2.0842940145716131E-2</v>
      </c>
      <c r="E14" s="54">
        <f>('RSI_genero (11)'!Q14-'RSI_genero (11)'!E14)/'RSI_genero (11)'!E14</f>
        <v>1.5297578637700837E-2</v>
      </c>
    </row>
    <row r="15" spans="1:5" s="83" customFormat="1" ht="14.25" customHeight="1">
      <c r="B15" s="32" t="s">
        <v>28</v>
      </c>
      <c r="C15" s="55">
        <f>('RSI_genero (11)'!O15-'RSI_genero (11)'!C15)/'RSI_genero (11)'!C15</f>
        <v>-6.4891846921797003E-2</v>
      </c>
      <c r="D15" s="50">
        <f>('RSI_genero (11)'!P15-'RSI_genero (11)'!D15)/'RSI_genero (11)'!D15</f>
        <v>-5.9931506849315065E-2</v>
      </c>
      <c r="E15" s="51">
        <f>('RSI_genero (11)'!Q15-'RSI_genero (11)'!E15)/'RSI_genero (11)'!E15</f>
        <v>-6.2447257383966247E-2</v>
      </c>
    </row>
    <row r="16" spans="1:5" s="83" customFormat="1" ht="14.25" customHeight="1">
      <c r="B16" s="32" t="s">
        <v>29</v>
      </c>
      <c r="C16" s="56">
        <f>('RSI_genero (11)'!O16-'RSI_genero (11)'!C16)/'RSI_genero (11)'!C16</f>
        <v>2.1645021645021644E-2</v>
      </c>
      <c r="D16" s="52">
        <f>('RSI_genero (11)'!P16-'RSI_genero (11)'!D16)/'RSI_genero (11)'!D16</f>
        <v>0</v>
      </c>
      <c r="E16" s="53">
        <f>('RSI_genero (11)'!Q16-'RSI_genero (11)'!E16)/'RSI_genero (11)'!E16</f>
        <v>1.1086474501108648E-2</v>
      </c>
    </row>
    <row r="17" spans="2:5" s="83" customFormat="1" ht="14.25" customHeight="1">
      <c r="B17" s="32" t="s">
        <v>30</v>
      </c>
      <c r="C17" s="56">
        <f>('RSI_genero (11)'!O17-'RSI_genero (11)'!C17)/'RSI_genero (11)'!C17</f>
        <v>9.6774193548387094E-2</v>
      </c>
      <c r="D17" s="52">
        <f>('RSI_genero (11)'!P17-'RSI_genero (11)'!D17)/'RSI_genero (11)'!D17</f>
        <v>0.10928961748633879</v>
      </c>
      <c r="E17" s="53">
        <f>('RSI_genero (11)'!Q17-'RSI_genero (11)'!E17)/'RSI_genero (11)'!E17</f>
        <v>0.10298102981029811</v>
      </c>
    </row>
    <row r="18" spans="2:5" s="83" customFormat="1" ht="14.25" customHeight="1">
      <c r="B18" s="32" t="s">
        <v>31</v>
      </c>
      <c r="C18" s="56">
        <f>('RSI_genero (11)'!O18-'RSI_genero (11)'!C18)/'RSI_genero (11)'!C18</f>
        <v>0.2</v>
      </c>
      <c r="D18" s="52">
        <f>('RSI_genero (11)'!P18-'RSI_genero (11)'!D18)/'RSI_genero (11)'!D18</f>
        <v>0.57894736842105265</v>
      </c>
      <c r="E18" s="53">
        <f>('RSI_genero (11)'!Q18-'RSI_genero (11)'!E18)/'RSI_genero (11)'!E18</f>
        <v>0.34693877551020408</v>
      </c>
    </row>
    <row r="19" spans="2:5" s="83" customFormat="1" ht="14.25" customHeight="1">
      <c r="B19" s="32" t="s">
        <v>32</v>
      </c>
      <c r="C19" s="56">
        <f>('RSI_genero (11)'!O19-'RSI_genero (11)'!C19)/'RSI_genero (11)'!C19</f>
        <v>3.9426523297491037E-2</v>
      </c>
      <c r="D19" s="52">
        <f>('RSI_genero (11)'!P19-'RSI_genero (11)'!D19)/'RSI_genero (11)'!D19</f>
        <v>2.5401069518716578E-2</v>
      </c>
      <c r="E19" s="53">
        <f>('RSI_genero (11)'!Q19-'RSI_genero (11)'!E19)/'RSI_genero (11)'!E19</f>
        <v>3.2807570977917984E-2</v>
      </c>
    </row>
    <row r="20" spans="2:5" s="83" customFormat="1" ht="14.25" customHeight="1">
      <c r="B20" s="32" t="s">
        <v>33</v>
      </c>
      <c r="C20" s="56">
        <f>('RSI_genero (11)'!O20-'RSI_genero (11)'!C20)/'RSI_genero (11)'!C20</f>
        <v>7.6086956521739135E-2</v>
      </c>
      <c r="D20" s="52">
        <f>('RSI_genero (11)'!P20-'RSI_genero (11)'!D20)/'RSI_genero (11)'!D20</f>
        <v>4.3046357615894038E-2</v>
      </c>
      <c r="E20" s="53">
        <f>('RSI_genero (11)'!Q20-'RSI_genero (11)'!E20)/'RSI_genero (11)'!E20</f>
        <v>5.5555555555555552E-2</v>
      </c>
    </row>
    <row r="21" spans="2:5" s="83" customFormat="1" ht="14.25" customHeight="1">
      <c r="B21" s="32" t="s">
        <v>34</v>
      </c>
      <c r="C21" s="56">
        <f>('RSI_genero (11)'!O21-'RSI_genero (11)'!C21)/'RSI_genero (11)'!C21</f>
        <v>-4.4715447154471545E-2</v>
      </c>
      <c r="D21" s="52">
        <f>('RSI_genero (11)'!P21-'RSI_genero (11)'!D21)/'RSI_genero (11)'!D21</f>
        <v>-3.125E-2</v>
      </c>
      <c r="E21" s="53">
        <f>('RSI_genero (11)'!Q21-'RSI_genero (11)'!E21)/'RSI_genero (11)'!E21</f>
        <v>-3.7848605577689244E-2</v>
      </c>
    </row>
    <row r="22" spans="2:5" s="83" customFormat="1" ht="14.25" customHeight="1">
      <c r="B22" s="32" t="s">
        <v>35</v>
      </c>
      <c r="C22" s="56">
        <f>('RSI_genero (11)'!O22-'RSI_genero (11)'!C22)/'RSI_genero (11)'!C22</f>
        <v>-2.8301886792452831E-2</v>
      </c>
      <c r="D22" s="52">
        <f>('RSI_genero (11)'!P22-'RSI_genero (11)'!D22)/'RSI_genero (11)'!D22</f>
        <v>-2.3323615160349854E-2</v>
      </c>
      <c r="E22" s="53">
        <f>('RSI_genero (11)'!Q22-'RSI_genero (11)'!E22)/'RSI_genero (11)'!E22</f>
        <v>-2.5910364145658265E-2</v>
      </c>
    </row>
    <row r="23" spans="2:5" s="83" customFormat="1" ht="14.25" customHeight="1">
      <c r="B23" s="32" t="s">
        <v>36</v>
      </c>
      <c r="C23" s="56">
        <f>('RSI_genero (11)'!O23-'RSI_genero (11)'!C23)/'RSI_genero (11)'!C23</f>
        <v>0.13526570048309178</v>
      </c>
      <c r="D23" s="52">
        <f>('RSI_genero (11)'!P23-'RSI_genero (11)'!D23)/'RSI_genero (11)'!D23</f>
        <v>8.7155963302752298E-2</v>
      </c>
      <c r="E23" s="53">
        <f>('RSI_genero (11)'!Q23-'RSI_genero (11)'!E23)/'RSI_genero (11)'!E23</f>
        <v>0.11058823529411765</v>
      </c>
    </row>
    <row r="24" spans="2:5" s="83" customFormat="1" ht="14.25" customHeight="1">
      <c r="B24" s="32" t="s">
        <v>37</v>
      </c>
      <c r="C24" s="56">
        <f>('RSI_genero (11)'!O24-'RSI_genero (11)'!C24)/'RSI_genero (11)'!C24</f>
        <v>7.1428571428571425E-2</v>
      </c>
      <c r="D24" s="52">
        <f>('RSI_genero (11)'!P24-'RSI_genero (11)'!D24)/'RSI_genero (11)'!D24</f>
        <v>0.12849162011173185</v>
      </c>
      <c r="E24" s="53">
        <f>('RSI_genero (11)'!Q24-'RSI_genero (11)'!E24)/'RSI_genero (11)'!E24</f>
        <v>0.10086455331412104</v>
      </c>
    </row>
    <row r="25" spans="2:5" s="83" customFormat="1" ht="14.25" customHeight="1">
      <c r="B25" s="32" t="s">
        <v>38</v>
      </c>
      <c r="C25" s="56">
        <f>('RSI_genero (11)'!O25-'RSI_genero (11)'!C25)/'RSI_genero (11)'!C25</f>
        <v>-9.7560975609756097E-3</v>
      </c>
      <c r="D25" s="52">
        <f>('RSI_genero (11)'!P25-'RSI_genero (11)'!D25)/'RSI_genero (11)'!D25</f>
        <v>-3.2646048109965638E-2</v>
      </c>
      <c r="E25" s="53">
        <f>('RSI_genero (11)'!Q25-'RSI_genero (11)'!E25)/'RSI_genero (11)'!E25</f>
        <v>-2.0885547201336674E-2</v>
      </c>
    </row>
    <row r="26" spans="2:5" s="83" customFormat="1" ht="14.25" customHeight="1">
      <c r="B26" s="32" t="s">
        <v>39</v>
      </c>
      <c r="C26" s="56">
        <f>('RSI_genero (11)'!O26-'RSI_genero (11)'!C26)/'RSI_genero (11)'!C26</f>
        <v>-0.16666666666666666</v>
      </c>
      <c r="D26" s="52">
        <f>('RSI_genero (11)'!P26-'RSI_genero (11)'!D26)/'RSI_genero (11)'!D26</f>
        <v>0.16666666666666666</v>
      </c>
      <c r="E26" s="53">
        <f>('RSI_genero (11)'!Q26-'RSI_genero (11)'!E26)/'RSI_genero (11)'!E26</f>
        <v>0</v>
      </c>
    </row>
    <row r="27" spans="2:5" s="83" customFormat="1" ht="14.25" customHeight="1">
      <c r="B27" s="32" t="s">
        <v>40</v>
      </c>
      <c r="C27" s="56">
        <f>('RSI_genero (11)'!O27-'RSI_genero (11)'!C27)/'RSI_genero (11)'!C27</f>
        <v>1.4992503748125937E-2</v>
      </c>
      <c r="D27" s="52">
        <f>('RSI_genero (11)'!P27-'RSI_genero (11)'!D27)/'RSI_genero (11)'!D27</f>
        <v>-5.1369863013698627E-3</v>
      </c>
      <c r="E27" s="53">
        <f>('RSI_genero (11)'!Q27-'RSI_genero (11)'!E27)/'RSI_genero (11)'!E27</f>
        <v>5.5955235811350921E-3</v>
      </c>
    </row>
    <row r="28" spans="2:5" s="83" customFormat="1" ht="14.25" customHeight="1">
      <c r="B28" s="32" t="s">
        <v>41</v>
      </c>
      <c r="C28" s="56">
        <f>('RSI_genero (11)'!O28-'RSI_genero (11)'!C28)/'RSI_genero (11)'!C28</f>
        <v>4.7619047619047616E-2</v>
      </c>
      <c r="D28" s="52">
        <f>('RSI_genero (11)'!P28-'RSI_genero (11)'!D28)/'RSI_genero (11)'!D28</f>
        <v>-5.2631578947368418E-2</v>
      </c>
      <c r="E28" s="53">
        <f>('RSI_genero (11)'!Q28-'RSI_genero (11)'!E28)/'RSI_genero (11)'!E28</f>
        <v>-1.6949152542372881E-2</v>
      </c>
    </row>
    <row r="29" spans="2:5" s="83" customFormat="1" ht="14.25" customHeight="1">
      <c r="B29" s="32" t="s">
        <v>42</v>
      </c>
      <c r="C29" s="56">
        <f>('RSI_genero (11)'!O29-'RSI_genero (11)'!C29)/'RSI_genero (11)'!C29</f>
        <v>3.4482758620689655E-2</v>
      </c>
      <c r="D29" s="52">
        <f>('RSI_genero (11)'!P29-'RSI_genero (11)'!D29)/'RSI_genero (11)'!D29</f>
        <v>-7.8947368421052627E-2</v>
      </c>
      <c r="E29" s="53">
        <f>('RSI_genero (11)'!Q29-'RSI_genero (11)'!E29)/'RSI_genero (11)'!E29</f>
        <v>-2.9850746268656716E-2</v>
      </c>
    </row>
    <row r="30" spans="2:5" s="83" customFormat="1" ht="14.25" customHeight="1">
      <c r="B30" s="32" t="s">
        <v>43</v>
      </c>
      <c r="C30" s="56">
        <f>('RSI_genero (11)'!O30-'RSI_genero (11)'!C30)/'RSI_genero (11)'!C30</f>
        <v>9.7087378640776691E-3</v>
      </c>
      <c r="D30" s="52">
        <f>('RSI_genero (11)'!P30-'RSI_genero (11)'!D30)/'RSI_genero (11)'!D30</f>
        <v>0.24545454545454545</v>
      </c>
      <c r="E30" s="53">
        <f>('RSI_genero (11)'!Q30-'RSI_genero (11)'!E30)/'RSI_genero (11)'!E30</f>
        <v>0.13145539906103287</v>
      </c>
    </row>
    <row r="31" spans="2:5" s="83" customFormat="1" ht="14.25" customHeight="1">
      <c r="B31" s="32" t="s">
        <v>44</v>
      </c>
      <c r="C31" s="56">
        <f>('RSI_genero (11)'!O31-'RSI_genero (11)'!C31)/'RSI_genero (11)'!C31</f>
        <v>0.13043478260869565</v>
      </c>
      <c r="D31" s="52">
        <f>('RSI_genero (11)'!P31-'RSI_genero (11)'!D31)/'RSI_genero (11)'!D31</f>
        <v>0.15384615384615385</v>
      </c>
      <c r="E31" s="53">
        <f>('RSI_genero (11)'!Q31-'RSI_genero (11)'!E31)/'RSI_genero (11)'!E31</f>
        <v>0.1388888888888889</v>
      </c>
    </row>
    <row r="32" spans="2:5" s="83" customFormat="1" ht="14.25" customHeight="1">
      <c r="B32" s="32" t="s">
        <v>45</v>
      </c>
      <c r="C32" s="56">
        <f>('RSI_genero (11)'!O32-'RSI_genero (11)'!C32)/'RSI_genero (11)'!C32</f>
        <v>-3.1029619181946404E-2</v>
      </c>
      <c r="D32" s="52">
        <f>('RSI_genero (11)'!P32-'RSI_genero (11)'!D32)/'RSI_genero (11)'!D32</f>
        <v>-3.7953795379537955E-2</v>
      </c>
      <c r="E32" s="53">
        <f>('RSI_genero (11)'!Q32-'RSI_genero (11)'!E32)/'RSI_genero (11)'!E32</f>
        <v>-3.4220532319391636E-2</v>
      </c>
    </row>
    <row r="33" spans="2:5" s="83" customFormat="1" ht="14.25" customHeight="1">
      <c r="B33" s="32" t="s">
        <v>46</v>
      </c>
      <c r="C33" s="56">
        <f>('RSI_genero (11)'!O33-'RSI_genero (11)'!C33)/'RSI_genero (11)'!C33</f>
        <v>0</v>
      </c>
      <c r="D33" s="52">
        <f>('RSI_genero (11)'!P33-'RSI_genero (11)'!D33)/'RSI_genero (11)'!D33</f>
        <v>0.75</v>
      </c>
      <c r="E33" s="53">
        <f>('RSI_genero (11)'!Q33-'RSI_genero (11)'!E33)/'RSI_genero (11)'!E33</f>
        <v>0.3</v>
      </c>
    </row>
    <row r="34" spans="2:5" s="83" customFormat="1" ht="14.25" customHeight="1">
      <c r="B34" s="32" t="s">
        <v>47</v>
      </c>
      <c r="C34" s="56" t="s">
        <v>55</v>
      </c>
      <c r="D34" s="52" t="s">
        <v>55</v>
      </c>
      <c r="E34" s="53" t="s">
        <v>55</v>
      </c>
    </row>
    <row r="35" spans="2:5" s="83" customFormat="1" ht="14.25" customHeight="1">
      <c r="B35" s="32" t="s">
        <v>48</v>
      </c>
      <c r="C35" s="56">
        <f>('RSI_genero (11)'!O35-'RSI_genero (11)'!C35)/'RSI_genero (11)'!C35</f>
        <v>-7.4395536267823931E-3</v>
      </c>
      <c r="D35" s="52">
        <f>('RSI_genero (11)'!P35-'RSI_genero (11)'!D35)/'RSI_genero (11)'!D35</f>
        <v>0</v>
      </c>
      <c r="E35" s="53">
        <f>('RSI_genero (11)'!Q35-'RSI_genero (11)'!E35)/'RSI_genero (11)'!E35</f>
        <v>-3.875968992248062E-3</v>
      </c>
    </row>
    <row r="36" spans="2:5" s="83" customFormat="1" ht="14.25" customHeight="1">
      <c r="B36" s="32" t="s">
        <v>49</v>
      </c>
      <c r="C36" s="56">
        <f>('RSI_genero (11)'!O36-'RSI_genero (11)'!C36)/'RSI_genero (11)'!C36</f>
        <v>3.5087719298245612E-2</v>
      </c>
      <c r="D36" s="52">
        <f>('RSI_genero (11)'!P36-'RSI_genero (11)'!D36)/'RSI_genero (11)'!D36</f>
        <v>2.5316455696202531E-2</v>
      </c>
      <c r="E36" s="53">
        <f>('RSI_genero (11)'!Q36-'RSI_genero (11)'!E36)/'RSI_genero (11)'!E36</f>
        <v>2.9411764705882353E-2</v>
      </c>
    </row>
    <row r="37" spans="2:5" s="83" customFormat="1" ht="14.25" customHeight="1">
      <c r="B37" s="32" t="s">
        <v>50</v>
      </c>
      <c r="C37" s="56">
        <f>('RSI_genero (11)'!O37-'RSI_genero (11)'!C37)/'RSI_genero (11)'!C37</f>
        <v>1.9305019305019305E-2</v>
      </c>
      <c r="D37" s="52">
        <f>('RSI_genero (11)'!P37-'RSI_genero (11)'!D37)/'RSI_genero (11)'!D37</f>
        <v>1.4018691588785047E-2</v>
      </c>
      <c r="E37" s="53">
        <f>('RSI_genero (11)'!Q37-'RSI_genero (11)'!E37)/'RSI_genero (11)'!E37</f>
        <v>1.6913319238900635E-2</v>
      </c>
    </row>
    <row r="38" spans="2:5" s="83" customFormat="1" ht="14.25" customHeight="1">
      <c r="B38" s="32" t="s">
        <v>51</v>
      </c>
      <c r="C38" s="56">
        <f>('RSI_genero (11)'!O38-'RSI_genero (11)'!C38)/'RSI_genero (11)'!C38</f>
        <v>7.4468085106382975E-2</v>
      </c>
      <c r="D38" s="52">
        <f>('RSI_genero (11)'!P38-'RSI_genero (11)'!D38)/'RSI_genero (11)'!D38</f>
        <v>7.6923076923076927E-2</v>
      </c>
      <c r="E38" s="53">
        <f>('RSI_genero (11)'!Q38-'RSI_genero (11)'!E38)/'RSI_genero (11)'!E38</f>
        <v>7.567567567567568E-2</v>
      </c>
    </row>
    <row r="39" spans="2:5" s="83" customFormat="1" ht="14.25" customHeight="1">
      <c r="B39" s="32" t="s">
        <v>235</v>
      </c>
      <c r="C39" s="56">
        <f>('RSI_genero (11)'!O39-'RSI_genero (11)'!C39)/'RSI_genero (11)'!C39</f>
        <v>0.16981132075471697</v>
      </c>
      <c r="D39" s="52">
        <f>('RSI_genero (11)'!P39-'RSI_genero (11)'!D39)/'RSI_genero (11)'!D39</f>
        <v>0.12244897959183673</v>
      </c>
      <c r="E39" s="53">
        <f>('RSI_genero (11)'!Q39-'RSI_genero (11)'!E39)/'RSI_genero (11)'!E39</f>
        <v>0.14705882352941177</v>
      </c>
    </row>
    <row r="40" spans="2:5" s="83" customFormat="1" ht="14.25" customHeight="1">
      <c r="B40" s="32" t="s">
        <v>236</v>
      </c>
      <c r="C40" s="56">
        <f>('RSI_genero (11)'!O40-'RSI_genero (11)'!C40)/'RSI_genero (11)'!C40</f>
        <v>0.11290322580645161</v>
      </c>
      <c r="D40" s="52">
        <f>('RSI_genero (11)'!P40-'RSI_genero (11)'!D40)/'RSI_genero (11)'!D40</f>
        <v>2.7027027027027029E-2</v>
      </c>
      <c r="E40" s="53">
        <f>('RSI_genero (11)'!Q40-'RSI_genero (11)'!E40)/'RSI_genero (11)'!E40</f>
        <v>6.6176470588235295E-2</v>
      </c>
    </row>
    <row r="41" spans="2:5" s="83" customFormat="1" ht="14.25" customHeight="1">
      <c r="B41" s="32" t="s">
        <v>237</v>
      </c>
      <c r="C41" s="56">
        <f>('RSI_genero (11)'!O41-'RSI_genero (11)'!C41)/'RSI_genero (11)'!C41</f>
        <v>-0.33333333333333331</v>
      </c>
      <c r="D41" s="52">
        <f>('RSI_genero (11)'!P41-'RSI_genero (11)'!D41)/'RSI_genero (11)'!D41</f>
        <v>-0.04</v>
      </c>
      <c r="E41" s="53">
        <f>('RSI_genero (11)'!Q41-'RSI_genero (11)'!E41)/'RSI_genero (11)'!E41</f>
        <v>-0.15</v>
      </c>
    </row>
    <row r="42" spans="2:5" s="83" customFormat="1" ht="14.25" customHeight="1">
      <c r="B42" s="32" t="s">
        <v>238</v>
      </c>
      <c r="C42" s="56">
        <f>('RSI_genero (11)'!O42-'RSI_genero (11)'!C42)/'RSI_genero (11)'!C42</f>
        <v>6.5573770491803282E-2</v>
      </c>
      <c r="D42" s="52">
        <f>('RSI_genero (11)'!P42-'RSI_genero (11)'!D42)/'RSI_genero (11)'!D42</f>
        <v>9.2592592592592587E-2</v>
      </c>
      <c r="E42" s="53">
        <f>('RSI_genero (11)'!Q42-'RSI_genero (11)'!E42)/'RSI_genero (11)'!E42</f>
        <v>7.8260869565217397E-2</v>
      </c>
    </row>
    <row r="43" spans="2:5" s="83" customFormat="1" ht="14.25" customHeight="1">
      <c r="B43" s="32" t="s">
        <v>239</v>
      </c>
      <c r="C43" s="56">
        <f>('RSI_genero (11)'!O43-'RSI_genero (11)'!C43)/'RSI_genero (11)'!C43</f>
        <v>0.18279569892473119</v>
      </c>
      <c r="D43" s="52">
        <f>('RSI_genero (11)'!P43-'RSI_genero (11)'!D43)/'RSI_genero (11)'!D43</f>
        <v>0</v>
      </c>
      <c r="E43" s="53">
        <f>('RSI_genero (11)'!Q43-'RSI_genero (11)'!E43)/'RSI_genero (11)'!E43</f>
        <v>8.9473684210526316E-2</v>
      </c>
    </row>
    <row r="44" spans="2:5" s="83" customFormat="1" ht="14.25" customHeight="1">
      <c r="B44" s="32" t="s">
        <v>240</v>
      </c>
      <c r="C44" s="56">
        <f>('RSI_genero (11)'!O44-'RSI_genero (11)'!C44)/'RSI_genero (11)'!C44</f>
        <v>4.1666666666666664E-2</v>
      </c>
      <c r="D44" s="52">
        <f>('RSI_genero (11)'!P44-'RSI_genero (11)'!D44)/'RSI_genero (11)'!D44</f>
        <v>8.5714285714285715E-2</v>
      </c>
      <c r="E44" s="53">
        <f>('RSI_genero (11)'!Q44-'RSI_genero (11)'!E44)/'RSI_genero (11)'!E44</f>
        <v>6.0240963855421686E-2</v>
      </c>
    </row>
    <row r="45" spans="2:5" s="83" customFormat="1" ht="14.25" customHeight="1">
      <c r="B45" s="32" t="s">
        <v>241</v>
      </c>
      <c r="C45" s="56">
        <f>('RSI_genero (11)'!O45-'RSI_genero (11)'!C45)/'RSI_genero (11)'!C45</f>
        <v>-9.0909090909090912E-2</v>
      </c>
      <c r="D45" s="52">
        <f>('RSI_genero (11)'!P45-'RSI_genero (11)'!D45)/'RSI_genero (11)'!D45</f>
        <v>7.3170731707317069E-2</v>
      </c>
      <c r="E45" s="53">
        <f>('RSI_genero (11)'!Q45-'RSI_genero (11)'!E45)/'RSI_genero (11)'!E45</f>
        <v>0</v>
      </c>
    </row>
    <row r="46" spans="2:5" s="83" customFormat="1" ht="14.25" customHeight="1">
      <c r="B46" s="32" t="s">
        <v>242</v>
      </c>
      <c r="C46" s="56">
        <f>('RSI_genero (11)'!O46-'RSI_genero (11)'!C46)/'RSI_genero (11)'!C46</f>
        <v>0.15873015873015872</v>
      </c>
      <c r="D46" s="52">
        <f>('RSI_genero (11)'!P46-'RSI_genero (11)'!D46)/'RSI_genero (11)'!D46</f>
        <v>0</v>
      </c>
      <c r="E46" s="53">
        <f>('RSI_genero (11)'!Q46-'RSI_genero (11)'!E46)/'RSI_genero (11)'!E46</f>
        <v>8.0645161290322578E-2</v>
      </c>
    </row>
    <row r="47" spans="2:5" s="83" customFormat="1" ht="14.25" customHeight="1">
      <c r="B47" s="32" t="s">
        <v>243</v>
      </c>
      <c r="C47" s="56">
        <f>('RSI_genero (11)'!O47-'RSI_genero (11)'!C47)/'RSI_genero (11)'!C47</f>
        <v>-2.6119402985074626E-2</v>
      </c>
      <c r="D47" s="52">
        <f>('RSI_genero (11)'!P47-'RSI_genero (11)'!D47)/'RSI_genero (11)'!D47</f>
        <v>7.7896786757546254E-3</v>
      </c>
      <c r="E47" s="53">
        <f>('RSI_genero (11)'!Q47-'RSI_genero (11)'!E47)/'RSI_genero (11)'!E47</f>
        <v>-9.5283468318246786E-3</v>
      </c>
    </row>
    <row r="48" spans="2:5" s="83" customFormat="1" ht="14.25" customHeight="1">
      <c r="B48" s="32" t="s">
        <v>244</v>
      </c>
      <c r="C48" s="56">
        <f>('RSI_genero (11)'!O48-'RSI_genero (11)'!C48)/'RSI_genero (11)'!C48</f>
        <v>0.6</v>
      </c>
      <c r="D48" s="52">
        <f>('RSI_genero (11)'!P48-'RSI_genero (11)'!D48)/'RSI_genero (11)'!D48</f>
        <v>0</v>
      </c>
      <c r="E48" s="53">
        <f>('RSI_genero (11)'!Q48-'RSI_genero (11)'!E48)/'RSI_genero (11)'!E48</f>
        <v>0.3</v>
      </c>
    </row>
    <row r="49" spans="2:5" s="83" customFormat="1" ht="14.25" customHeight="1">
      <c r="B49" s="32" t="s">
        <v>245</v>
      </c>
      <c r="C49" s="56">
        <f>('RSI_genero (11)'!O49-'RSI_genero (11)'!C49)/'RSI_genero (11)'!C49</f>
        <v>5.7142857142857141E-2</v>
      </c>
      <c r="D49" s="52">
        <f>('RSI_genero (11)'!P49-'RSI_genero (11)'!D49)/'RSI_genero (11)'!D49</f>
        <v>-0.10204081632653061</v>
      </c>
      <c r="E49" s="53">
        <f>('RSI_genero (11)'!Q49-'RSI_genero (11)'!E49)/'RSI_genero (11)'!E49</f>
        <v>-1.9704433497536946E-2</v>
      </c>
    </row>
    <row r="50" spans="2:5" s="83" customFormat="1" ht="14.25" customHeight="1">
      <c r="B50" s="32" t="s">
        <v>246</v>
      </c>
      <c r="C50" s="56">
        <f>('RSI_genero (11)'!O50-'RSI_genero (11)'!C50)/'RSI_genero (11)'!C50</f>
        <v>-2.2222222222222223E-2</v>
      </c>
      <c r="D50" s="52">
        <f>('RSI_genero (11)'!P50-'RSI_genero (11)'!D50)/'RSI_genero (11)'!D50</f>
        <v>-1.8518518518518517E-2</v>
      </c>
      <c r="E50" s="53">
        <f>('RSI_genero (11)'!Q50-'RSI_genero (11)'!E50)/'RSI_genero (11)'!E50</f>
        <v>-2.0202020202020204E-2</v>
      </c>
    </row>
    <row r="51" spans="2:5" s="83" customFormat="1" ht="14.25" customHeight="1">
      <c r="B51" s="32" t="s">
        <v>247</v>
      </c>
      <c r="C51" s="56">
        <f>('RSI_genero (11)'!O51-'RSI_genero (11)'!C51)/'RSI_genero (11)'!C51</f>
        <v>2.9850746268656716E-2</v>
      </c>
      <c r="D51" s="52">
        <f>('RSI_genero (11)'!P51-'RSI_genero (11)'!D51)/'RSI_genero (11)'!D51</f>
        <v>9.5238095238095233E-2</v>
      </c>
      <c r="E51" s="53">
        <f>('RSI_genero (11)'!Q51-'RSI_genero (11)'!E51)/'RSI_genero (11)'!E51</f>
        <v>6.1538461538461542E-2</v>
      </c>
    </row>
    <row r="52" spans="2:5" s="83" customFormat="1" ht="14.25" customHeight="1">
      <c r="B52" s="32" t="s">
        <v>248</v>
      </c>
      <c r="C52" s="56">
        <f>('RSI_genero (11)'!O52-'RSI_genero (11)'!C52)/'RSI_genero (11)'!C52</f>
        <v>0</v>
      </c>
      <c r="D52" s="52">
        <f>('RSI_genero (11)'!P52-'RSI_genero (11)'!D52)/'RSI_genero (11)'!D52</f>
        <v>0.12</v>
      </c>
      <c r="E52" s="53">
        <f>('RSI_genero (11)'!Q52-'RSI_genero (11)'!E52)/'RSI_genero (11)'!E52</f>
        <v>6.3829787234042548E-2</v>
      </c>
    </row>
    <row r="53" spans="2:5" s="83" customFormat="1" ht="14.25" customHeight="1">
      <c r="B53" s="32" t="s">
        <v>249</v>
      </c>
      <c r="C53" s="56">
        <f>('RSI_genero (11)'!O53-'RSI_genero (11)'!C53)/'RSI_genero (11)'!C53</f>
        <v>0</v>
      </c>
      <c r="D53" s="52">
        <f>('RSI_genero (11)'!P53-'RSI_genero (11)'!D53)/'RSI_genero (11)'!D53</f>
        <v>4.8913043478260872E-2</v>
      </c>
      <c r="E53" s="53">
        <f>('RSI_genero (11)'!Q53-'RSI_genero (11)'!E53)/'RSI_genero (11)'!E53</f>
        <v>2.4725274725274724E-2</v>
      </c>
    </row>
    <row r="54" spans="2:5" s="83" customFormat="1" ht="14.25" customHeight="1">
      <c r="B54" s="32" t="s">
        <v>250</v>
      </c>
      <c r="C54" s="56">
        <f>('RSI_genero (11)'!O54-'RSI_genero (11)'!C54)/'RSI_genero (11)'!C54</f>
        <v>0.55555555555555558</v>
      </c>
      <c r="D54" s="52">
        <f>('RSI_genero (11)'!P54-'RSI_genero (11)'!D54)/'RSI_genero (11)'!D54</f>
        <v>0</v>
      </c>
      <c r="E54" s="53">
        <f>('RSI_genero (11)'!Q54-'RSI_genero (11)'!E54)/'RSI_genero (11)'!E54</f>
        <v>0.20833333333333334</v>
      </c>
    </row>
    <row r="55" spans="2:5" s="83" customFormat="1" ht="14.25" customHeight="1">
      <c r="B55" s="32" t="s">
        <v>251</v>
      </c>
      <c r="C55" s="56">
        <f>('RSI_genero (11)'!O55-'RSI_genero (11)'!C55)/'RSI_genero (11)'!C55</f>
        <v>5.817174515235457E-2</v>
      </c>
      <c r="D55" s="52">
        <f>('RSI_genero (11)'!P55-'RSI_genero (11)'!D55)/'RSI_genero (11)'!D55</f>
        <v>0.13196480938416422</v>
      </c>
      <c r="E55" s="53">
        <f>('RSI_genero (11)'!Q55-'RSI_genero (11)'!E55)/'RSI_genero (11)'!E55</f>
        <v>9.4017094017094016E-2</v>
      </c>
    </row>
    <row r="56" spans="2:5" s="83" customFormat="1" ht="14.25" customHeight="1">
      <c r="B56" s="32" t="s">
        <v>252</v>
      </c>
      <c r="C56" s="56">
        <f>('RSI_genero (11)'!O56-'RSI_genero (11)'!C56)/'RSI_genero (11)'!C56</f>
        <v>0.17307692307692307</v>
      </c>
      <c r="D56" s="52">
        <f>('RSI_genero (11)'!P56-'RSI_genero (11)'!D56)/'RSI_genero (11)'!D56</f>
        <v>0.18965517241379309</v>
      </c>
      <c r="E56" s="53">
        <f>('RSI_genero (11)'!Q56-'RSI_genero (11)'!E56)/'RSI_genero (11)'!E56</f>
        <v>0.18181818181818182</v>
      </c>
    </row>
    <row r="57" spans="2:5" s="83" customFormat="1" ht="14.25" customHeight="1">
      <c r="B57" s="32" t="s">
        <v>253</v>
      </c>
      <c r="C57" s="56">
        <f>('RSI_genero (11)'!O57-'RSI_genero (11)'!C57)/'RSI_genero (11)'!C57</f>
        <v>0.17073170731707318</v>
      </c>
      <c r="D57" s="52">
        <f>('RSI_genero (11)'!P57-'RSI_genero (11)'!D57)/'RSI_genero (11)'!D57</f>
        <v>2.9411764705882353E-2</v>
      </c>
      <c r="E57" s="53">
        <f>('RSI_genero (11)'!Q57-'RSI_genero (11)'!E57)/'RSI_genero (11)'!E57</f>
        <v>0.10666666666666667</v>
      </c>
    </row>
    <row r="58" spans="2:5" s="83" customFormat="1" ht="14.25" customHeight="1">
      <c r="B58" s="32" t="s">
        <v>254</v>
      </c>
      <c r="C58" s="56">
        <f>('RSI_genero (11)'!O58-'RSI_genero (11)'!C58)/'RSI_genero (11)'!C58</f>
        <v>6.4220183486238536E-2</v>
      </c>
      <c r="D58" s="52">
        <f>('RSI_genero (11)'!P58-'RSI_genero (11)'!D58)/'RSI_genero (11)'!D58</f>
        <v>0.17272727272727273</v>
      </c>
      <c r="E58" s="53">
        <f>('RSI_genero (11)'!Q58-'RSI_genero (11)'!E58)/'RSI_genero (11)'!E58</f>
        <v>0.11872146118721461</v>
      </c>
    </row>
    <row r="59" spans="2:5" s="83" customFormat="1" ht="14.25" customHeight="1">
      <c r="B59" s="32" t="s">
        <v>255</v>
      </c>
      <c r="C59" s="56">
        <f>('RSI_genero (11)'!O59-'RSI_genero (11)'!C59)/'RSI_genero (11)'!C59</f>
        <v>0</v>
      </c>
      <c r="D59" s="52">
        <f>('RSI_genero (11)'!P59-'RSI_genero (11)'!D59)/'RSI_genero (11)'!D59</f>
        <v>5.0505050505050504E-2</v>
      </c>
      <c r="E59" s="53">
        <f>('RSI_genero (11)'!Q59-'RSI_genero (11)'!E59)/'RSI_genero (11)'!E59</f>
        <v>3.2894736842105261E-2</v>
      </c>
    </row>
    <row r="60" spans="2:5" s="83" customFormat="1" ht="14.25" customHeight="1">
      <c r="B60" s="32" t="s">
        <v>256</v>
      </c>
      <c r="C60" s="56">
        <f>('RSI_genero (11)'!O60-'RSI_genero (11)'!C60)/'RSI_genero (11)'!C60</f>
        <v>0</v>
      </c>
      <c r="D60" s="52">
        <f>('RSI_genero (11)'!P60-'RSI_genero (11)'!D60)/'RSI_genero (11)'!D60</f>
        <v>-7.6923076923076927E-2</v>
      </c>
      <c r="E60" s="53">
        <f>('RSI_genero (11)'!Q60-'RSI_genero (11)'!E60)/'RSI_genero (11)'!E60</f>
        <v>-3.7037037037037035E-2</v>
      </c>
    </row>
    <row r="61" spans="2:5" s="83" customFormat="1" ht="14.25" customHeight="1">
      <c r="B61" s="32" t="s">
        <v>257</v>
      </c>
      <c r="C61" s="56">
        <f>('RSI_genero (11)'!O61-'RSI_genero (11)'!C61)/'RSI_genero (11)'!C61</f>
        <v>0</v>
      </c>
      <c r="D61" s="52">
        <f>('RSI_genero (11)'!P61-'RSI_genero (11)'!D61)/'RSI_genero (11)'!D61</f>
        <v>3.7974683544303799E-2</v>
      </c>
      <c r="E61" s="53">
        <f>('RSI_genero (11)'!Q61-'RSI_genero (11)'!E61)/'RSI_genero (11)'!E61</f>
        <v>2.0134228187919462E-2</v>
      </c>
    </row>
    <row r="62" spans="2:5" s="83" customFormat="1" ht="14.25" customHeight="1">
      <c r="B62" s="32" t="s">
        <v>258</v>
      </c>
      <c r="C62" s="56">
        <f>('RSI_genero (11)'!O62-'RSI_genero (11)'!C62)/'RSI_genero (11)'!C62</f>
        <v>0.2857142857142857</v>
      </c>
      <c r="D62" s="52">
        <f>('RSI_genero (11)'!P62-'RSI_genero (11)'!D62)/'RSI_genero (11)'!D62</f>
        <v>0.375</v>
      </c>
      <c r="E62" s="53">
        <f>('RSI_genero (11)'!Q62-'RSI_genero (11)'!E62)/'RSI_genero (11)'!E62</f>
        <v>0.33333333333333331</v>
      </c>
    </row>
    <row r="63" spans="2:5" s="83" customFormat="1" ht="14.25" customHeight="1">
      <c r="B63" s="32" t="s">
        <v>259</v>
      </c>
      <c r="C63" s="56">
        <f>('RSI_genero (11)'!O63-'RSI_genero (11)'!C63)/'RSI_genero (11)'!C63</f>
        <v>0.05</v>
      </c>
      <c r="D63" s="52">
        <f>('RSI_genero (11)'!P63-'RSI_genero (11)'!D63)/'RSI_genero (11)'!D63</f>
        <v>0.15555555555555556</v>
      </c>
      <c r="E63" s="53">
        <f>('RSI_genero (11)'!Q63-'RSI_genero (11)'!E63)/'RSI_genero (11)'!E63</f>
        <v>0.10588235294117647</v>
      </c>
    </row>
    <row r="64" spans="2:5" s="83" customFormat="1" ht="14.25" customHeight="1">
      <c r="B64" s="32" t="s">
        <v>260</v>
      </c>
      <c r="C64" s="56">
        <f>('RSI_genero (11)'!O64-'RSI_genero (11)'!C64)/'RSI_genero (11)'!C64</f>
        <v>2.5000000000000001E-2</v>
      </c>
      <c r="D64" s="52">
        <f>('RSI_genero (11)'!P64-'RSI_genero (11)'!D64)/'RSI_genero (11)'!D64</f>
        <v>0.19148936170212766</v>
      </c>
      <c r="E64" s="53">
        <f>('RSI_genero (11)'!Q64-'RSI_genero (11)'!E64)/'RSI_genero (11)'!E64</f>
        <v>0.11494252873563218</v>
      </c>
    </row>
    <row r="65" spans="2:5" s="83" customFormat="1" ht="14.25" customHeight="1">
      <c r="B65" s="32" t="s">
        <v>261</v>
      </c>
      <c r="C65" s="56">
        <f>('RSI_genero (11)'!O65-'RSI_genero (11)'!C65)/'RSI_genero (11)'!C65</f>
        <v>-0.1951219512195122</v>
      </c>
      <c r="D65" s="52">
        <f>('RSI_genero (11)'!P65-'RSI_genero (11)'!D65)/'RSI_genero (11)'!D65</f>
        <v>5.2631578947368418E-2</v>
      </c>
      <c r="E65" s="53">
        <f>('RSI_genero (11)'!Q65-'RSI_genero (11)'!E65)/'RSI_genero (11)'!E65</f>
        <v>-7.5949367088607597E-2</v>
      </c>
    </row>
    <row r="66" spans="2:5" s="83" customFormat="1" ht="14.25" customHeight="1">
      <c r="B66" s="32" t="s">
        <v>262</v>
      </c>
      <c r="C66" s="56">
        <f>('RSI_genero (11)'!O66-'RSI_genero (11)'!C66)/'RSI_genero (11)'!C66</f>
        <v>-0.32</v>
      </c>
      <c r="D66" s="52">
        <f>('RSI_genero (11)'!P66-'RSI_genero (11)'!D66)/'RSI_genero (11)'!D66</f>
        <v>-0.16666666666666666</v>
      </c>
      <c r="E66" s="53">
        <f>('RSI_genero (11)'!Q66-'RSI_genero (11)'!E66)/'RSI_genero (11)'!E66</f>
        <v>-0.2558139534883721</v>
      </c>
    </row>
    <row r="67" spans="2:5" s="83" customFormat="1" ht="14.25" customHeight="1">
      <c r="B67" s="32" t="s">
        <v>263</v>
      </c>
      <c r="C67" s="75">
        <f>('RSI_genero (11)'!O67-'RSI_genero (11)'!C67)/'RSI_genero (11)'!C67</f>
        <v>1.2048192771084338E-2</v>
      </c>
      <c r="D67" s="76">
        <f>('RSI_genero (11)'!P67-'RSI_genero (11)'!D67)/'RSI_genero (11)'!D67</f>
        <v>0.21476510067114093</v>
      </c>
      <c r="E67" s="54">
        <f>('RSI_genero (11)'!Q67-'RSI_genero (11)'!E67)/'RSI_genero (11)'!E67</f>
        <v>0.10793650793650794</v>
      </c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4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678" t="s">
        <v>69</v>
      </c>
      <c r="C5" s="679"/>
      <c r="D5" s="679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35"/>
    </row>
    <row r="8" spans="1:11">
      <c r="A8" s="160" t="s">
        <v>2</v>
      </c>
      <c r="B8" s="680" t="s">
        <v>121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122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123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124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227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125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126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127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386" t="s">
        <v>136</v>
      </c>
      <c r="C16" s="385"/>
      <c r="D16" s="385"/>
      <c r="E16" s="385"/>
      <c r="F16" s="385"/>
      <c r="G16" s="385"/>
      <c r="H16" s="385"/>
      <c r="I16" s="385"/>
      <c r="J16" s="385"/>
      <c r="K16" s="164"/>
    </row>
    <row r="17" spans="1:14">
      <c r="A17" s="160" t="s">
        <v>9</v>
      </c>
      <c r="B17" s="680" t="s">
        <v>102</v>
      </c>
      <c r="C17" s="680"/>
      <c r="D17" s="680"/>
      <c r="E17" s="680"/>
      <c r="F17" s="680"/>
      <c r="G17" s="680"/>
      <c r="H17" s="680"/>
      <c r="I17" s="680"/>
      <c r="J17" s="680"/>
      <c r="K17" s="135"/>
    </row>
    <row r="18" spans="1:14">
      <c r="A18" s="160" t="s">
        <v>10</v>
      </c>
      <c r="B18" s="680" t="s">
        <v>107</v>
      </c>
      <c r="C18" s="680"/>
      <c r="D18" s="680"/>
      <c r="E18" s="680"/>
      <c r="F18" s="680"/>
      <c r="G18" s="680"/>
      <c r="H18" s="680"/>
      <c r="I18" s="680"/>
      <c r="J18" s="680"/>
      <c r="K18" s="135"/>
    </row>
    <row r="19" spans="1:14">
      <c r="A19" s="160" t="s">
        <v>20</v>
      </c>
      <c r="B19" s="680" t="s">
        <v>104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108</v>
      </c>
      <c r="C20" s="680"/>
      <c r="D20" s="680"/>
      <c r="E20" s="680"/>
      <c r="F20" s="680"/>
      <c r="G20" s="680"/>
      <c r="H20" s="680"/>
      <c r="I20" s="680"/>
      <c r="J20" s="680"/>
      <c r="K20" s="136"/>
      <c r="L20" s="78"/>
    </row>
    <row r="21" spans="1:14">
      <c r="A21" s="160"/>
      <c r="B21" s="386" t="s">
        <v>129</v>
      </c>
      <c r="C21" s="385"/>
      <c r="D21" s="385"/>
      <c r="E21" s="385"/>
      <c r="F21" s="385"/>
      <c r="G21" s="385"/>
      <c r="H21" s="385"/>
      <c r="I21" s="385"/>
      <c r="J21" s="385"/>
      <c r="K21" s="164"/>
      <c r="N21" s="101"/>
    </row>
    <row r="22" spans="1:14">
      <c r="A22" s="160" t="s">
        <v>22</v>
      </c>
      <c r="B22" s="680" t="s">
        <v>130</v>
      </c>
      <c r="C22" s="680"/>
      <c r="D22" s="680"/>
      <c r="E22" s="680"/>
      <c r="F22" s="680"/>
      <c r="G22" s="680"/>
      <c r="H22" s="680"/>
      <c r="I22" s="680"/>
      <c r="J22" s="680"/>
      <c r="K22" s="135"/>
      <c r="L22" s="77"/>
    </row>
    <row r="23" spans="1:14">
      <c r="A23" s="160" t="s">
        <v>23</v>
      </c>
      <c r="B23" s="680" t="s">
        <v>147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132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131</v>
      </c>
      <c r="C25" s="680"/>
      <c r="D25" s="680"/>
      <c r="E25" s="680"/>
      <c r="F25" s="680"/>
      <c r="G25" s="680"/>
      <c r="H25" s="680"/>
      <c r="I25" s="680"/>
      <c r="J25" s="680"/>
    </row>
    <row r="26" spans="1:14">
      <c r="A26" s="160" t="s">
        <v>26</v>
      </c>
      <c r="B26" s="161" t="s">
        <v>133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148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134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135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149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60"/>
      <c r="B31" s="161"/>
      <c r="C31" s="159"/>
      <c r="D31" s="159"/>
      <c r="E31" s="158"/>
      <c r="F31" s="158"/>
      <c r="G31" s="158"/>
      <c r="H31" s="158"/>
      <c r="I31" s="158"/>
      <c r="J31" s="158"/>
    </row>
    <row r="32" spans="1:14">
      <c r="A32" s="160"/>
      <c r="B32" s="34"/>
      <c r="C32" s="159"/>
      <c r="D32" s="159"/>
      <c r="E32" s="158"/>
      <c r="F32" s="158"/>
      <c r="G32" s="158"/>
      <c r="H32" s="158"/>
      <c r="I32" s="158"/>
      <c r="J32" s="158"/>
    </row>
    <row r="33" spans="1:10">
      <c r="A33" s="160"/>
      <c r="B33" s="161"/>
      <c r="C33" s="159"/>
      <c r="D33" s="159"/>
      <c r="E33" s="158"/>
      <c r="F33" s="158"/>
      <c r="G33" s="158"/>
      <c r="H33" s="158"/>
      <c r="I33" s="158"/>
      <c r="J33" s="158"/>
    </row>
    <row r="34" spans="1:10">
      <c r="A34" s="160"/>
      <c r="B34" s="161"/>
      <c r="C34" s="159"/>
      <c r="D34" s="159"/>
      <c r="E34" s="158"/>
      <c r="F34" s="158"/>
      <c r="G34" s="158"/>
      <c r="H34" s="158"/>
      <c r="I34" s="158"/>
      <c r="J34" s="158"/>
    </row>
    <row r="35" spans="1:10">
      <c r="A35" s="160"/>
      <c r="B35" s="161"/>
      <c r="C35" s="159"/>
      <c r="D35" s="159"/>
      <c r="E35" s="158"/>
      <c r="F35" s="158"/>
      <c r="G35" s="158"/>
      <c r="H35" s="158"/>
      <c r="I35" s="158"/>
      <c r="J35" s="158"/>
    </row>
    <row r="36" spans="1:10">
      <c r="A36" s="160"/>
      <c r="B36" s="161"/>
      <c r="C36" s="159"/>
      <c r="D36" s="159"/>
      <c r="E36" s="158"/>
      <c r="F36" s="158"/>
      <c r="G36" s="158"/>
      <c r="H36" s="158"/>
      <c r="I36" s="158"/>
      <c r="J36" s="158"/>
    </row>
    <row r="37" spans="1:10">
      <c r="A37" s="160"/>
      <c r="B37" s="161"/>
      <c r="C37" s="159"/>
      <c r="D37" s="159"/>
      <c r="E37" s="158"/>
      <c r="F37" s="158"/>
      <c r="G37" s="158"/>
      <c r="H37" s="158"/>
      <c r="I37" s="158"/>
      <c r="J37" s="158"/>
    </row>
    <row r="38" spans="1:10">
      <c r="A38" s="160"/>
      <c r="B38" s="161"/>
      <c r="C38" s="159"/>
      <c r="D38" s="159"/>
      <c r="E38" s="158"/>
      <c r="F38" s="158"/>
      <c r="G38" s="158"/>
      <c r="H38" s="158"/>
      <c r="I38" s="158"/>
      <c r="J38" s="158"/>
    </row>
    <row r="39" spans="1:10">
      <c r="A39" s="160"/>
      <c r="B39" s="161"/>
      <c r="C39" s="159"/>
      <c r="D39" s="159"/>
      <c r="E39" s="158"/>
      <c r="F39" s="158"/>
      <c r="G39" s="158"/>
      <c r="H39" s="158"/>
      <c r="I39" s="158"/>
      <c r="J39" s="158"/>
    </row>
    <row r="40" spans="1:10">
      <c r="A40" s="160"/>
      <c r="B40" s="161"/>
      <c r="C40" s="159"/>
      <c r="D40" s="159"/>
      <c r="E40" s="158"/>
      <c r="F40" s="158"/>
      <c r="G40" s="158"/>
      <c r="H40" s="158"/>
      <c r="I40" s="158"/>
      <c r="J40" s="158"/>
    </row>
    <row r="41" spans="1:10">
      <c r="A41" s="160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0">
      <c r="A42" s="160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0">
      <c r="A43" s="160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0">
      <c r="A44" s="160"/>
      <c r="B44" s="163"/>
      <c r="C44" s="158"/>
      <c r="D44" s="158"/>
      <c r="E44" s="158"/>
      <c r="F44" s="158"/>
      <c r="G44" s="158"/>
      <c r="H44" s="158"/>
      <c r="I44" s="158"/>
      <c r="J44" s="158"/>
    </row>
  </sheetData>
  <mergeCells count="17">
    <mergeCell ref="B5:D5"/>
    <mergeCell ref="B20:J20"/>
    <mergeCell ref="B19:J19"/>
    <mergeCell ref="B9:J9"/>
    <mergeCell ref="B10:J10"/>
    <mergeCell ref="B11:J11"/>
    <mergeCell ref="B17:J17"/>
    <mergeCell ref="B18:J18"/>
    <mergeCell ref="B8:J8"/>
    <mergeCell ref="B12:J12"/>
    <mergeCell ref="B13:J13"/>
    <mergeCell ref="B14:J14"/>
    <mergeCell ref="B15:J15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2)'!A1" display="Evolução do número de beneficiários com processamento de Rendimento Social de Inserção, género, 2012, 1º trim.-4º trim."/>
    <hyperlink ref="B13:J13" location="'RSI_idade %(12)'!A1" display="Número de beneficiários com processamento de Rendimento Social de Inserção, escalão etário, 2012 (%)"/>
    <hyperlink ref="B17:J17" location="'RSI_VMM€ (12)'!A1" display="Valor médio mensal processado por beneficiário de RSI, 2012"/>
    <hyperlink ref="B22:J22" location="'RSI_AF (12)'!A1" display="Número de Agregados Familiares (com processamento) de Rendimento Social de Inserção, 2012"/>
    <hyperlink ref="B8:J8" location="'RSI_Genero (12)'!A1" display="Número de beneficiários com processamento de Rendimento Social de Inserção, género, 2012"/>
    <hyperlink ref="B9:J9" location="'RSI_genero % (12)'!A1" display="Número de beneficiários com processamento de Rendimento Social de Inserção, género, 2012 (%)"/>
    <hyperlink ref="B11:J11" location="'Ev.%1º-4º trim_Genero (12)'!A1" display="Evolução do número de beneficiários com processamento de Rendimento Social de Inserção, género, 2012, 1º trim.-4º trim. (%)"/>
    <hyperlink ref="B12:J12" location="'RSI_idade (12)'!A1" display="Número de beneficiários com processamento de Rendimento Social de Inserção, escalão etário, 2012 "/>
    <hyperlink ref="B14:J14" location="'Ev.Nº_1º-4ºtrim_idade  (12)'!A1" display="Evolução do número de beneficiários com processamento de Rendimento Social de Inserção, escalão etário, 2012, 1º trim.-4º trim."/>
    <hyperlink ref="B15:J15" location="'Ev.%1º-4ºtrim_idade (12) '!A1" display="Evolução do número de beneficiários com processamento de Rendimento Social de Inserção, escalão etário, 2012, 1º trim.-4º trim. (%)"/>
    <hyperlink ref="B18:J18" location="'Ev. 1ºtrim-4º trim_VMM€(12)'!A1" display="Evolução do valor médio mensal processado por beneficiário de RSI, 2012, 1º trim.-4º trim."/>
    <hyperlink ref="B19:J19" location="'RSI_VM_AF€ (12)'!A1" display="Valor médio mensal processado por agregado familiar de RSI, 2012"/>
    <hyperlink ref="B20:J20" location="'Ev.Nº 1ºtrim-4º trim_VM_AF(12)'!A1" display="Evolução do valor médio mensal processado por agregado familiar de RSI, 2012, 1º trim.-4º trim."/>
    <hyperlink ref="B23:J23" location="'Ev.Nº 1ºtrim-4º trim_AF(12)'!A1" display="Evolução do número de Agregados Familiares (com processamento) de Rendimento Social de Inserção, 2012, 1º trim.-4º trim."/>
    <hyperlink ref="B24:J24" location="'Ev.%1º-4ºtrim_AF1(12)'!A1" display="Evolução de número de Agregados Familiares (com processamento) de Rendimento Social de Inserção, 2012, 1º trim.-4º trim. (%)"/>
    <hyperlink ref="B25:J25" location="'RSI_AFM (12)'!A1" display="Número de Agregados Familiares monoparentais (com processamento) de RSI, 2012"/>
    <hyperlink ref="B26" location="'Ev.Nº 1ºtrim-4º trim_AFM(12)'!A1" display="Evolução do nº de Agregados Familiares monoparentais (com processamento) de RSI, 2012, 1º trim.-4º trim."/>
    <hyperlink ref="B27" location="'Ev.% 1ºtrim-4º trim_AFM(12)'!A1" display="Evolução do nº de Agregados Familiares monoparentais (com processamento) de RSI, 2012, 1º trim.-4º trim. (%)"/>
    <hyperlink ref="B28" location="'RSI_AFI(12)'!A1" display="Número de Agregados Familiares isolados (com processamento) de RSI, 2012"/>
    <hyperlink ref="B29" location="'Ev.Nº 1ºtrim-4º trim_AFI(12)'!A1" display="Evolução do número de Agregados Familiares isolados (com processamento) de RSI, 2012, 1º trim.-4º trim."/>
    <hyperlink ref="B30" location="'Ev.% 1ºtrim-4º trim_AFI(12)'!A1" display="Evolução do nº de Agregados Familiares isolados (com processamento) de RSI, 2012, 1º trim.-4º trim. (%)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R292"/>
  <sheetViews>
    <sheetView showGridLines="0" showRowColHeaders="0" workbookViewId="0">
      <selection activeCell="C35" sqref="C35:D35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140625" style="90" customWidth="1"/>
    <col min="6" max="6" width="1.28515625" style="89" customWidth="1"/>
    <col min="7" max="7" width="7.14062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9" t="s">
        <v>2</v>
      </c>
      <c r="B5" s="132" t="s">
        <v>121</v>
      </c>
      <c r="D5" s="85"/>
      <c r="L5" s="85"/>
    </row>
    <row r="6" spans="1:18" s="83" customFormat="1" ht="12" customHeight="1">
      <c r="A6" s="129"/>
      <c r="B6" s="125" t="s">
        <v>228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683" t="s">
        <v>121</v>
      </c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  <c r="Q8" s="683"/>
    </row>
    <row r="9" spans="1:18" s="83" customFormat="1" ht="24.75" customHeight="1">
      <c r="B9" s="7"/>
      <c r="C9" s="682" t="s">
        <v>16</v>
      </c>
      <c r="D9" s="682"/>
      <c r="E9" s="682"/>
      <c r="F9" s="44"/>
      <c r="G9" s="682" t="s">
        <v>18</v>
      </c>
      <c r="H9" s="682"/>
      <c r="I9" s="682">
        <v>2</v>
      </c>
      <c r="J9" s="44"/>
      <c r="K9" s="682" t="s">
        <v>19</v>
      </c>
      <c r="L9" s="682"/>
      <c r="M9" s="682"/>
      <c r="N9" s="45"/>
      <c r="O9" s="682" t="s">
        <v>17</v>
      </c>
      <c r="P9" s="682"/>
      <c r="Q9" s="682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61">
        <v>183406</v>
      </c>
      <c r="D11" s="62">
        <v>167553</v>
      </c>
      <c r="E11" s="98">
        <v>350959</v>
      </c>
      <c r="F11" s="103"/>
      <c r="G11" s="61">
        <v>187724</v>
      </c>
      <c r="H11" s="62">
        <v>172978</v>
      </c>
      <c r="I11" s="62">
        <v>360702</v>
      </c>
      <c r="J11" s="103"/>
      <c r="K11" s="61">
        <v>160960</v>
      </c>
      <c r="L11" s="62">
        <v>149372</v>
      </c>
      <c r="M11" s="98">
        <v>310332</v>
      </c>
      <c r="N11" s="181">
        <v>155891</v>
      </c>
      <c r="O11" s="61">
        <v>155891</v>
      </c>
      <c r="P11" s="62">
        <v>145415</v>
      </c>
      <c r="Q11" s="98">
        <v>301306</v>
      </c>
      <c r="R11" s="155"/>
    </row>
    <row r="12" spans="1:18" s="83" customFormat="1" ht="14.25" customHeight="1">
      <c r="B12" s="403" t="s">
        <v>267</v>
      </c>
      <c r="C12" s="63">
        <v>48209</v>
      </c>
      <c r="D12" s="64">
        <v>42729</v>
      </c>
      <c r="E12" s="99">
        <v>90938</v>
      </c>
      <c r="F12" s="103"/>
      <c r="G12" s="63">
        <v>48730</v>
      </c>
      <c r="H12" s="64">
        <v>43597</v>
      </c>
      <c r="I12" s="64">
        <v>92327</v>
      </c>
      <c r="J12" s="103"/>
      <c r="K12" s="63">
        <v>43704</v>
      </c>
      <c r="L12" s="64">
        <v>39526</v>
      </c>
      <c r="M12" s="99">
        <v>83230</v>
      </c>
      <c r="N12" s="181">
        <v>42690</v>
      </c>
      <c r="O12" s="63">
        <v>42690</v>
      </c>
      <c r="P12" s="64">
        <v>38920</v>
      </c>
      <c r="Q12" s="99">
        <v>81610</v>
      </c>
      <c r="R12" s="155"/>
    </row>
    <row r="13" spans="1:18" s="83" customFormat="1" ht="14.25" customHeight="1">
      <c r="B13" s="403" t="s">
        <v>52</v>
      </c>
      <c r="C13" s="63">
        <v>36023</v>
      </c>
      <c r="D13" s="64">
        <v>32072</v>
      </c>
      <c r="E13" s="99">
        <v>68095</v>
      </c>
      <c r="F13" s="103"/>
      <c r="G13" s="63">
        <v>36082</v>
      </c>
      <c r="H13" s="64">
        <v>32415</v>
      </c>
      <c r="I13" s="64">
        <v>68497</v>
      </c>
      <c r="J13" s="103"/>
      <c r="K13" s="63">
        <v>32424</v>
      </c>
      <c r="L13" s="64">
        <v>29472</v>
      </c>
      <c r="M13" s="99">
        <v>61896</v>
      </c>
      <c r="N13" s="181">
        <v>31893</v>
      </c>
      <c r="O13" s="63">
        <v>31893</v>
      </c>
      <c r="P13" s="64">
        <v>29201</v>
      </c>
      <c r="Q13" s="99">
        <v>61094</v>
      </c>
      <c r="R13" s="155"/>
    </row>
    <row r="14" spans="1:18" s="83" customFormat="1" ht="14.25" customHeight="1">
      <c r="B14" s="403" t="s">
        <v>1</v>
      </c>
      <c r="C14" s="65">
        <v>11346</v>
      </c>
      <c r="D14" s="66">
        <v>11082</v>
      </c>
      <c r="E14" s="389">
        <f>SUM(C14+D14)</f>
        <v>22428</v>
      </c>
      <c r="F14" s="109"/>
      <c r="G14" s="65">
        <v>11550</v>
      </c>
      <c r="H14" s="66">
        <v>11331</v>
      </c>
      <c r="I14" s="66">
        <v>22881</v>
      </c>
      <c r="J14" s="109"/>
      <c r="K14" s="65">
        <v>10780</v>
      </c>
      <c r="L14" s="66">
        <v>10741</v>
      </c>
      <c r="M14" s="100">
        <v>21521</v>
      </c>
      <c r="N14" s="181">
        <v>10863</v>
      </c>
      <c r="O14" s="63">
        <v>10863</v>
      </c>
      <c r="P14" s="64">
        <v>10837</v>
      </c>
      <c r="Q14" s="99">
        <v>21700</v>
      </c>
      <c r="R14" s="155"/>
    </row>
    <row r="15" spans="1:18" s="83" customFormat="1" ht="14.25" customHeight="1">
      <c r="B15" s="32" t="s">
        <v>73</v>
      </c>
      <c r="C15" s="61">
        <v>532</v>
      </c>
      <c r="D15" s="62">
        <v>510</v>
      </c>
      <c r="E15" s="98">
        <f>C15+D15</f>
        <v>1042</v>
      </c>
      <c r="F15" s="106"/>
      <c r="G15" s="61">
        <v>533</v>
      </c>
      <c r="H15" s="62">
        <v>521</v>
      </c>
      <c r="I15" s="98">
        <v>1054</v>
      </c>
      <c r="J15" s="106"/>
      <c r="K15" s="61">
        <v>506</v>
      </c>
      <c r="L15" s="62">
        <v>498</v>
      </c>
      <c r="M15" s="98">
        <v>1004</v>
      </c>
      <c r="N15" s="181">
        <v>508</v>
      </c>
      <c r="O15" s="61">
        <v>508</v>
      </c>
      <c r="P15" s="62">
        <v>494</v>
      </c>
      <c r="Q15" s="98">
        <v>1002</v>
      </c>
      <c r="R15" s="155"/>
    </row>
    <row r="16" spans="1:18" s="83" customFormat="1" ht="14.25" customHeight="1">
      <c r="B16" s="32" t="s">
        <v>74</v>
      </c>
      <c r="C16" s="63">
        <v>268</v>
      </c>
      <c r="D16" s="64">
        <v>242</v>
      </c>
      <c r="E16" s="99">
        <f t="shared" ref="E16:E38" si="0">C16+D16</f>
        <v>510</v>
      </c>
      <c r="F16" s="106"/>
      <c r="G16" s="63">
        <v>253</v>
      </c>
      <c r="H16" s="64">
        <v>228</v>
      </c>
      <c r="I16" s="99">
        <v>481</v>
      </c>
      <c r="J16" s="106"/>
      <c r="K16" s="63">
        <v>228</v>
      </c>
      <c r="L16" s="64">
        <v>217</v>
      </c>
      <c r="M16" s="99">
        <v>445</v>
      </c>
      <c r="N16" s="181">
        <v>230</v>
      </c>
      <c r="O16" s="63">
        <v>230</v>
      </c>
      <c r="P16" s="64">
        <v>224</v>
      </c>
      <c r="Q16" s="99">
        <v>454</v>
      </c>
      <c r="R16" s="155"/>
    </row>
    <row r="17" spans="2:18" s="83" customFormat="1" ht="14.25" customHeight="1">
      <c r="B17" s="32" t="s">
        <v>75</v>
      </c>
      <c r="C17" s="63">
        <v>282</v>
      </c>
      <c r="D17" s="64">
        <v>283</v>
      </c>
      <c r="E17" s="99">
        <f t="shared" si="0"/>
        <v>565</v>
      </c>
      <c r="F17" s="106"/>
      <c r="G17" s="63">
        <v>285</v>
      </c>
      <c r="H17" s="64">
        <v>284</v>
      </c>
      <c r="I17" s="99">
        <v>569</v>
      </c>
      <c r="J17" s="106"/>
      <c r="K17" s="63">
        <v>250</v>
      </c>
      <c r="L17" s="64">
        <v>264</v>
      </c>
      <c r="M17" s="99">
        <v>514</v>
      </c>
      <c r="N17" s="181">
        <v>253</v>
      </c>
      <c r="O17" s="63">
        <v>253</v>
      </c>
      <c r="P17" s="64">
        <v>267</v>
      </c>
      <c r="Q17" s="99">
        <v>520</v>
      </c>
      <c r="R17" s="155"/>
    </row>
    <row r="18" spans="2:18" s="83" customFormat="1" ht="14.25" customHeight="1">
      <c r="B18" s="32" t="s">
        <v>76</v>
      </c>
      <c r="C18" s="63">
        <v>236</v>
      </c>
      <c r="D18" s="64">
        <v>209</v>
      </c>
      <c r="E18" s="99">
        <f t="shared" si="0"/>
        <v>445</v>
      </c>
      <c r="F18" s="106"/>
      <c r="G18" s="63">
        <v>237</v>
      </c>
      <c r="H18" s="64">
        <v>212</v>
      </c>
      <c r="I18" s="99">
        <v>449</v>
      </c>
      <c r="J18" s="106"/>
      <c r="K18" s="63">
        <v>227</v>
      </c>
      <c r="L18" s="64">
        <v>206</v>
      </c>
      <c r="M18" s="99">
        <v>433</v>
      </c>
      <c r="N18" s="181">
        <v>230</v>
      </c>
      <c r="O18" s="63">
        <v>230</v>
      </c>
      <c r="P18" s="64">
        <v>208</v>
      </c>
      <c r="Q18" s="99">
        <v>438</v>
      </c>
      <c r="R18" s="155"/>
    </row>
    <row r="19" spans="2:18" s="83" customFormat="1" ht="14.25" customHeight="1">
      <c r="B19" s="32" t="s">
        <v>77</v>
      </c>
      <c r="C19" s="63">
        <v>485</v>
      </c>
      <c r="D19" s="64">
        <v>712</v>
      </c>
      <c r="E19" s="99">
        <f t="shared" si="0"/>
        <v>1197</v>
      </c>
      <c r="F19" s="106"/>
      <c r="G19" s="63">
        <v>494</v>
      </c>
      <c r="H19" s="64">
        <v>724</v>
      </c>
      <c r="I19" s="99">
        <v>1218</v>
      </c>
      <c r="J19" s="106"/>
      <c r="K19" s="63">
        <v>473</v>
      </c>
      <c r="L19" s="64">
        <v>707</v>
      </c>
      <c r="M19" s="99">
        <v>1180</v>
      </c>
      <c r="N19" s="181">
        <v>471</v>
      </c>
      <c r="O19" s="63">
        <v>471</v>
      </c>
      <c r="P19" s="64">
        <v>705</v>
      </c>
      <c r="Q19" s="99">
        <v>1176</v>
      </c>
      <c r="R19" s="155"/>
    </row>
    <row r="20" spans="2:18" s="83" customFormat="1" ht="14.25" customHeight="1">
      <c r="B20" s="32" t="s">
        <v>78</v>
      </c>
      <c r="C20" s="63">
        <v>262</v>
      </c>
      <c r="D20" s="64">
        <v>229</v>
      </c>
      <c r="E20" s="99">
        <f t="shared" si="0"/>
        <v>491</v>
      </c>
      <c r="F20" s="106"/>
      <c r="G20" s="63">
        <v>261</v>
      </c>
      <c r="H20" s="64">
        <v>228</v>
      </c>
      <c r="I20" s="99">
        <v>489</v>
      </c>
      <c r="J20" s="106"/>
      <c r="K20" s="63">
        <v>232</v>
      </c>
      <c r="L20" s="64">
        <v>200</v>
      </c>
      <c r="M20" s="99">
        <v>432</v>
      </c>
      <c r="N20" s="181">
        <v>232</v>
      </c>
      <c r="O20" s="63">
        <v>232</v>
      </c>
      <c r="P20" s="64">
        <v>202</v>
      </c>
      <c r="Q20" s="99">
        <v>434</v>
      </c>
      <c r="R20" s="155"/>
    </row>
    <row r="21" spans="2:18" s="83" customFormat="1" ht="14.25" customHeight="1">
      <c r="B21" s="32" t="s">
        <v>79</v>
      </c>
      <c r="C21" s="63">
        <v>476</v>
      </c>
      <c r="D21" s="64">
        <v>464</v>
      </c>
      <c r="E21" s="99">
        <f t="shared" si="0"/>
        <v>940</v>
      </c>
      <c r="F21" s="106"/>
      <c r="G21" s="63">
        <v>496</v>
      </c>
      <c r="H21" s="64">
        <v>492</v>
      </c>
      <c r="I21" s="99">
        <v>988</v>
      </c>
      <c r="J21" s="106"/>
      <c r="K21" s="63">
        <v>460</v>
      </c>
      <c r="L21" s="64">
        <v>463</v>
      </c>
      <c r="M21" s="99">
        <v>923</v>
      </c>
      <c r="N21" s="181">
        <v>461</v>
      </c>
      <c r="O21" s="63">
        <v>461</v>
      </c>
      <c r="P21" s="64">
        <v>477</v>
      </c>
      <c r="Q21" s="99">
        <v>938</v>
      </c>
      <c r="R21" s="155"/>
    </row>
    <row r="22" spans="2:18" s="83" customFormat="1" ht="14.25" customHeight="1">
      <c r="B22" s="32" t="s">
        <v>80</v>
      </c>
      <c r="C22" s="63">
        <v>53</v>
      </c>
      <c r="D22" s="64">
        <v>57</v>
      </c>
      <c r="E22" s="99">
        <f t="shared" si="0"/>
        <v>110</v>
      </c>
      <c r="F22" s="106"/>
      <c r="G22" s="63">
        <v>52</v>
      </c>
      <c r="H22" s="64">
        <v>52</v>
      </c>
      <c r="I22" s="99">
        <v>104</v>
      </c>
      <c r="J22" s="106"/>
      <c r="K22" s="63">
        <v>52</v>
      </c>
      <c r="L22" s="64">
        <v>48</v>
      </c>
      <c r="M22" s="99">
        <v>100</v>
      </c>
      <c r="N22" s="181">
        <v>54</v>
      </c>
      <c r="O22" s="63">
        <v>54</v>
      </c>
      <c r="P22" s="64">
        <v>52</v>
      </c>
      <c r="Q22" s="99">
        <v>106</v>
      </c>
      <c r="R22" s="155"/>
    </row>
    <row r="23" spans="2:18" s="83" customFormat="1" ht="14.25" customHeight="1">
      <c r="B23" s="32" t="s">
        <v>81</v>
      </c>
      <c r="C23" s="63">
        <v>731</v>
      </c>
      <c r="D23" s="64">
        <v>671</v>
      </c>
      <c r="E23" s="99">
        <f t="shared" si="0"/>
        <v>1402</v>
      </c>
      <c r="F23" s="106"/>
      <c r="G23" s="63">
        <v>745</v>
      </c>
      <c r="H23" s="64">
        <v>695</v>
      </c>
      <c r="I23" s="99">
        <v>1440</v>
      </c>
      <c r="J23" s="106"/>
      <c r="K23" s="63">
        <v>702</v>
      </c>
      <c r="L23" s="64">
        <v>659</v>
      </c>
      <c r="M23" s="99">
        <v>1361</v>
      </c>
      <c r="N23" s="181">
        <v>717</v>
      </c>
      <c r="O23" s="63">
        <v>717</v>
      </c>
      <c r="P23" s="64">
        <v>666</v>
      </c>
      <c r="Q23" s="99">
        <v>1383</v>
      </c>
      <c r="R23" s="155"/>
    </row>
    <row r="24" spans="2:18" s="83" customFormat="1" ht="14.25" customHeight="1">
      <c r="B24" s="32" t="s">
        <v>82</v>
      </c>
      <c r="C24" s="63">
        <v>277</v>
      </c>
      <c r="D24" s="64">
        <v>233</v>
      </c>
      <c r="E24" s="99">
        <f t="shared" si="0"/>
        <v>510</v>
      </c>
      <c r="F24" s="106"/>
      <c r="G24" s="63">
        <v>284</v>
      </c>
      <c r="H24" s="64">
        <v>243</v>
      </c>
      <c r="I24" s="99">
        <v>527</v>
      </c>
      <c r="J24" s="106"/>
      <c r="K24" s="63">
        <v>262</v>
      </c>
      <c r="L24" s="64">
        <v>226</v>
      </c>
      <c r="M24" s="99">
        <v>488</v>
      </c>
      <c r="N24" s="181">
        <v>266</v>
      </c>
      <c r="O24" s="63">
        <v>266</v>
      </c>
      <c r="P24" s="64">
        <v>234</v>
      </c>
      <c r="Q24" s="99">
        <v>500</v>
      </c>
      <c r="R24" s="155"/>
    </row>
    <row r="25" spans="2:18" s="83" customFormat="1" ht="14.25" customHeight="1">
      <c r="B25" s="32" t="s">
        <v>83</v>
      </c>
      <c r="C25" s="63">
        <v>200</v>
      </c>
      <c r="D25" s="64">
        <v>210</v>
      </c>
      <c r="E25" s="99">
        <f t="shared" si="0"/>
        <v>410</v>
      </c>
      <c r="F25" s="106"/>
      <c r="G25" s="63">
        <v>206</v>
      </c>
      <c r="H25" s="64">
        <v>220</v>
      </c>
      <c r="I25" s="99">
        <v>426</v>
      </c>
      <c r="J25" s="106"/>
      <c r="K25" s="63">
        <v>196</v>
      </c>
      <c r="L25" s="64">
        <v>209</v>
      </c>
      <c r="M25" s="99">
        <v>405</v>
      </c>
      <c r="N25" s="181">
        <v>200</v>
      </c>
      <c r="O25" s="63">
        <v>200</v>
      </c>
      <c r="P25" s="64">
        <v>208</v>
      </c>
      <c r="Q25" s="99">
        <v>408</v>
      </c>
      <c r="R25" s="155"/>
    </row>
    <row r="26" spans="2:18" s="83" customFormat="1" ht="14.25" customHeight="1">
      <c r="B26" s="32" t="s">
        <v>84</v>
      </c>
      <c r="C26" s="63">
        <v>577</v>
      </c>
      <c r="D26" s="64">
        <v>557</v>
      </c>
      <c r="E26" s="99">
        <f t="shared" si="0"/>
        <v>1134</v>
      </c>
      <c r="F26" s="106"/>
      <c r="G26" s="63">
        <v>598</v>
      </c>
      <c r="H26" s="64">
        <v>584</v>
      </c>
      <c r="I26" s="99">
        <v>1182</v>
      </c>
      <c r="J26" s="106"/>
      <c r="K26" s="63">
        <v>560</v>
      </c>
      <c r="L26" s="64">
        <v>558</v>
      </c>
      <c r="M26" s="99">
        <v>1118</v>
      </c>
      <c r="N26" s="181">
        <v>579</v>
      </c>
      <c r="O26" s="63">
        <v>579</v>
      </c>
      <c r="P26" s="64">
        <v>567</v>
      </c>
      <c r="Q26" s="99">
        <v>1146</v>
      </c>
      <c r="R26" s="155"/>
    </row>
    <row r="27" spans="2:18" s="83" customFormat="1" ht="14.25" customHeight="1">
      <c r="B27" s="32" t="s">
        <v>85</v>
      </c>
      <c r="C27" s="63">
        <v>137</v>
      </c>
      <c r="D27" s="64">
        <v>154</v>
      </c>
      <c r="E27" s="99">
        <f t="shared" si="0"/>
        <v>291</v>
      </c>
      <c r="F27" s="106"/>
      <c r="G27" s="63">
        <v>150</v>
      </c>
      <c r="H27" s="64">
        <v>162</v>
      </c>
      <c r="I27" s="99">
        <v>312</v>
      </c>
      <c r="J27" s="106"/>
      <c r="K27" s="63">
        <v>143</v>
      </c>
      <c r="L27" s="64">
        <v>158</v>
      </c>
      <c r="M27" s="99">
        <v>301</v>
      </c>
      <c r="N27" s="181">
        <v>149</v>
      </c>
      <c r="O27" s="63">
        <v>149</v>
      </c>
      <c r="P27" s="64">
        <v>166</v>
      </c>
      <c r="Q27" s="99">
        <v>315</v>
      </c>
      <c r="R27" s="155"/>
    </row>
    <row r="28" spans="2:18" s="83" customFormat="1" ht="14.25" customHeight="1">
      <c r="B28" s="32" t="s">
        <v>86</v>
      </c>
      <c r="C28" s="63">
        <v>628</v>
      </c>
      <c r="D28" s="64">
        <v>509</v>
      </c>
      <c r="E28" s="99">
        <f t="shared" si="0"/>
        <v>1137</v>
      </c>
      <c r="F28" s="106"/>
      <c r="G28" s="63">
        <v>612</v>
      </c>
      <c r="H28" s="64">
        <v>515</v>
      </c>
      <c r="I28" s="99">
        <v>1127</v>
      </c>
      <c r="J28" s="106"/>
      <c r="K28" s="63">
        <v>569</v>
      </c>
      <c r="L28" s="64">
        <v>495</v>
      </c>
      <c r="M28" s="99">
        <v>1064</v>
      </c>
      <c r="N28" s="181">
        <v>579</v>
      </c>
      <c r="O28" s="63">
        <v>579</v>
      </c>
      <c r="P28" s="64">
        <v>503</v>
      </c>
      <c r="Q28" s="99">
        <v>1082</v>
      </c>
      <c r="R28" s="155"/>
    </row>
    <row r="29" spans="2:18" s="83" customFormat="1" ht="14.25" customHeight="1">
      <c r="B29" s="32" t="s">
        <v>87</v>
      </c>
      <c r="C29" s="63">
        <v>1631</v>
      </c>
      <c r="D29" s="64">
        <v>1526</v>
      </c>
      <c r="E29" s="99">
        <f t="shared" si="0"/>
        <v>3157</v>
      </c>
      <c r="F29" s="106"/>
      <c r="G29" s="63">
        <v>1685</v>
      </c>
      <c r="H29" s="64">
        <v>1581</v>
      </c>
      <c r="I29" s="99">
        <v>3266</v>
      </c>
      <c r="J29" s="106"/>
      <c r="K29" s="63">
        <v>1578</v>
      </c>
      <c r="L29" s="64">
        <v>1491</v>
      </c>
      <c r="M29" s="99">
        <v>3069</v>
      </c>
      <c r="N29" s="181">
        <v>1589</v>
      </c>
      <c r="O29" s="63">
        <v>1589</v>
      </c>
      <c r="P29" s="64">
        <v>1497</v>
      </c>
      <c r="Q29" s="99">
        <v>3086</v>
      </c>
      <c r="R29" s="155"/>
    </row>
    <row r="30" spans="2:18" s="83" customFormat="1" ht="14.25" customHeight="1">
      <c r="B30" s="32" t="s">
        <v>88</v>
      </c>
      <c r="C30" s="63">
        <v>170</v>
      </c>
      <c r="D30" s="64">
        <v>215</v>
      </c>
      <c r="E30" s="99">
        <f t="shared" si="0"/>
        <v>385</v>
      </c>
      <c r="F30" s="106"/>
      <c r="G30" s="63">
        <v>179</v>
      </c>
      <c r="H30" s="64">
        <v>220</v>
      </c>
      <c r="I30" s="99">
        <v>399</v>
      </c>
      <c r="J30" s="106"/>
      <c r="K30" s="63">
        <v>162</v>
      </c>
      <c r="L30" s="64">
        <v>218</v>
      </c>
      <c r="M30" s="99">
        <v>380</v>
      </c>
      <c r="N30" s="181">
        <v>155</v>
      </c>
      <c r="O30" s="63">
        <v>155</v>
      </c>
      <c r="P30" s="64">
        <v>212</v>
      </c>
      <c r="Q30" s="99">
        <v>367</v>
      </c>
      <c r="R30" s="155"/>
    </row>
    <row r="31" spans="2:18" s="83" customFormat="1" ht="14.25" customHeight="1">
      <c r="B31" s="32" t="s">
        <v>89</v>
      </c>
      <c r="C31" s="63">
        <v>983</v>
      </c>
      <c r="D31" s="64">
        <v>964</v>
      </c>
      <c r="E31" s="99">
        <f t="shared" si="0"/>
        <v>1947</v>
      </c>
      <c r="F31" s="106"/>
      <c r="G31" s="63">
        <v>998</v>
      </c>
      <c r="H31" s="64">
        <v>972</v>
      </c>
      <c r="I31" s="99">
        <v>1970</v>
      </c>
      <c r="J31" s="106"/>
      <c r="K31" s="63">
        <v>935</v>
      </c>
      <c r="L31" s="64">
        <v>905</v>
      </c>
      <c r="M31" s="99">
        <v>1840</v>
      </c>
      <c r="N31" s="181">
        <v>936</v>
      </c>
      <c r="O31" s="63">
        <v>936</v>
      </c>
      <c r="P31" s="64">
        <v>910</v>
      </c>
      <c r="Q31" s="99">
        <v>1846</v>
      </c>
      <c r="R31" s="155"/>
    </row>
    <row r="32" spans="2:18" s="83" customFormat="1" ht="14.25" customHeight="1">
      <c r="B32" s="32" t="s">
        <v>68</v>
      </c>
      <c r="C32" s="63">
        <v>148</v>
      </c>
      <c r="D32" s="64">
        <v>142</v>
      </c>
      <c r="E32" s="99">
        <f t="shared" si="0"/>
        <v>290</v>
      </c>
      <c r="F32" s="106"/>
      <c r="G32" s="63">
        <v>154</v>
      </c>
      <c r="H32" s="64">
        <v>146</v>
      </c>
      <c r="I32" s="99">
        <v>300</v>
      </c>
      <c r="J32" s="106"/>
      <c r="K32" s="63">
        <v>144</v>
      </c>
      <c r="L32" s="64">
        <v>140</v>
      </c>
      <c r="M32" s="99">
        <v>284</v>
      </c>
      <c r="N32" s="181">
        <v>149</v>
      </c>
      <c r="O32" s="63">
        <v>149</v>
      </c>
      <c r="P32" s="64">
        <v>146</v>
      </c>
      <c r="Q32" s="99">
        <v>295</v>
      </c>
      <c r="R32" s="155"/>
    </row>
    <row r="33" spans="2:18" s="83" customFormat="1" ht="14.25" customHeight="1">
      <c r="B33" s="32" t="s">
        <v>90</v>
      </c>
      <c r="C33" s="63">
        <v>640</v>
      </c>
      <c r="D33" s="64">
        <v>635</v>
      </c>
      <c r="E33" s="99">
        <f t="shared" si="0"/>
        <v>1275</v>
      </c>
      <c r="F33" s="106"/>
      <c r="G33" s="63">
        <v>660</v>
      </c>
      <c r="H33" s="64">
        <v>644</v>
      </c>
      <c r="I33" s="99">
        <v>1304</v>
      </c>
      <c r="J33" s="106"/>
      <c r="K33" s="63">
        <v>627</v>
      </c>
      <c r="L33" s="64">
        <v>624</v>
      </c>
      <c r="M33" s="99">
        <v>1251</v>
      </c>
      <c r="N33" s="181">
        <v>626</v>
      </c>
      <c r="O33" s="63">
        <v>626</v>
      </c>
      <c r="P33" s="64">
        <v>630</v>
      </c>
      <c r="Q33" s="99">
        <v>1256</v>
      </c>
      <c r="R33" s="155"/>
    </row>
    <row r="34" spans="2:18" s="83" customFormat="1" ht="14.25" customHeight="1">
      <c r="B34" s="32" t="s">
        <v>91</v>
      </c>
      <c r="C34" s="63">
        <v>1618</v>
      </c>
      <c r="D34" s="64">
        <v>1440</v>
      </c>
      <c r="E34" s="99">
        <f t="shared" si="0"/>
        <v>3058</v>
      </c>
      <c r="F34" s="106"/>
      <c r="G34" s="63">
        <v>1647</v>
      </c>
      <c r="H34" s="64">
        <v>1483</v>
      </c>
      <c r="I34" s="99">
        <v>3130</v>
      </c>
      <c r="J34" s="106"/>
      <c r="K34" s="63">
        <v>1524</v>
      </c>
      <c r="L34" s="64">
        <v>1386</v>
      </c>
      <c r="M34" s="99">
        <v>2910</v>
      </c>
      <c r="N34" s="181">
        <v>1548</v>
      </c>
      <c r="O34" s="63">
        <v>1548</v>
      </c>
      <c r="P34" s="64">
        <v>1418</v>
      </c>
      <c r="Q34" s="99">
        <v>2966</v>
      </c>
      <c r="R34" s="155"/>
    </row>
    <row r="35" spans="2:18" s="83" customFormat="1" ht="14.25" customHeight="1">
      <c r="B35" s="32" t="s">
        <v>92</v>
      </c>
      <c r="C35" s="63">
        <v>383</v>
      </c>
      <c r="D35" s="64">
        <v>475</v>
      </c>
      <c r="E35" s="99">
        <f t="shared" si="0"/>
        <v>858</v>
      </c>
      <c r="F35" s="106"/>
      <c r="G35" s="63">
        <v>398</v>
      </c>
      <c r="H35" s="64">
        <v>482</v>
      </c>
      <c r="I35" s="99">
        <v>880</v>
      </c>
      <c r="J35" s="106"/>
      <c r="K35" s="63">
        <v>368</v>
      </c>
      <c r="L35" s="64">
        <v>450</v>
      </c>
      <c r="M35" s="99">
        <v>818</v>
      </c>
      <c r="N35" s="181">
        <v>359</v>
      </c>
      <c r="O35" s="63">
        <v>359</v>
      </c>
      <c r="P35" s="64">
        <v>436</v>
      </c>
      <c r="Q35" s="99">
        <v>795</v>
      </c>
      <c r="R35" s="155"/>
    </row>
    <row r="36" spans="2:18" s="83" customFormat="1" ht="14.25" customHeight="1">
      <c r="B36" s="32" t="s">
        <v>93</v>
      </c>
      <c r="C36" s="63">
        <v>121</v>
      </c>
      <c r="D36" s="64">
        <v>150</v>
      </c>
      <c r="E36" s="99">
        <f t="shared" si="0"/>
        <v>271</v>
      </c>
      <c r="F36" s="106"/>
      <c r="G36" s="63">
        <v>127</v>
      </c>
      <c r="H36" s="64">
        <v>164</v>
      </c>
      <c r="I36" s="99">
        <v>291</v>
      </c>
      <c r="J36" s="106"/>
      <c r="K36" s="63">
        <v>121</v>
      </c>
      <c r="L36" s="64">
        <v>161</v>
      </c>
      <c r="M36" s="99">
        <v>282</v>
      </c>
      <c r="N36" s="181">
        <v>114</v>
      </c>
      <c r="O36" s="63">
        <v>114</v>
      </c>
      <c r="P36" s="64">
        <v>158</v>
      </c>
      <c r="Q36" s="99">
        <v>272</v>
      </c>
      <c r="R36" s="155"/>
    </row>
    <row r="37" spans="2:18" s="83" customFormat="1" ht="14.25" customHeight="1">
      <c r="B37" s="32" t="s">
        <v>94</v>
      </c>
      <c r="C37" s="63">
        <v>186</v>
      </c>
      <c r="D37" s="64">
        <v>176</v>
      </c>
      <c r="E37" s="99">
        <f t="shared" si="0"/>
        <v>362</v>
      </c>
      <c r="F37" s="106"/>
      <c r="G37" s="63">
        <v>177</v>
      </c>
      <c r="H37" s="64">
        <v>168</v>
      </c>
      <c r="I37" s="99">
        <v>345</v>
      </c>
      <c r="J37" s="106"/>
      <c r="K37" s="63">
        <v>165</v>
      </c>
      <c r="L37" s="64">
        <v>161</v>
      </c>
      <c r="M37" s="99">
        <v>326</v>
      </c>
      <c r="N37" s="181">
        <v>160</v>
      </c>
      <c r="O37" s="63">
        <v>160</v>
      </c>
      <c r="P37" s="64">
        <v>159</v>
      </c>
      <c r="Q37" s="99">
        <v>319</v>
      </c>
      <c r="R37" s="155"/>
    </row>
    <row r="38" spans="2:18" s="83" customFormat="1" ht="14.25" customHeight="1">
      <c r="B38" s="32" t="s">
        <v>95</v>
      </c>
      <c r="C38" s="65">
        <v>322</v>
      </c>
      <c r="D38" s="66">
        <v>319</v>
      </c>
      <c r="E38" s="100">
        <f t="shared" si="0"/>
        <v>641</v>
      </c>
      <c r="F38" s="351"/>
      <c r="G38" s="65">
        <v>319</v>
      </c>
      <c r="H38" s="66">
        <v>311</v>
      </c>
      <c r="I38" s="100">
        <v>630</v>
      </c>
      <c r="J38" s="351"/>
      <c r="K38" s="65">
        <v>296</v>
      </c>
      <c r="L38" s="66">
        <v>297</v>
      </c>
      <c r="M38" s="100">
        <v>593</v>
      </c>
      <c r="N38" s="181">
        <v>298</v>
      </c>
      <c r="O38" s="65">
        <v>298</v>
      </c>
      <c r="P38" s="66">
        <v>298</v>
      </c>
      <c r="Q38" s="100">
        <v>596</v>
      </c>
      <c r="R38" s="155"/>
    </row>
    <row r="39" spans="2:18" s="1" customFormat="1" ht="15">
      <c r="B39" s="35"/>
      <c r="C39" s="68"/>
      <c r="D39" s="69"/>
      <c r="E39" s="69"/>
      <c r="F39" s="175"/>
      <c r="G39" s="69"/>
      <c r="H39" s="69"/>
      <c r="I39" s="69"/>
      <c r="J39" s="175"/>
      <c r="K39" s="69"/>
      <c r="L39" s="69"/>
      <c r="M39" s="69"/>
      <c r="N39" s="175"/>
      <c r="O39" s="175"/>
      <c r="P39" s="97"/>
      <c r="Q39" s="175"/>
    </row>
    <row r="40" spans="2:18">
      <c r="B40" s="35"/>
      <c r="D40" s="89"/>
      <c r="E40" s="89"/>
      <c r="G40" s="89"/>
      <c r="H40" s="89"/>
      <c r="I40" s="89"/>
      <c r="J40" s="89"/>
      <c r="K40" s="89"/>
      <c r="L40" s="89"/>
      <c r="M40" s="89"/>
      <c r="N40" s="89"/>
    </row>
    <row r="41" spans="2:18"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2:18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2:18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2:18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2:18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2:18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2:18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2:18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</sheetData>
  <mergeCells count="5">
    <mergeCell ref="C8:Q8"/>
    <mergeCell ref="C9:E9"/>
    <mergeCell ref="G9:I9"/>
    <mergeCell ref="K9:M9"/>
    <mergeCell ref="O9:Q9"/>
  </mergeCells>
  <conditionalFormatting sqref="N11:N21 N23:N38">
    <cfRule type="cellIs" dxfId="470" priority="4" operator="between">
      <formula>1</formula>
      <formula>2</formula>
    </cfRule>
  </conditionalFormatting>
  <conditionalFormatting sqref="N22">
    <cfRule type="cellIs" dxfId="469" priority="3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0.4257812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122</v>
      </c>
      <c r="D5" s="85"/>
      <c r="J5" s="85"/>
    </row>
    <row r="6" spans="1:14" s="83" customFormat="1" ht="12" customHeight="1">
      <c r="A6" s="127"/>
      <c r="B6" s="125" t="s">
        <v>229</v>
      </c>
      <c r="D6" s="85"/>
      <c r="J6" s="85"/>
    </row>
    <row r="7" spans="1:14" s="83" customFormat="1" ht="16.5" customHeight="1"/>
    <row r="8" spans="1:14" s="83" customFormat="1" ht="32.25" customHeight="1">
      <c r="B8" s="7"/>
      <c r="C8" s="681" t="s">
        <v>226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</row>
    <row r="9" spans="1:14" s="83" customFormat="1" ht="24.75" customHeight="1">
      <c r="B9" s="7"/>
      <c r="C9" s="682" t="s">
        <v>16</v>
      </c>
      <c r="D9" s="682"/>
      <c r="E9" s="44"/>
      <c r="F9" s="682" t="s">
        <v>18</v>
      </c>
      <c r="G9" s="682"/>
      <c r="H9" s="44"/>
      <c r="I9" s="682" t="s">
        <v>19</v>
      </c>
      <c r="J9" s="682"/>
      <c r="K9" s="45"/>
      <c r="L9" s="682" t="s">
        <v>17</v>
      </c>
      <c r="M9" s="682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(12)'!C11/'RSI_genero (12)'!E11</f>
        <v>0.52258525924680665</v>
      </c>
      <c r="D11" s="113">
        <f>'RSI_genero (12)'!D11/'RSI_genero (12)'!E11</f>
        <v>0.4774147407531934</v>
      </c>
      <c r="E11" s="104"/>
      <c r="F11" s="112">
        <f>'RSI_genero (12)'!G11/'RSI_genero (12)'!I11</f>
        <v>0.52044069619796951</v>
      </c>
      <c r="G11" s="113">
        <f>'RSI_genero (12)'!H11/'RSI_genero (12)'!I11</f>
        <v>0.47955930380203049</v>
      </c>
      <c r="H11" s="104"/>
      <c r="I11" s="112">
        <f>'RSI_genero (12)'!K11/'RSI_genero (12)'!M11</f>
        <v>0.51867032726241569</v>
      </c>
      <c r="J11" s="113">
        <f>'RSI_genero (12)'!L11/'RSI_genero (12)'!M11</f>
        <v>0.48132967273758426</v>
      </c>
      <c r="K11" s="38"/>
      <c r="L11" s="112">
        <f>'RSI_genero (12)'!O11/'RSI_genero (12)'!Q11</f>
        <v>0.5173843202591385</v>
      </c>
      <c r="M11" s="113">
        <f>'RSI_genero (12)'!P11/'RSI_genero (12)'!Q11</f>
        <v>0.48261567974086145</v>
      </c>
    </row>
    <row r="12" spans="1:14" s="83" customFormat="1" ht="14.25" customHeight="1">
      <c r="B12" s="403" t="s">
        <v>267</v>
      </c>
      <c r="C12" s="114">
        <f>'RSI_genero (12)'!C12/'RSI_genero (12)'!E12</f>
        <v>0.53013041852690845</v>
      </c>
      <c r="D12" s="115">
        <f>'RSI_genero (12)'!D12/'RSI_genero (12)'!E12</f>
        <v>0.46986958147309155</v>
      </c>
      <c r="E12" s="104"/>
      <c r="F12" s="114">
        <f>'RSI_genero (12)'!G12/'RSI_genero (12)'!I12</f>
        <v>0.52779793559847066</v>
      </c>
      <c r="G12" s="115">
        <f>'RSI_genero (12)'!H12/'RSI_genero (12)'!I12</f>
        <v>0.47220206440152934</v>
      </c>
      <c r="H12" s="104"/>
      <c r="I12" s="114">
        <f>'RSI_genero (12)'!K12/'RSI_genero (12)'!M12</f>
        <v>0.52509912291241134</v>
      </c>
      <c r="J12" s="115">
        <f>'RSI_genero (12)'!L12/'RSI_genero (12)'!M12</f>
        <v>0.4749008770875886</v>
      </c>
      <c r="K12" s="38"/>
      <c r="L12" s="114">
        <f>'RSI_genero (12)'!O12/'RSI_genero (12)'!Q12</f>
        <v>0.52309765960053911</v>
      </c>
      <c r="M12" s="115">
        <f>'RSI_genero (12)'!P12/'RSI_genero (12)'!Q12</f>
        <v>0.47690234039946083</v>
      </c>
    </row>
    <row r="13" spans="1:14" s="83" customFormat="1" ht="14.25" customHeight="1">
      <c r="B13" s="403" t="s">
        <v>52</v>
      </c>
      <c r="C13" s="114">
        <f>'RSI_genero (12)'!C13/'RSI_genero (12)'!E13</f>
        <v>0.52901094059769438</v>
      </c>
      <c r="D13" s="115">
        <f>'RSI_genero (12)'!D13/'RSI_genero (12)'!E13</f>
        <v>0.47098905940230562</v>
      </c>
      <c r="E13" s="104"/>
      <c r="F13" s="114">
        <f>'RSI_genero (12)'!G13/'RSI_genero (12)'!I13</f>
        <v>0.52676759566112386</v>
      </c>
      <c r="G13" s="115">
        <f>'RSI_genero (12)'!H13/'RSI_genero (12)'!I13</f>
        <v>0.47323240433887614</v>
      </c>
      <c r="H13" s="104"/>
      <c r="I13" s="114">
        <f>'RSI_genero (12)'!K13/'RSI_genero (12)'!M13</f>
        <v>0.52384645211322223</v>
      </c>
      <c r="J13" s="115">
        <f>'RSI_genero (12)'!L13/'RSI_genero (12)'!M13</f>
        <v>0.47615354788677783</v>
      </c>
      <c r="K13" s="38"/>
      <c r="L13" s="114">
        <f>'RSI_genero (12)'!O13/'RSI_genero (12)'!Q13</f>
        <v>0.52203162340000653</v>
      </c>
      <c r="M13" s="115">
        <f>'RSI_genero (12)'!P13/'RSI_genero (12)'!Q13</f>
        <v>0.47796837659999347</v>
      </c>
    </row>
    <row r="14" spans="1:14" s="83" customFormat="1" ht="14.25" customHeight="1">
      <c r="B14" s="403" t="s">
        <v>1</v>
      </c>
      <c r="C14" s="116">
        <f>'RSI_genero (12)'!C14/'RSI_genero (12)'!E14</f>
        <v>0.50588550026752277</v>
      </c>
      <c r="D14" s="117">
        <f>'RSI_genero (12)'!D14/'RSI_genero (12)'!E14</f>
        <v>0.49411449973247729</v>
      </c>
      <c r="E14" s="110"/>
      <c r="F14" s="116">
        <f>'RSI_genero (12)'!G14/'RSI_genero (12)'!I14</f>
        <v>0.50478562999868892</v>
      </c>
      <c r="G14" s="117">
        <f>'RSI_genero (12)'!H14/'RSI_genero (12)'!I14</f>
        <v>0.49521437000131113</v>
      </c>
      <c r="H14" s="110"/>
      <c r="I14" s="116">
        <f>'RSI_genero (12)'!K14/'RSI_genero (12)'!M14</f>
        <v>0.50090609172436229</v>
      </c>
      <c r="J14" s="117">
        <f>'RSI_genero (12)'!L14/'RSI_genero (12)'!M14</f>
        <v>0.49909390827563777</v>
      </c>
      <c r="K14" s="73"/>
      <c r="L14" s="116">
        <f>'RSI_genero (12)'!O14/'RSI_genero (12)'!Q14</f>
        <v>0.5005990783410138</v>
      </c>
      <c r="M14" s="117">
        <f>'RSI_genero (12)'!P14/'RSI_genero (12)'!Q14</f>
        <v>0.4994009216589862</v>
      </c>
      <c r="N14" s="48"/>
    </row>
    <row r="15" spans="1:14" s="83" customFormat="1" ht="14.25" customHeight="1">
      <c r="B15" s="32" t="s">
        <v>73</v>
      </c>
      <c r="C15" s="112">
        <f>'RSI_genero (12)'!C15/'RSI_genero (12)'!E15</f>
        <v>0.51055662188099804</v>
      </c>
      <c r="D15" s="113">
        <f>'RSI_genero (12)'!D15/'RSI_genero (12)'!E15</f>
        <v>0.4894433781190019</v>
      </c>
      <c r="E15" s="106"/>
      <c r="F15" s="112">
        <f>'RSI_genero (12)'!G15/'RSI_genero (12)'!I15</f>
        <v>0.5056925996204934</v>
      </c>
      <c r="G15" s="113">
        <f>'RSI_genero (12)'!H15/'RSI_genero (12)'!I15</f>
        <v>0.49430740037950666</v>
      </c>
      <c r="H15" s="106"/>
      <c r="I15" s="112">
        <f>'RSI_genero (12)'!K15/'RSI_genero (12)'!M15</f>
        <v>0.50398406374501992</v>
      </c>
      <c r="J15" s="113">
        <f>'RSI_genero (12)'!L15/'RSI_genero (12)'!M15</f>
        <v>0.49601593625498008</v>
      </c>
      <c r="K15" s="86"/>
      <c r="L15" s="112">
        <f>'RSI_genero (12)'!O15/'RSI_genero (12)'!Q15</f>
        <v>0.50698602794411174</v>
      </c>
      <c r="M15" s="113">
        <f>'RSI_genero (12)'!P15/'RSI_genero (12)'!Q15</f>
        <v>0.49301397205588821</v>
      </c>
    </row>
    <row r="16" spans="1:14" s="83" customFormat="1" ht="14.25" customHeight="1">
      <c r="B16" s="32" t="s">
        <v>74</v>
      </c>
      <c r="C16" s="114">
        <f>'RSI_genero (12)'!C16/'RSI_genero (12)'!E16</f>
        <v>0.52549019607843139</v>
      </c>
      <c r="D16" s="115">
        <f>'RSI_genero (12)'!D16/'RSI_genero (12)'!E16</f>
        <v>0.47450980392156861</v>
      </c>
      <c r="E16" s="106"/>
      <c r="F16" s="114">
        <f>'RSI_genero (12)'!G16/'RSI_genero (12)'!I16</f>
        <v>0.52598752598752596</v>
      </c>
      <c r="G16" s="115">
        <f>'RSI_genero (12)'!H16/'RSI_genero (12)'!I16</f>
        <v>0.47401247401247404</v>
      </c>
      <c r="H16" s="106"/>
      <c r="I16" s="114">
        <f>'RSI_genero (12)'!K16/'RSI_genero (12)'!M16</f>
        <v>0.51235955056179772</v>
      </c>
      <c r="J16" s="115">
        <f>'RSI_genero (12)'!L16/'RSI_genero (12)'!M16</f>
        <v>0.48764044943820223</v>
      </c>
      <c r="K16" s="86"/>
      <c r="L16" s="114">
        <f>'RSI_genero (12)'!O16/'RSI_genero (12)'!Q16</f>
        <v>0.50660792951541855</v>
      </c>
      <c r="M16" s="115">
        <f>'RSI_genero (12)'!P16/'RSI_genero (12)'!Q16</f>
        <v>0.4933920704845815</v>
      </c>
    </row>
    <row r="17" spans="2:13" s="83" customFormat="1" ht="14.25" customHeight="1">
      <c r="B17" s="32" t="s">
        <v>75</v>
      </c>
      <c r="C17" s="114">
        <f>'RSI_genero (12)'!C17/'RSI_genero (12)'!E17</f>
        <v>0.49911504424778763</v>
      </c>
      <c r="D17" s="115">
        <f>'RSI_genero (12)'!D17/'RSI_genero (12)'!E17</f>
        <v>0.50088495575221237</v>
      </c>
      <c r="E17" s="106"/>
      <c r="F17" s="114">
        <f>'RSI_genero (12)'!G17/'RSI_genero (12)'!I17</f>
        <v>0.50087873462214416</v>
      </c>
      <c r="G17" s="115">
        <f>'RSI_genero (12)'!H17/'RSI_genero (12)'!I17</f>
        <v>0.49912126537785589</v>
      </c>
      <c r="H17" s="106"/>
      <c r="I17" s="114">
        <f>'RSI_genero (12)'!K17/'RSI_genero (12)'!M17</f>
        <v>0.48638132295719844</v>
      </c>
      <c r="J17" s="115">
        <f>'RSI_genero (12)'!L17/'RSI_genero (12)'!M17</f>
        <v>0.51361867704280151</v>
      </c>
      <c r="K17" s="86"/>
      <c r="L17" s="114">
        <f>'RSI_genero (12)'!O17/'RSI_genero (12)'!Q17</f>
        <v>0.48653846153846153</v>
      </c>
      <c r="M17" s="115">
        <f>'RSI_genero (12)'!P17/'RSI_genero (12)'!Q17</f>
        <v>0.51346153846153841</v>
      </c>
    </row>
    <row r="18" spans="2:13" s="83" customFormat="1" ht="14.25" customHeight="1">
      <c r="B18" s="32" t="s">
        <v>76</v>
      </c>
      <c r="C18" s="114">
        <f>'RSI_genero (12)'!C18/'RSI_genero (12)'!E18</f>
        <v>0.53033707865168545</v>
      </c>
      <c r="D18" s="115">
        <f>'RSI_genero (12)'!D18/'RSI_genero (12)'!E18</f>
        <v>0.46966292134831461</v>
      </c>
      <c r="E18" s="106"/>
      <c r="F18" s="114">
        <f>'RSI_genero (12)'!G18/'RSI_genero (12)'!I18</f>
        <v>0.5278396436525612</v>
      </c>
      <c r="G18" s="115">
        <f>'RSI_genero (12)'!H18/'RSI_genero (12)'!I18</f>
        <v>0.47216035634743875</v>
      </c>
      <c r="H18" s="106"/>
      <c r="I18" s="114">
        <f>'RSI_genero (12)'!K18/'RSI_genero (12)'!M18</f>
        <v>0.5242494226327945</v>
      </c>
      <c r="J18" s="115">
        <f>'RSI_genero (12)'!L18/'RSI_genero (12)'!M18</f>
        <v>0.47575057736720555</v>
      </c>
      <c r="K18" s="86"/>
      <c r="L18" s="114">
        <f>'RSI_genero (12)'!O18/'RSI_genero (12)'!Q18</f>
        <v>0.52511415525114158</v>
      </c>
      <c r="M18" s="115">
        <f>'RSI_genero (12)'!P18/'RSI_genero (12)'!Q18</f>
        <v>0.47488584474885842</v>
      </c>
    </row>
    <row r="19" spans="2:13" s="83" customFormat="1" ht="14.25" customHeight="1">
      <c r="B19" s="32" t="s">
        <v>77</v>
      </c>
      <c r="C19" s="114">
        <f>'RSI_genero (12)'!C19/'RSI_genero (12)'!E19</f>
        <v>0.40517961570593147</v>
      </c>
      <c r="D19" s="115">
        <f>'RSI_genero (12)'!D19/'RSI_genero (12)'!E19</f>
        <v>0.59482038429406847</v>
      </c>
      <c r="E19" s="106"/>
      <c r="F19" s="114">
        <f>'RSI_genero (12)'!G19/'RSI_genero (12)'!I19</f>
        <v>0.40558292282430214</v>
      </c>
      <c r="G19" s="115">
        <f>'RSI_genero (12)'!H19/'RSI_genero (12)'!I19</f>
        <v>0.59441707717569792</v>
      </c>
      <c r="H19" s="106"/>
      <c r="I19" s="114">
        <f>'RSI_genero (12)'!K19/'RSI_genero (12)'!M19</f>
        <v>0.40084745762711865</v>
      </c>
      <c r="J19" s="115">
        <f>'RSI_genero (12)'!L19/'RSI_genero (12)'!M19</f>
        <v>0.5991525423728814</v>
      </c>
      <c r="K19" s="86"/>
      <c r="L19" s="114">
        <f>'RSI_genero (12)'!O19/'RSI_genero (12)'!Q19</f>
        <v>0.40051020408163263</v>
      </c>
      <c r="M19" s="115">
        <f>'RSI_genero (12)'!P19/'RSI_genero (12)'!Q19</f>
        <v>0.59948979591836737</v>
      </c>
    </row>
    <row r="20" spans="2:13" s="83" customFormat="1" ht="14.25" customHeight="1">
      <c r="B20" s="32" t="s">
        <v>78</v>
      </c>
      <c r="C20" s="114">
        <f>'RSI_genero (12)'!C20/'RSI_genero (12)'!E20</f>
        <v>0.53360488798370675</v>
      </c>
      <c r="D20" s="115">
        <f>'RSI_genero (12)'!D20/'RSI_genero (12)'!E20</f>
        <v>0.4663951120162933</v>
      </c>
      <c r="E20" s="106"/>
      <c r="F20" s="114">
        <f>'RSI_genero (12)'!G20/'RSI_genero (12)'!I20</f>
        <v>0.53374233128834359</v>
      </c>
      <c r="G20" s="115">
        <f>'RSI_genero (12)'!H20/'RSI_genero (12)'!I20</f>
        <v>0.46625766871165641</v>
      </c>
      <c r="H20" s="106"/>
      <c r="I20" s="114">
        <f>'RSI_genero (12)'!K20/'RSI_genero (12)'!M20</f>
        <v>0.53703703703703709</v>
      </c>
      <c r="J20" s="115">
        <f>'RSI_genero (12)'!L20/'RSI_genero (12)'!M20</f>
        <v>0.46296296296296297</v>
      </c>
      <c r="K20" s="86"/>
      <c r="L20" s="114">
        <f>'RSI_genero (12)'!O20/'RSI_genero (12)'!Q20</f>
        <v>0.53456221198156684</v>
      </c>
      <c r="M20" s="115">
        <f>'RSI_genero (12)'!P20/'RSI_genero (12)'!Q20</f>
        <v>0.46543778801843316</v>
      </c>
    </row>
    <row r="21" spans="2:13" s="83" customFormat="1" ht="14.25" customHeight="1">
      <c r="B21" s="32" t="s">
        <v>79</v>
      </c>
      <c r="C21" s="114">
        <f>'RSI_genero (12)'!C21/'RSI_genero (12)'!E21</f>
        <v>0.50638297872340421</v>
      </c>
      <c r="D21" s="115">
        <f>'RSI_genero (12)'!D21/'RSI_genero (12)'!E21</f>
        <v>0.49361702127659574</v>
      </c>
      <c r="E21" s="106"/>
      <c r="F21" s="114">
        <f>'RSI_genero (12)'!G21/'RSI_genero (12)'!I21</f>
        <v>0.50202429149797567</v>
      </c>
      <c r="G21" s="115">
        <f>'RSI_genero (12)'!H21/'RSI_genero (12)'!I21</f>
        <v>0.49797570850202427</v>
      </c>
      <c r="H21" s="106"/>
      <c r="I21" s="114">
        <f>'RSI_genero (12)'!K21/'RSI_genero (12)'!M21</f>
        <v>0.49837486457204766</v>
      </c>
      <c r="J21" s="115">
        <f>'RSI_genero (12)'!L21/'RSI_genero (12)'!M21</f>
        <v>0.50162513542795228</v>
      </c>
      <c r="K21" s="86"/>
      <c r="L21" s="114">
        <f>'RSI_genero (12)'!O21/'RSI_genero (12)'!Q21</f>
        <v>0.49147121535181237</v>
      </c>
      <c r="M21" s="115">
        <f>'RSI_genero (12)'!P21/'RSI_genero (12)'!Q21</f>
        <v>0.50852878464818763</v>
      </c>
    </row>
    <row r="22" spans="2:13" s="83" customFormat="1" ht="14.25" customHeight="1">
      <c r="B22" s="32" t="s">
        <v>80</v>
      </c>
      <c r="C22" s="114">
        <f>'RSI_genero (12)'!C22/'RSI_genero (12)'!E22</f>
        <v>0.48181818181818181</v>
      </c>
      <c r="D22" s="115">
        <f>'RSI_genero (12)'!D22/'RSI_genero (12)'!E22</f>
        <v>0.51818181818181819</v>
      </c>
      <c r="E22" s="106"/>
      <c r="F22" s="114">
        <f>'RSI_genero (12)'!G22/'RSI_genero (12)'!I22</f>
        <v>0.5</v>
      </c>
      <c r="G22" s="115">
        <f>'RSI_genero (12)'!H22/'RSI_genero (12)'!I22</f>
        <v>0.5</v>
      </c>
      <c r="H22" s="106"/>
      <c r="I22" s="114">
        <f>'RSI_genero (12)'!K22/'RSI_genero (12)'!M22</f>
        <v>0.52</v>
      </c>
      <c r="J22" s="115">
        <f>'RSI_genero (12)'!L22/'RSI_genero (12)'!M22</f>
        <v>0.48</v>
      </c>
      <c r="K22" s="86"/>
      <c r="L22" s="114">
        <f>'RSI_genero (12)'!O22/'RSI_genero (12)'!Q22</f>
        <v>0.50943396226415094</v>
      </c>
      <c r="M22" s="115">
        <f>'RSI_genero (12)'!P22/'RSI_genero (12)'!Q22</f>
        <v>0.49056603773584906</v>
      </c>
    </row>
    <row r="23" spans="2:13" s="83" customFormat="1" ht="14.25" customHeight="1">
      <c r="B23" s="32" t="s">
        <v>81</v>
      </c>
      <c r="C23" s="114">
        <f>'RSI_genero (12)'!C23/'RSI_genero (12)'!E23</f>
        <v>0.52139800285306703</v>
      </c>
      <c r="D23" s="115">
        <f>'RSI_genero (12)'!D23/'RSI_genero (12)'!E23</f>
        <v>0.47860199714693297</v>
      </c>
      <c r="E23" s="106"/>
      <c r="F23" s="114">
        <f>'RSI_genero (12)'!G23/'RSI_genero (12)'!I23</f>
        <v>0.51736111111111116</v>
      </c>
      <c r="G23" s="115">
        <f>'RSI_genero (12)'!H23/'RSI_genero (12)'!I23</f>
        <v>0.4826388888888889</v>
      </c>
      <c r="H23" s="106"/>
      <c r="I23" s="114">
        <f>'RSI_genero (12)'!K23/'RSI_genero (12)'!M23</f>
        <v>0.51579720793534167</v>
      </c>
      <c r="J23" s="115">
        <f>'RSI_genero (12)'!L23/'RSI_genero (12)'!M23</f>
        <v>0.48420279206465833</v>
      </c>
      <c r="K23" s="86"/>
      <c r="L23" s="114">
        <f>'RSI_genero (12)'!O23/'RSI_genero (12)'!Q23</f>
        <v>0.51843817787418656</v>
      </c>
      <c r="M23" s="115">
        <f>'RSI_genero (12)'!P23/'RSI_genero (12)'!Q23</f>
        <v>0.48156182212581344</v>
      </c>
    </row>
    <row r="24" spans="2:13" s="83" customFormat="1" ht="14.25" customHeight="1">
      <c r="B24" s="32" t="s">
        <v>82</v>
      </c>
      <c r="C24" s="114">
        <f>'RSI_genero (12)'!C24/'RSI_genero (12)'!E24</f>
        <v>0.54313725490196074</v>
      </c>
      <c r="D24" s="115">
        <f>'RSI_genero (12)'!D24/'RSI_genero (12)'!E24</f>
        <v>0.4568627450980392</v>
      </c>
      <c r="E24" s="106"/>
      <c r="F24" s="114">
        <f>'RSI_genero (12)'!G24/'RSI_genero (12)'!I24</f>
        <v>0.53889943074003799</v>
      </c>
      <c r="G24" s="115">
        <f>'RSI_genero (12)'!H24/'RSI_genero (12)'!I24</f>
        <v>0.46110056925996207</v>
      </c>
      <c r="H24" s="106"/>
      <c r="I24" s="114">
        <f>'RSI_genero (12)'!K24/'RSI_genero (12)'!M24</f>
        <v>0.53688524590163933</v>
      </c>
      <c r="J24" s="115">
        <f>'RSI_genero (12)'!L24/'RSI_genero (12)'!M24</f>
        <v>0.46311475409836067</v>
      </c>
      <c r="K24" s="86"/>
      <c r="L24" s="114">
        <f>'RSI_genero (12)'!O24/'RSI_genero (12)'!Q24</f>
        <v>0.53200000000000003</v>
      </c>
      <c r="M24" s="115">
        <f>'RSI_genero (12)'!P24/'RSI_genero (12)'!Q24</f>
        <v>0.46800000000000003</v>
      </c>
    </row>
    <row r="25" spans="2:13" s="83" customFormat="1" ht="14.25" customHeight="1">
      <c r="B25" s="32" t="s">
        <v>83</v>
      </c>
      <c r="C25" s="114">
        <f>'RSI_genero (12)'!C25/'RSI_genero (12)'!E25</f>
        <v>0.48780487804878048</v>
      </c>
      <c r="D25" s="115">
        <f>'RSI_genero (12)'!D25/'RSI_genero (12)'!E25</f>
        <v>0.51219512195121952</v>
      </c>
      <c r="E25" s="106"/>
      <c r="F25" s="114">
        <f>'RSI_genero (12)'!G25/'RSI_genero (12)'!I25</f>
        <v>0.48356807511737088</v>
      </c>
      <c r="G25" s="115">
        <f>'RSI_genero (12)'!H25/'RSI_genero (12)'!I25</f>
        <v>0.51643192488262912</v>
      </c>
      <c r="H25" s="106"/>
      <c r="I25" s="114">
        <f>'RSI_genero (12)'!K25/'RSI_genero (12)'!M25</f>
        <v>0.48395061728395061</v>
      </c>
      <c r="J25" s="115">
        <f>'RSI_genero (12)'!L25/'RSI_genero (12)'!M25</f>
        <v>0.51604938271604939</v>
      </c>
      <c r="K25" s="86"/>
      <c r="L25" s="114">
        <f>'RSI_genero (12)'!O25/'RSI_genero (12)'!Q25</f>
        <v>0.49019607843137253</v>
      </c>
      <c r="M25" s="115">
        <f>'RSI_genero (12)'!P25/'RSI_genero (12)'!Q25</f>
        <v>0.50980392156862742</v>
      </c>
    </row>
    <row r="26" spans="2:13" s="83" customFormat="1" ht="14.25" customHeight="1">
      <c r="B26" s="32" t="s">
        <v>84</v>
      </c>
      <c r="C26" s="114">
        <f>'RSI_genero (12)'!C26/'RSI_genero (12)'!E26</f>
        <v>0.50881834215167554</v>
      </c>
      <c r="D26" s="115">
        <f>'RSI_genero (12)'!D26/'RSI_genero (12)'!E26</f>
        <v>0.49118165784832452</v>
      </c>
      <c r="E26" s="106"/>
      <c r="F26" s="114">
        <f>'RSI_genero (12)'!G26/'RSI_genero (12)'!I26</f>
        <v>0.50592216582064298</v>
      </c>
      <c r="G26" s="115">
        <f>'RSI_genero (12)'!H26/'RSI_genero (12)'!I26</f>
        <v>0.49407783417935702</v>
      </c>
      <c r="H26" s="106"/>
      <c r="I26" s="114">
        <f>'RSI_genero (12)'!K26/'RSI_genero (12)'!M26</f>
        <v>0.50089445438282643</v>
      </c>
      <c r="J26" s="115">
        <f>'RSI_genero (12)'!L26/'RSI_genero (12)'!M26</f>
        <v>0.49910554561717352</v>
      </c>
      <c r="K26" s="86"/>
      <c r="L26" s="114">
        <f>'RSI_genero (12)'!O26/'RSI_genero (12)'!Q26</f>
        <v>0.50523560209424079</v>
      </c>
      <c r="M26" s="115">
        <f>'RSI_genero (12)'!P26/'RSI_genero (12)'!Q26</f>
        <v>0.49476439790575916</v>
      </c>
    </row>
    <row r="27" spans="2:13" s="83" customFormat="1" ht="14.25" customHeight="1">
      <c r="B27" s="32" t="s">
        <v>85</v>
      </c>
      <c r="C27" s="114">
        <f>'RSI_genero (12)'!C27/'RSI_genero (12)'!E27</f>
        <v>0.47079037800687284</v>
      </c>
      <c r="D27" s="115">
        <f>'RSI_genero (12)'!D27/'RSI_genero (12)'!E27</f>
        <v>0.52920962199312716</v>
      </c>
      <c r="E27" s="106"/>
      <c r="F27" s="114">
        <f>'RSI_genero (12)'!G27/'RSI_genero (12)'!I27</f>
        <v>0.48076923076923078</v>
      </c>
      <c r="G27" s="115">
        <f>'RSI_genero (12)'!H27/'RSI_genero (12)'!I27</f>
        <v>0.51923076923076927</v>
      </c>
      <c r="H27" s="106"/>
      <c r="I27" s="114">
        <f>'RSI_genero (12)'!K27/'RSI_genero (12)'!M27</f>
        <v>0.47508305647840532</v>
      </c>
      <c r="J27" s="115">
        <f>'RSI_genero (12)'!L27/'RSI_genero (12)'!M27</f>
        <v>0.52491694352159468</v>
      </c>
      <c r="K27" s="86"/>
      <c r="L27" s="114">
        <f>'RSI_genero (12)'!O27/'RSI_genero (12)'!Q27</f>
        <v>0.473015873015873</v>
      </c>
      <c r="M27" s="115">
        <f>'RSI_genero (12)'!P27/'RSI_genero (12)'!Q27</f>
        <v>0.526984126984127</v>
      </c>
    </row>
    <row r="28" spans="2:13" s="83" customFormat="1" ht="14.25" customHeight="1">
      <c r="B28" s="32" t="s">
        <v>86</v>
      </c>
      <c r="C28" s="114">
        <f>'RSI_genero (12)'!C28/'RSI_genero (12)'!E28</f>
        <v>0.55233069481090591</v>
      </c>
      <c r="D28" s="115">
        <f>'RSI_genero (12)'!D28/'RSI_genero (12)'!E28</f>
        <v>0.44766930518909409</v>
      </c>
      <c r="E28" s="106"/>
      <c r="F28" s="114">
        <f>'RSI_genero (12)'!G28/'RSI_genero (12)'!I28</f>
        <v>0.54303460514640634</v>
      </c>
      <c r="G28" s="115">
        <f>'RSI_genero (12)'!H28/'RSI_genero (12)'!I28</f>
        <v>0.45696539485359361</v>
      </c>
      <c r="H28" s="106"/>
      <c r="I28" s="114">
        <f>'RSI_genero (12)'!K28/'RSI_genero (12)'!M28</f>
        <v>0.53477443609022557</v>
      </c>
      <c r="J28" s="115">
        <f>'RSI_genero (12)'!L28/'RSI_genero (12)'!M28</f>
        <v>0.46522556390977443</v>
      </c>
      <c r="K28" s="86"/>
      <c r="L28" s="114">
        <f>'RSI_genero (12)'!O28/'RSI_genero (12)'!Q28</f>
        <v>0.53512014787430684</v>
      </c>
      <c r="M28" s="115">
        <f>'RSI_genero (12)'!P28/'RSI_genero (12)'!Q28</f>
        <v>0.46487985212569316</v>
      </c>
    </row>
    <row r="29" spans="2:13" s="83" customFormat="1" ht="14.25" customHeight="1">
      <c r="B29" s="32" t="s">
        <v>87</v>
      </c>
      <c r="C29" s="114">
        <f>'RSI_genero (12)'!C29/'RSI_genero (12)'!E29</f>
        <v>0.51662971175166295</v>
      </c>
      <c r="D29" s="115">
        <f>'RSI_genero (12)'!D29/'RSI_genero (12)'!E29</f>
        <v>0.48337028824833705</v>
      </c>
      <c r="E29" s="106"/>
      <c r="F29" s="114">
        <f>'RSI_genero (12)'!G29/'RSI_genero (12)'!I29</f>
        <v>0.51592161665646052</v>
      </c>
      <c r="G29" s="115">
        <f>'RSI_genero (12)'!H29/'RSI_genero (12)'!I29</f>
        <v>0.48407838334353948</v>
      </c>
      <c r="H29" s="106"/>
      <c r="I29" s="114">
        <f>'RSI_genero (12)'!K29/'RSI_genero (12)'!M29</f>
        <v>0.51417399804496577</v>
      </c>
      <c r="J29" s="115">
        <f>'RSI_genero (12)'!L29/'RSI_genero (12)'!M29</f>
        <v>0.48582600195503423</v>
      </c>
      <c r="K29" s="86"/>
      <c r="L29" s="114">
        <f>'RSI_genero (12)'!O29/'RSI_genero (12)'!Q29</f>
        <v>0.51490602721970191</v>
      </c>
      <c r="M29" s="115">
        <f>'RSI_genero (12)'!P29/'RSI_genero (12)'!Q29</f>
        <v>0.48509397278029814</v>
      </c>
    </row>
    <row r="30" spans="2:13" s="83" customFormat="1" ht="14.25" customHeight="1">
      <c r="B30" s="32" t="s">
        <v>88</v>
      </c>
      <c r="C30" s="114">
        <f>'RSI_genero (12)'!C30/'RSI_genero (12)'!E30</f>
        <v>0.44155844155844154</v>
      </c>
      <c r="D30" s="115">
        <f>'RSI_genero (12)'!D30/'RSI_genero (12)'!E30</f>
        <v>0.55844155844155841</v>
      </c>
      <c r="E30" s="106"/>
      <c r="F30" s="114">
        <f>'RSI_genero (12)'!G30/'RSI_genero (12)'!I30</f>
        <v>0.44862155388471175</v>
      </c>
      <c r="G30" s="115">
        <f>'RSI_genero (12)'!H30/'RSI_genero (12)'!I30</f>
        <v>0.55137844611528819</v>
      </c>
      <c r="H30" s="106"/>
      <c r="I30" s="114">
        <f>'RSI_genero (12)'!K30/'RSI_genero (12)'!M30</f>
        <v>0.4263157894736842</v>
      </c>
      <c r="J30" s="115">
        <f>'RSI_genero (12)'!L30/'RSI_genero (12)'!M30</f>
        <v>0.5736842105263158</v>
      </c>
      <c r="K30" s="86"/>
      <c r="L30" s="114">
        <f>'RSI_genero (12)'!O30/'RSI_genero (12)'!Q30</f>
        <v>0.42234332425068122</v>
      </c>
      <c r="M30" s="115">
        <f>'RSI_genero (12)'!P30/'RSI_genero (12)'!Q30</f>
        <v>0.57765667574931878</v>
      </c>
    </row>
    <row r="31" spans="2:13" s="83" customFormat="1" ht="14.25" customHeight="1">
      <c r="B31" s="32" t="s">
        <v>89</v>
      </c>
      <c r="C31" s="114">
        <f>'RSI_genero (12)'!C31/'RSI_genero (12)'!E31</f>
        <v>0.50487930148947102</v>
      </c>
      <c r="D31" s="115">
        <f>'RSI_genero (12)'!D31/'RSI_genero (12)'!E31</f>
        <v>0.49512069851052903</v>
      </c>
      <c r="E31" s="106"/>
      <c r="F31" s="114">
        <f>'RSI_genero (12)'!G31/'RSI_genero (12)'!I31</f>
        <v>0.50659898477157361</v>
      </c>
      <c r="G31" s="115">
        <f>'RSI_genero (12)'!H31/'RSI_genero (12)'!I31</f>
        <v>0.49340101522842639</v>
      </c>
      <c r="H31" s="106"/>
      <c r="I31" s="114">
        <f>'RSI_genero (12)'!K31/'RSI_genero (12)'!M31</f>
        <v>0.50815217391304346</v>
      </c>
      <c r="J31" s="115">
        <f>'RSI_genero (12)'!L31/'RSI_genero (12)'!M31</f>
        <v>0.49184782608695654</v>
      </c>
      <c r="K31" s="86"/>
      <c r="L31" s="114">
        <f>'RSI_genero (12)'!O31/'RSI_genero (12)'!Q31</f>
        <v>0.50704225352112675</v>
      </c>
      <c r="M31" s="115">
        <f>'RSI_genero (12)'!P31/'RSI_genero (12)'!Q31</f>
        <v>0.49295774647887325</v>
      </c>
    </row>
    <row r="32" spans="2:13" s="83" customFormat="1" ht="14.25" customHeight="1">
      <c r="B32" s="32" t="s">
        <v>68</v>
      </c>
      <c r="C32" s="114">
        <f>'RSI_genero (12)'!C32/'RSI_genero (12)'!E32</f>
        <v>0.51034482758620692</v>
      </c>
      <c r="D32" s="115">
        <f>'RSI_genero (12)'!D32/'RSI_genero (12)'!E32</f>
        <v>0.48965517241379308</v>
      </c>
      <c r="E32" s="106"/>
      <c r="F32" s="114">
        <f>'RSI_genero (12)'!G32/'RSI_genero (12)'!I32</f>
        <v>0.51333333333333331</v>
      </c>
      <c r="G32" s="115">
        <f>'RSI_genero (12)'!H32/'RSI_genero (12)'!I32</f>
        <v>0.48666666666666669</v>
      </c>
      <c r="H32" s="106"/>
      <c r="I32" s="114">
        <f>'RSI_genero (12)'!K32/'RSI_genero (12)'!M32</f>
        <v>0.50704225352112675</v>
      </c>
      <c r="J32" s="115">
        <f>'RSI_genero (12)'!L32/'RSI_genero (12)'!M32</f>
        <v>0.49295774647887325</v>
      </c>
      <c r="K32" s="86"/>
      <c r="L32" s="114">
        <f>'RSI_genero (12)'!O32/'RSI_genero (12)'!Q32</f>
        <v>0.5050847457627119</v>
      </c>
      <c r="M32" s="115">
        <f>'RSI_genero (12)'!P32/'RSI_genero (12)'!Q32</f>
        <v>0.49491525423728816</v>
      </c>
    </row>
    <row r="33" spans="2:13" s="83" customFormat="1" ht="14.25" customHeight="1">
      <c r="B33" s="32" t="s">
        <v>90</v>
      </c>
      <c r="C33" s="114">
        <f>'RSI_genero (12)'!C33/'RSI_genero (12)'!E33</f>
        <v>0.50196078431372548</v>
      </c>
      <c r="D33" s="115">
        <f>'RSI_genero (12)'!D33/'RSI_genero (12)'!E33</f>
        <v>0.49803921568627452</v>
      </c>
      <c r="E33" s="106"/>
      <c r="F33" s="114">
        <f>'RSI_genero (12)'!G33/'RSI_genero (12)'!I33</f>
        <v>0.50613496932515334</v>
      </c>
      <c r="G33" s="115">
        <f>'RSI_genero (12)'!H33/'RSI_genero (12)'!I33</f>
        <v>0.49386503067484661</v>
      </c>
      <c r="H33" s="106"/>
      <c r="I33" s="114">
        <f>'RSI_genero (12)'!K33/'RSI_genero (12)'!M33</f>
        <v>0.50119904076738608</v>
      </c>
      <c r="J33" s="115">
        <f>'RSI_genero (12)'!L33/'RSI_genero (12)'!M33</f>
        <v>0.49880095923261392</v>
      </c>
      <c r="K33" s="86"/>
      <c r="L33" s="114">
        <f>'RSI_genero (12)'!O33/'RSI_genero (12)'!Q33</f>
        <v>0.49840764331210191</v>
      </c>
      <c r="M33" s="115">
        <f>'RSI_genero (12)'!P33/'RSI_genero (12)'!Q33</f>
        <v>0.50159235668789814</v>
      </c>
    </row>
    <row r="34" spans="2:13" s="83" customFormat="1" ht="14.25" customHeight="1">
      <c r="B34" s="32" t="s">
        <v>91</v>
      </c>
      <c r="C34" s="114">
        <f>'RSI_genero (12)'!C34/'RSI_genero (12)'!E34</f>
        <v>0.52910398953564419</v>
      </c>
      <c r="D34" s="115">
        <f>'RSI_genero (12)'!D34/'RSI_genero (12)'!E34</f>
        <v>0.47089601046435581</v>
      </c>
      <c r="E34" s="106"/>
      <c r="F34" s="114">
        <f>'RSI_genero (12)'!G34/'RSI_genero (12)'!I34</f>
        <v>0.5261980830670927</v>
      </c>
      <c r="G34" s="115">
        <f>'RSI_genero (12)'!H34/'RSI_genero (12)'!I34</f>
        <v>0.47380191693290735</v>
      </c>
      <c r="H34" s="106"/>
      <c r="I34" s="114">
        <f>'RSI_genero (12)'!K34/'RSI_genero (12)'!M34</f>
        <v>0.52371134020618559</v>
      </c>
      <c r="J34" s="115">
        <f>'RSI_genero (12)'!L34/'RSI_genero (12)'!M34</f>
        <v>0.47628865979381441</v>
      </c>
      <c r="K34" s="86"/>
      <c r="L34" s="114">
        <f>'RSI_genero (12)'!O34/'RSI_genero (12)'!Q34</f>
        <v>0.52191503708698583</v>
      </c>
      <c r="M34" s="115">
        <f>'RSI_genero (12)'!P34/'RSI_genero (12)'!Q34</f>
        <v>0.47808496291301417</v>
      </c>
    </row>
    <row r="35" spans="2:13" s="83" customFormat="1" ht="14.25" customHeight="1">
      <c r="B35" s="32" t="s">
        <v>92</v>
      </c>
      <c r="C35" s="114">
        <f>'RSI_genero (12)'!C35/'RSI_genero (12)'!E35</f>
        <v>0.44638694638694637</v>
      </c>
      <c r="D35" s="115">
        <f>'RSI_genero (12)'!D35/'RSI_genero (12)'!E35</f>
        <v>0.55361305361305357</v>
      </c>
      <c r="E35" s="106"/>
      <c r="F35" s="114">
        <f>'RSI_genero (12)'!G35/'RSI_genero (12)'!I35</f>
        <v>0.45227272727272727</v>
      </c>
      <c r="G35" s="115">
        <f>'RSI_genero (12)'!H35/'RSI_genero (12)'!I35</f>
        <v>0.54772727272727273</v>
      </c>
      <c r="H35" s="106"/>
      <c r="I35" s="114">
        <f>'RSI_genero (12)'!K35/'RSI_genero (12)'!M35</f>
        <v>0.44987775061124696</v>
      </c>
      <c r="J35" s="115">
        <f>'RSI_genero (12)'!L35/'RSI_genero (12)'!M35</f>
        <v>0.55012224938875309</v>
      </c>
      <c r="K35" s="86"/>
      <c r="L35" s="114">
        <f>'RSI_genero (12)'!O35/'RSI_genero (12)'!Q35</f>
        <v>0.45157232704402517</v>
      </c>
      <c r="M35" s="115">
        <f>'RSI_genero (12)'!P35/'RSI_genero (12)'!Q35</f>
        <v>0.54842767295597483</v>
      </c>
    </row>
    <row r="36" spans="2:13" s="83" customFormat="1" ht="14.25" customHeight="1">
      <c r="B36" s="32" t="s">
        <v>93</v>
      </c>
      <c r="C36" s="114">
        <f>'RSI_genero (12)'!C36/'RSI_genero (12)'!E36</f>
        <v>0.44649446494464945</v>
      </c>
      <c r="D36" s="115">
        <f>'RSI_genero (12)'!D36/'RSI_genero (12)'!E36</f>
        <v>0.55350553505535061</v>
      </c>
      <c r="E36" s="106"/>
      <c r="F36" s="114">
        <f>'RSI_genero (12)'!G36/'RSI_genero (12)'!I36</f>
        <v>0.43642611683848798</v>
      </c>
      <c r="G36" s="115">
        <f>'RSI_genero (12)'!H36/'RSI_genero (12)'!I36</f>
        <v>0.56357388316151202</v>
      </c>
      <c r="H36" s="106"/>
      <c r="I36" s="114">
        <f>'RSI_genero (12)'!K36/'RSI_genero (12)'!M36</f>
        <v>0.42907801418439717</v>
      </c>
      <c r="J36" s="115">
        <f>'RSI_genero (12)'!L36/'RSI_genero (12)'!M36</f>
        <v>0.57092198581560283</v>
      </c>
      <c r="K36" s="86"/>
      <c r="L36" s="114">
        <f>'RSI_genero (12)'!O36/'RSI_genero (12)'!Q36</f>
        <v>0.41911764705882354</v>
      </c>
      <c r="M36" s="115">
        <f>'RSI_genero (12)'!P36/'RSI_genero (12)'!Q36</f>
        <v>0.58088235294117652</v>
      </c>
    </row>
    <row r="37" spans="2:13" s="83" customFormat="1" ht="14.25" customHeight="1">
      <c r="B37" s="32" t="s">
        <v>94</v>
      </c>
      <c r="C37" s="114">
        <f>'RSI_genero (12)'!C37/'RSI_genero (12)'!E37</f>
        <v>0.51381215469613262</v>
      </c>
      <c r="D37" s="115">
        <f>'RSI_genero (12)'!D37/'RSI_genero (12)'!E37</f>
        <v>0.48618784530386738</v>
      </c>
      <c r="E37" s="106"/>
      <c r="F37" s="114">
        <f>'RSI_genero (12)'!G37/'RSI_genero (12)'!I37</f>
        <v>0.5130434782608696</v>
      </c>
      <c r="G37" s="115">
        <f>'RSI_genero (12)'!H37/'RSI_genero (12)'!I37</f>
        <v>0.48695652173913045</v>
      </c>
      <c r="H37" s="106"/>
      <c r="I37" s="114">
        <f>'RSI_genero (12)'!K37/'RSI_genero (12)'!M37</f>
        <v>0.50613496932515334</v>
      </c>
      <c r="J37" s="115">
        <f>'RSI_genero (12)'!L37/'RSI_genero (12)'!M37</f>
        <v>0.49386503067484661</v>
      </c>
      <c r="K37" s="86"/>
      <c r="L37" s="114">
        <f>'RSI_genero (12)'!O37/'RSI_genero (12)'!Q37</f>
        <v>0.50156739811912221</v>
      </c>
      <c r="M37" s="115">
        <f>'RSI_genero (12)'!P37/'RSI_genero (12)'!Q37</f>
        <v>0.49843260188087773</v>
      </c>
    </row>
    <row r="38" spans="2:13" s="83" customFormat="1" ht="14.25" customHeight="1">
      <c r="B38" s="32" t="s">
        <v>95</v>
      </c>
      <c r="C38" s="315">
        <f>'RSI_genero (12)'!C38/'RSI_genero (12)'!E38</f>
        <v>0.5023400936037441</v>
      </c>
      <c r="D38" s="316">
        <f>'RSI_genero (12)'!D38/'RSI_genero (12)'!E38</f>
        <v>0.49765990639625585</v>
      </c>
      <c r="E38" s="106"/>
      <c r="F38" s="315">
        <f>'RSI_genero (12)'!G38/'RSI_genero (12)'!I38</f>
        <v>0.50634920634920633</v>
      </c>
      <c r="G38" s="316">
        <f>'RSI_genero (12)'!H38/'RSI_genero (12)'!I38</f>
        <v>0.49365079365079367</v>
      </c>
      <c r="H38" s="106"/>
      <c r="I38" s="315">
        <f>'RSI_genero (12)'!K38/'RSI_genero (12)'!M38</f>
        <v>0.49915682967959529</v>
      </c>
      <c r="J38" s="316">
        <f>'RSI_genero (12)'!L38/'RSI_genero (12)'!M38</f>
        <v>0.50084317032040471</v>
      </c>
      <c r="K38" s="86"/>
      <c r="L38" s="315">
        <f>'RSI_genero (12)'!O38/'RSI_genero (12)'!Q38</f>
        <v>0.5</v>
      </c>
      <c r="M38" s="316">
        <f>'RSI_genero (12)'!P38/'RSI_genero (12)'!Q38</f>
        <v>0.5</v>
      </c>
    </row>
    <row r="39" spans="2:13" s="1" customFormat="1" ht="15">
      <c r="B39" s="35"/>
      <c r="C39" s="97"/>
      <c r="D39" s="148"/>
      <c r="E39" s="148"/>
      <c r="F39" s="148"/>
      <c r="G39" s="148"/>
      <c r="H39" s="148"/>
      <c r="I39" s="148"/>
      <c r="J39" s="148"/>
      <c r="K39" s="148"/>
      <c r="L39" s="148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M61"/>
  <sheetViews>
    <sheetView showRowColHeaders="0" workbookViewId="0">
      <selection activeCell="B22" sqref="B22"/>
    </sheetView>
  </sheetViews>
  <sheetFormatPr defaultRowHeight="12"/>
  <cols>
    <col min="1" max="1" width="9.140625" style="4"/>
    <col min="2" max="2" width="41.7109375" style="4" customWidth="1"/>
    <col min="3" max="3" width="115" style="13" customWidth="1"/>
    <col min="4" max="4" width="9.140625" style="18"/>
    <col min="5" max="5" width="25.28515625" style="18" customWidth="1"/>
    <col min="6" max="6" width="131.85546875" style="4" customWidth="1"/>
    <col min="7" max="10" width="9.140625" style="4"/>
    <col min="11" max="11" width="11.42578125" style="4" customWidth="1"/>
    <col min="12" max="12" width="9.140625" style="4"/>
    <col min="13" max="13" width="32.7109375" style="4" customWidth="1"/>
    <col min="14" max="16384" width="9.140625" style="4"/>
  </cols>
  <sheetData>
    <row r="1" spans="2:11">
      <c r="C1" s="123"/>
    </row>
    <row r="2" spans="2:11">
      <c r="C2" s="123"/>
    </row>
    <row r="3" spans="2:11">
      <c r="C3" s="49"/>
    </row>
    <row r="4" spans="2:11">
      <c r="C4" s="49"/>
    </row>
    <row r="5" spans="2:11">
      <c r="C5" s="49"/>
    </row>
    <row r="6" spans="2:11">
      <c r="C6" s="49"/>
    </row>
    <row r="7" spans="2:11">
      <c r="B7" s="126" t="s">
        <v>56</v>
      </c>
      <c r="C7" s="49"/>
    </row>
    <row r="8" spans="2:11">
      <c r="D8" s="13"/>
      <c r="E8" s="13"/>
      <c r="F8" s="13"/>
      <c r="G8" s="13"/>
      <c r="H8" s="13"/>
      <c r="I8" s="13"/>
      <c r="J8" s="13"/>
      <c r="K8" s="13"/>
    </row>
    <row r="9" spans="2:11">
      <c r="D9" s="13"/>
      <c r="E9" s="13"/>
      <c r="F9" s="13"/>
      <c r="G9" s="13"/>
      <c r="H9" s="13"/>
      <c r="I9" s="13"/>
      <c r="J9" s="13"/>
      <c r="K9" s="13"/>
    </row>
    <row r="10" spans="2:11" ht="12" customHeight="1">
      <c r="B10" s="669" t="s">
        <v>287</v>
      </c>
      <c r="C10" s="668" t="s">
        <v>293</v>
      </c>
      <c r="D10" s="27" t="s">
        <v>288</v>
      </c>
      <c r="E10" s="27"/>
      <c r="F10" s="27"/>
      <c r="G10" s="27"/>
      <c r="H10" s="13"/>
      <c r="I10" s="13"/>
      <c r="J10" s="13"/>
      <c r="K10" s="13"/>
    </row>
    <row r="11" spans="2:11" ht="12" customHeight="1">
      <c r="B11" s="669"/>
      <c r="C11" s="668"/>
      <c r="D11" s="27"/>
      <c r="E11" s="27"/>
      <c r="F11" s="27"/>
      <c r="G11" s="27"/>
      <c r="H11" s="123"/>
      <c r="I11" s="123"/>
      <c r="J11" s="123"/>
      <c r="K11" s="123"/>
    </row>
    <row r="12" spans="2:11" ht="12" customHeight="1">
      <c r="B12" s="669"/>
      <c r="C12" s="668"/>
      <c r="D12" s="27"/>
      <c r="E12" s="27"/>
      <c r="F12" s="27"/>
      <c r="G12" s="27"/>
      <c r="H12" s="17"/>
      <c r="I12" s="17"/>
      <c r="J12" s="17"/>
      <c r="K12" s="17"/>
    </row>
    <row r="13" spans="2:11" ht="12" customHeight="1">
      <c r="B13" s="669"/>
      <c r="C13" s="668"/>
      <c r="D13" s="27"/>
      <c r="E13" s="27"/>
      <c r="F13" s="27"/>
      <c r="G13" s="27"/>
      <c r="H13" s="17"/>
      <c r="I13" s="17"/>
      <c r="J13" s="17"/>
      <c r="K13" s="17"/>
    </row>
    <row r="14" spans="2:11" ht="12" customHeight="1">
      <c r="B14" s="669"/>
      <c r="C14" s="668"/>
      <c r="D14" s="17"/>
      <c r="E14" s="17"/>
      <c r="F14" s="17"/>
      <c r="G14" s="17"/>
      <c r="H14" s="17"/>
      <c r="I14" s="17"/>
      <c r="J14" s="17"/>
      <c r="K14" s="17"/>
    </row>
    <row r="15" spans="2:11" ht="12" customHeight="1">
      <c r="B15" s="669"/>
      <c r="C15" s="668"/>
      <c r="D15" s="13"/>
      <c r="E15" s="13"/>
      <c r="F15" s="13"/>
      <c r="G15" s="13"/>
      <c r="H15" s="13"/>
      <c r="I15" s="13"/>
      <c r="J15" s="13"/>
      <c r="K15" s="13"/>
    </row>
    <row r="16" spans="2:11" ht="15" customHeight="1">
      <c r="B16" s="29"/>
      <c r="C16" s="15"/>
      <c r="D16" s="17"/>
      <c r="E16" s="17"/>
      <c r="F16" s="17"/>
      <c r="G16" s="17"/>
      <c r="H16" s="17"/>
      <c r="I16" s="17"/>
      <c r="J16" s="17"/>
      <c r="K16" s="17"/>
    </row>
    <row r="17" spans="2:13">
      <c r="B17" s="29"/>
      <c r="C17" s="15"/>
      <c r="D17" s="13"/>
      <c r="E17" s="13"/>
      <c r="F17" s="13"/>
      <c r="G17" s="13"/>
      <c r="H17" s="13"/>
      <c r="I17" s="13"/>
      <c r="J17" s="13"/>
      <c r="K17" s="13"/>
    </row>
    <row r="18" spans="2:13">
      <c r="B18" s="28"/>
      <c r="D18" s="13"/>
      <c r="E18" s="13"/>
      <c r="F18" s="13"/>
      <c r="G18" s="13"/>
      <c r="H18" s="13"/>
      <c r="I18" s="13"/>
      <c r="J18" s="13"/>
      <c r="K18" s="13"/>
    </row>
    <row r="19" spans="2:13" ht="15">
      <c r="B19" s="20"/>
      <c r="C19" s="675"/>
      <c r="D19" s="676"/>
      <c r="E19" s="676"/>
      <c r="F19" s="670"/>
      <c r="G19" s="671"/>
      <c r="H19" s="671"/>
      <c r="I19" s="671"/>
      <c r="J19" s="671"/>
      <c r="K19" s="671"/>
      <c r="L19" s="672"/>
      <c r="M19" s="672"/>
    </row>
    <row r="20" spans="2:13">
      <c r="C20" s="670"/>
      <c r="D20" s="672"/>
      <c r="E20" s="672"/>
    </row>
    <row r="21" spans="2:13">
      <c r="B21" s="21"/>
      <c r="C21" s="672"/>
      <c r="D21" s="672"/>
      <c r="E21" s="672"/>
    </row>
    <row r="22" spans="2:13">
      <c r="C22" s="672"/>
      <c r="D22" s="672"/>
      <c r="E22" s="672"/>
    </row>
    <row r="23" spans="2:13" ht="15">
      <c r="B23" s="21"/>
      <c r="C23" s="673"/>
      <c r="D23" s="674" t="s">
        <v>14</v>
      </c>
      <c r="E23" s="674"/>
      <c r="F23" s="9"/>
    </row>
    <row r="24" spans="2:13">
      <c r="B24" s="677"/>
      <c r="D24" s="19"/>
    </row>
    <row r="25" spans="2:13">
      <c r="B25" s="677"/>
      <c r="C25" s="14"/>
    </row>
    <row r="26" spans="2:13" ht="15">
      <c r="B26" s="22"/>
      <c r="C26" s="673"/>
      <c r="D26" s="674" t="s">
        <v>15</v>
      </c>
      <c r="E26" s="674"/>
      <c r="F26" s="8"/>
    </row>
    <row r="27" spans="2:13">
      <c r="B27" s="22"/>
    </row>
    <row r="28" spans="2:13">
      <c r="B28" s="23"/>
    </row>
    <row r="30" spans="2:13" ht="15">
      <c r="B30" s="23"/>
      <c r="C30" s="673"/>
      <c r="D30" s="674"/>
      <c r="E30" s="674"/>
    </row>
    <row r="31" spans="2:13">
      <c r="B31" s="16"/>
    </row>
    <row r="33" spans="2:6" ht="15">
      <c r="B33" s="23"/>
      <c r="C33" s="673"/>
      <c r="D33" s="674"/>
      <c r="E33" s="674"/>
      <c r="F33" s="15"/>
    </row>
    <row r="34" spans="2:6">
      <c r="C34" s="14"/>
    </row>
    <row r="35" spans="2:6">
      <c r="C35" s="14"/>
    </row>
    <row r="42" spans="2:6">
      <c r="B42" s="24"/>
    </row>
    <row r="43" spans="2:6">
      <c r="B43" s="25"/>
    </row>
    <row r="44" spans="2:6">
      <c r="B44" s="24"/>
    </row>
    <row r="46" spans="2:6">
      <c r="B46" s="23"/>
    </row>
    <row r="48" spans="2:6">
      <c r="B48" s="24"/>
    </row>
    <row r="50" spans="2:2">
      <c r="B50" s="24"/>
    </row>
    <row r="52" spans="2:2">
      <c r="B52" s="24"/>
    </row>
    <row r="54" spans="2:2">
      <c r="B54" s="26"/>
    </row>
    <row r="57" spans="2:2">
      <c r="B57" s="24"/>
    </row>
    <row r="59" spans="2:2">
      <c r="B59" s="24"/>
    </row>
    <row r="61" spans="2:2">
      <c r="B61" s="24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0">
    <mergeCell ref="C10:C15"/>
    <mergeCell ref="B10:B15"/>
    <mergeCell ref="F19:M19"/>
    <mergeCell ref="C30:E30"/>
    <mergeCell ref="C33:E33"/>
    <mergeCell ref="C19:E19"/>
    <mergeCell ref="B24:B25"/>
    <mergeCell ref="C20:E22"/>
    <mergeCell ref="C23:E23"/>
    <mergeCell ref="C26:E26"/>
  </mergeCell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123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229</v>
      </c>
      <c r="C6" s="147"/>
      <c r="D6" s="147"/>
      <c r="E6" s="147"/>
      <c r="F6" s="147"/>
      <c r="G6" s="147"/>
      <c r="H6" s="147"/>
      <c r="I6" s="147"/>
      <c r="J6" s="147"/>
    </row>
    <row r="7" spans="1:10" s="6" customFormat="1" ht="15" customHeight="1">
      <c r="D7" s="7"/>
    </row>
    <row r="8" spans="1:10" s="6" customFormat="1" ht="57" customHeight="1">
      <c r="B8" s="7"/>
      <c r="C8" s="681" t="s">
        <v>189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(12)'!O11-'RSI_genero (12)'!C11</f>
        <v>-27515</v>
      </c>
      <c r="D11" s="118">
        <f>'RSI_genero (12)'!P11-'RSI_genero (12)'!D11</f>
        <v>-22138</v>
      </c>
      <c r="E11" s="142">
        <f>'RSI_genero (12)'!Q11-'RSI_genero (12)'!E11</f>
        <v>-49653</v>
      </c>
    </row>
    <row r="12" spans="1:10" s="6" customFormat="1" ht="14.25" customHeight="1">
      <c r="B12" s="403" t="s">
        <v>267</v>
      </c>
      <c r="C12" s="143">
        <f>'RSI_genero (12)'!O12-'RSI_genero (12)'!C12</f>
        <v>-5519</v>
      </c>
      <c r="D12" s="119">
        <f>'RSI_genero (12)'!P12-'RSI_genero (12)'!D12</f>
        <v>-3809</v>
      </c>
      <c r="E12" s="144">
        <f>'RSI_genero (12)'!Q12-'RSI_genero (12)'!E12</f>
        <v>-9328</v>
      </c>
    </row>
    <row r="13" spans="1:10" s="6" customFormat="1" ht="14.25" customHeight="1">
      <c r="B13" s="403" t="s">
        <v>52</v>
      </c>
      <c r="C13" s="143">
        <f>'RSI_genero (12)'!O13-'RSI_genero (12)'!C13</f>
        <v>-4130</v>
      </c>
      <c r="D13" s="119">
        <f>'RSI_genero (12)'!P13-'RSI_genero (12)'!D13</f>
        <v>-2871</v>
      </c>
      <c r="E13" s="144">
        <f>'RSI_genero (12)'!Q13-'RSI_genero (12)'!E13</f>
        <v>-7001</v>
      </c>
    </row>
    <row r="14" spans="1:10" s="6" customFormat="1" ht="14.25" customHeight="1">
      <c r="B14" s="403" t="s">
        <v>1</v>
      </c>
      <c r="C14" s="145">
        <f>'RSI_genero (12)'!O14-'RSI_genero (12)'!C14</f>
        <v>-483</v>
      </c>
      <c r="D14" s="120">
        <f>'RSI_genero (12)'!P14-'RSI_genero (12)'!D14</f>
        <v>-245</v>
      </c>
      <c r="E14" s="146">
        <f>'RSI_genero (12)'!Q14-'RSI_genero (12)'!E14</f>
        <v>-728</v>
      </c>
    </row>
    <row r="15" spans="1:10" s="6" customFormat="1" ht="14.25" customHeight="1">
      <c r="B15" s="32" t="s">
        <v>28</v>
      </c>
      <c r="C15" s="141">
        <f>'RSI_genero (12)'!O15-'RSI_genero (12)'!C15</f>
        <v>-24</v>
      </c>
      <c r="D15" s="118">
        <f>'RSI_genero (12)'!P15-'RSI_genero (12)'!D15</f>
        <v>-16</v>
      </c>
      <c r="E15" s="142">
        <f>'RSI_genero (12)'!Q15-'RSI_genero (12)'!E15</f>
        <v>-40</v>
      </c>
    </row>
    <row r="16" spans="1:10" s="6" customFormat="1" ht="14.25" customHeight="1">
      <c r="B16" s="32" t="s">
        <v>29</v>
      </c>
      <c r="C16" s="143">
        <f>'RSI_genero (12)'!O16-'RSI_genero (12)'!C16</f>
        <v>-38</v>
      </c>
      <c r="D16" s="119">
        <f>'RSI_genero (12)'!P16-'RSI_genero (12)'!D16</f>
        <v>-18</v>
      </c>
      <c r="E16" s="144">
        <f>'RSI_genero (12)'!Q16-'RSI_genero (12)'!E16</f>
        <v>-56</v>
      </c>
    </row>
    <row r="17" spans="2:5" s="6" customFormat="1" ht="14.25" customHeight="1">
      <c r="B17" s="32" t="s">
        <v>30</v>
      </c>
      <c r="C17" s="143">
        <f>'RSI_genero (12)'!O17-'RSI_genero (12)'!C17</f>
        <v>-29</v>
      </c>
      <c r="D17" s="119">
        <f>'RSI_genero (12)'!P17-'RSI_genero (12)'!D17</f>
        <v>-16</v>
      </c>
      <c r="E17" s="144">
        <f>'RSI_genero (12)'!Q17-'RSI_genero (12)'!E17</f>
        <v>-45</v>
      </c>
    </row>
    <row r="18" spans="2:5" s="6" customFormat="1" ht="14.25" customHeight="1">
      <c r="B18" s="32" t="s">
        <v>31</v>
      </c>
      <c r="C18" s="143">
        <f>'RSI_genero (12)'!O18-'RSI_genero (12)'!C18</f>
        <v>-6</v>
      </c>
      <c r="D18" s="119">
        <f>'RSI_genero (12)'!P18-'RSI_genero (12)'!D18</f>
        <v>-1</v>
      </c>
      <c r="E18" s="144">
        <f>'RSI_genero (12)'!Q18-'RSI_genero (12)'!E18</f>
        <v>-7</v>
      </c>
    </row>
    <row r="19" spans="2:5" s="6" customFormat="1" ht="14.25" customHeight="1">
      <c r="B19" s="32" t="s">
        <v>32</v>
      </c>
      <c r="C19" s="143">
        <f>'RSI_genero (12)'!O19-'RSI_genero (12)'!C19</f>
        <v>-14</v>
      </c>
      <c r="D19" s="119">
        <f>'RSI_genero (12)'!P19-'RSI_genero (12)'!D19</f>
        <v>-7</v>
      </c>
      <c r="E19" s="144">
        <f>'RSI_genero (12)'!Q19-'RSI_genero (12)'!E19</f>
        <v>-21</v>
      </c>
    </row>
    <row r="20" spans="2:5" s="6" customFormat="1" ht="14.25" customHeight="1">
      <c r="B20" s="32" t="s">
        <v>33</v>
      </c>
      <c r="C20" s="143">
        <f>'RSI_genero (12)'!O20-'RSI_genero (12)'!C20</f>
        <v>-30</v>
      </c>
      <c r="D20" s="119">
        <f>'RSI_genero (12)'!P20-'RSI_genero (12)'!D20</f>
        <v>-27</v>
      </c>
      <c r="E20" s="144">
        <f>'RSI_genero (12)'!Q20-'RSI_genero (12)'!E20</f>
        <v>-57</v>
      </c>
    </row>
    <row r="21" spans="2:5" s="6" customFormat="1" ht="14.25" customHeight="1">
      <c r="B21" s="32" t="s">
        <v>34</v>
      </c>
      <c r="C21" s="143">
        <f>'RSI_genero (12)'!O21-'RSI_genero (12)'!C21</f>
        <v>-15</v>
      </c>
      <c r="D21" s="119">
        <f>'RSI_genero (12)'!P21-'RSI_genero (12)'!D21</f>
        <v>13</v>
      </c>
      <c r="E21" s="144">
        <f>'RSI_genero (12)'!Q21-'RSI_genero (12)'!E21</f>
        <v>-2</v>
      </c>
    </row>
    <row r="22" spans="2:5" s="6" customFormat="1" ht="14.25" customHeight="1">
      <c r="B22" s="32" t="s">
        <v>35</v>
      </c>
      <c r="C22" s="143">
        <f>'RSI_genero (12)'!O22-'RSI_genero (12)'!C22</f>
        <v>1</v>
      </c>
      <c r="D22" s="119">
        <f>'RSI_genero (12)'!P22-'RSI_genero (12)'!D22</f>
        <v>-5</v>
      </c>
      <c r="E22" s="144">
        <f>'RSI_genero (12)'!Q22-'RSI_genero (12)'!E22</f>
        <v>-4</v>
      </c>
    </row>
    <row r="23" spans="2:5" s="6" customFormat="1" ht="14.25" customHeight="1">
      <c r="B23" s="32" t="s">
        <v>36</v>
      </c>
      <c r="C23" s="143">
        <f>'RSI_genero (12)'!O23-'RSI_genero (12)'!C23</f>
        <v>-14</v>
      </c>
      <c r="D23" s="119">
        <f>'RSI_genero (12)'!P23-'RSI_genero (12)'!D23</f>
        <v>-5</v>
      </c>
      <c r="E23" s="144">
        <f>'RSI_genero (12)'!Q23-'RSI_genero (12)'!E23</f>
        <v>-19</v>
      </c>
    </row>
    <row r="24" spans="2:5" s="6" customFormat="1" ht="14.25" customHeight="1">
      <c r="B24" s="32" t="s">
        <v>37</v>
      </c>
      <c r="C24" s="143">
        <f>'RSI_genero (12)'!O24-'RSI_genero (12)'!C24</f>
        <v>-11</v>
      </c>
      <c r="D24" s="119">
        <f>'RSI_genero (12)'!P24-'RSI_genero (12)'!D24</f>
        <v>1</v>
      </c>
      <c r="E24" s="144">
        <f>'RSI_genero (12)'!Q24-'RSI_genero (12)'!E24</f>
        <v>-10</v>
      </c>
    </row>
    <row r="25" spans="2:5" s="6" customFormat="1" ht="14.25" customHeight="1">
      <c r="B25" s="32" t="s">
        <v>38</v>
      </c>
      <c r="C25" s="143">
        <f>'RSI_genero (12)'!O25-'RSI_genero (12)'!C25</f>
        <v>0</v>
      </c>
      <c r="D25" s="119">
        <f>'RSI_genero (12)'!P25-'RSI_genero (12)'!D25</f>
        <v>-2</v>
      </c>
      <c r="E25" s="144">
        <f>'RSI_genero (12)'!Q25-'RSI_genero (12)'!E25</f>
        <v>-2</v>
      </c>
    </row>
    <row r="26" spans="2:5" s="6" customFormat="1" ht="14.25" customHeight="1">
      <c r="B26" s="32" t="s">
        <v>39</v>
      </c>
      <c r="C26" s="143">
        <f>'RSI_genero (12)'!O26-'RSI_genero (12)'!C26</f>
        <v>2</v>
      </c>
      <c r="D26" s="119">
        <f>'RSI_genero (12)'!P26-'RSI_genero (12)'!D26</f>
        <v>10</v>
      </c>
      <c r="E26" s="144">
        <f>'RSI_genero (12)'!Q26-'RSI_genero (12)'!E26</f>
        <v>12</v>
      </c>
    </row>
    <row r="27" spans="2:5" s="6" customFormat="1" ht="14.25" customHeight="1">
      <c r="B27" s="32" t="s">
        <v>40</v>
      </c>
      <c r="C27" s="143">
        <f>'RSI_genero (12)'!O27-'RSI_genero (12)'!C27</f>
        <v>12</v>
      </c>
      <c r="D27" s="119">
        <f>'RSI_genero (12)'!P27-'RSI_genero (12)'!D27</f>
        <v>12</v>
      </c>
      <c r="E27" s="144">
        <f>'RSI_genero (12)'!Q27-'RSI_genero (12)'!E27</f>
        <v>24</v>
      </c>
    </row>
    <row r="28" spans="2:5" s="6" customFormat="1" ht="14.25" customHeight="1">
      <c r="B28" s="32" t="s">
        <v>41</v>
      </c>
      <c r="C28" s="143">
        <f>'RSI_genero (12)'!O28-'RSI_genero (12)'!C28</f>
        <v>-49</v>
      </c>
      <c r="D28" s="119">
        <f>'RSI_genero (12)'!P28-'RSI_genero (12)'!D28</f>
        <v>-6</v>
      </c>
      <c r="E28" s="144">
        <f>'RSI_genero (12)'!Q28-'RSI_genero (12)'!E28</f>
        <v>-55</v>
      </c>
    </row>
    <row r="29" spans="2:5" s="6" customFormat="1" ht="14.25" customHeight="1">
      <c r="B29" s="32" t="s">
        <v>42</v>
      </c>
      <c r="C29" s="143">
        <f>'RSI_genero (12)'!O29-'RSI_genero (12)'!C29</f>
        <v>-42</v>
      </c>
      <c r="D29" s="119">
        <f>'RSI_genero (12)'!P29-'RSI_genero (12)'!D29</f>
        <v>-29</v>
      </c>
      <c r="E29" s="144">
        <f>'RSI_genero (12)'!Q29-'RSI_genero (12)'!E29</f>
        <v>-71</v>
      </c>
    </row>
    <row r="30" spans="2:5" s="6" customFormat="1" ht="14.25" customHeight="1">
      <c r="B30" s="32" t="s">
        <v>43</v>
      </c>
      <c r="C30" s="143">
        <f>'RSI_genero (12)'!O30-'RSI_genero (12)'!C30</f>
        <v>-15</v>
      </c>
      <c r="D30" s="119">
        <f>'RSI_genero (12)'!P30-'RSI_genero (12)'!D30</f>
        <v>-3</v>
      </c>
      <c r="E30" s="144">
        <f>'RSI_genero (12)'!Q30-'RSI_genero (12)'!E30</f>
        <v>-18</v>
      </c>
    </row>
    <row r="31" spans="2:5" s="6" customFormat="1" ht="14.25" customHeight="1">
      <c r="B31" s="32" t="s">
        <v>44</v>
      </c>
      <c r="C31" s="143">
        <f>'RSI_genero (12)'!O31-'RSI_genero (12)'!C31</f>
        <v>-47</v>
      </c>
      <c r="D31" s="119">
        <f>'RSI_genero (12)'!P31-'RSI_genero (12)'!D31</f>
        <v>-54</v>
      </c>
      <c r="E31" s="144">
        <f>'RSI_genero (12)'!Q31-'RSI_genero (12)'!E31</f>
        <v>-101</v>
      </c>
    </row>
    <row r="32" spans="2:5" s="6" customFormat="1" ht="14.25" customHeight="1">
      <c r="B32" s="32" t="s">
        <v>45</v>
      </c>
      <c r="C32" s="143">
        <f>'RSI_genero (12)'!O32-'RSI_genero (12)'!C32</f>
        <v>1</v>
      </c>
      <c r="D32" s="119">
        <f>'RSI_genero (12)'!P32-'RSI_genero (12)'!D32</f>
        <v>4</v>
      </c>
      <c r="E32" s="144">
        <f>'RSI_genero (12)'!Q32-'RSI_genero (12)'!E32</f>
        <v>5</v>
      </c>
    </row>
    <row r="33" spans="2:5" s="6" customFormat="1" ht="14.25" customHeight="1">
      <c r="B33" s="32" t="s">
        <v>46</v>
      </c>
      <c r="C33" s="143">
        <f>'RSI_genero (12)'!O33-'RSI_genero (12)'!C33</f>
        <v>-14</v>
      </c>
      <c r="D33" s="119">
        <f>'RSI_genero (12)'!P33-'RSI_genero (12)'!D33</f>
        <v>-5</v>
      </c>
      <c r="E33" s="144">
        <f>'RSI_genero (12)'!Q33-'RSI_genero (12)'!E33</f>
        <v>-19</v>
      </c>
    </row>
    <row r="34" spans="2:5" s="6" customFormat="1" ht="14.25" customHeight="1">
      <c r="B34" s="32" t="s">
        <v>47</v>
      </c>
      <c r="C34" s="143">
        <f>'RSI_genero (12)'!O34-'RSI_genero (12)'!C34</f>
        <v>-70</v>
      </c>
      <c r="D34" s="119">
        <f>'RSI_genero (12)'!P34-'RSI_genero (12)'!D34</f>
        <v>-22</v>
      </c>
      <c r="E34" s="144">
        <f>'RSI_genero (12)'!Q34-'RSI_genero (12)'!E34</f>
        <v>-92</v>
      </c>
    </row>
    <row r="35" spans="2:5" s="6" customFormat="1" ht="14.25" customHeight="1">
      <c r="B35" s="32" t="s">
        <v>48</v>
      </c>
      <c r="C35" s="143">
        <f>'RSI_genero (12)'!O35-'RSI_genero (12)'!C35</f>
        <v>-24</v>
      </c>
      <c r="D35" s="119">
        <f>'RSI_genero (12)'!P35-'RSI_genero (12)'!D35</f>
        <v>-39</v>
      </c>
      <c r="E35" s="144">
        <f>'RSI_genero (12)'!Q35-'RSI_genero (12)'!E35</f>
        <v>-63</v>
      </c>
    </row>
    <row r="36" spans="2:5" s="6" customFormat="1" ht="14.25" customHeight="1">
      <c r="B36" s="32" t="s">
        <v>49</v>
      </c>
      <c r="C36" s="143">
        <f>'RSI_genero (12)'!O36-'RSI_genero (12)'!C36</f>
        <v>-7</v>
      </c>
      <c r="D36" s="119">
        <f>'RSI_genero (12)'!P36-'RSI_genero (12)'!D36</f>
        <v>8</v>
      </c>
      <c r="E36" s="144">
        <f>'RSI_genero (12)'!Q36-'RSI_genero (12)'!E36</f>
        <v>1</v>
      </c>
    </row>
    <row r="37" spans="2:5" s="6" customFormat="1" ht="14.25" customHeight="1">
      <c r="B37" s="32" t="s">
        <v>50</v>
      </c>
      <c r="C37" s="143">
        <f>'RSI_genero (12)'!O37-'RSI_genero (12)'!C37</f>
        <v>-26</v>
      </c>
      <c r="D37" s="119">
        <f>'RSI_genero (12)'!P37-'RSI_genero (12)'!D37</f>
        <v>-17</v>
      </c>
      <c r="E37" s="144">
        <f>'RSI_genero (12)'!Q37-'RSI_genero (12)'!E37</f>
        <v>-43</v>
      </c>
    </row>
    <row r="38" spans="2:5" s="6" customFormat="1" ht="14.25" customHeight="1">
      <c r="B38" s="32" t="s">
        <v>51</v>
      </c>
      <c r="C38" s="312">
        <f>'RSI_genero (12)'!O38-'RSI_genero (12)'!C38</f>
        <v>-24</v>
      </c>
      <c r="D38" s="313">
        <f>'RSI_genero (12)'!P38-'RSI_genero (12)'!D38</f>
        <v>-21</v>
      </c>
      <c r="E38" s="314">
        <f>'RSI_genero (12)'!Q38-'RSI_genero (12)'!E38</f>
        <v>-45</v>
      </c>
    </row>
    <row r="39" spans="2:5" s="1" customFormat="1" ht="15">
      <c r="B39" s="122"/>
      <c r="C39" s="52"/>
      <c r="D39" s="107"/>
    </row>
    <row r="40" spans="2:5">
      <c r="B40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/>
  <dimension ref="A1:E4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190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63.75" customHeight="1">
      <c r="B8" s="7"/>
      <c r="C8" s="681" t="s">
        <v>225</v>
      </c>
      <c r="D8" s="681"/>
      <c r="E8" s="681"/>
    </row>
    <row r="9" spans="1:5" s="83" customFormat="1" ht="24.95" customHeight="1">
      <c r="B9" s="7"/>
      <c r="C9" s="682" t="s">
        <v>57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(12)'!O11-'RSI_genero (12)'!C11)/'RSI_genero (12)'!C11</f>
        <v>-0.15002235477574344</v>
      </c>
      <c r="D11" s="50">
        <f>('RSI_genero (12)'!P11-'RSI_genero (12)'!D11)/'RSI_genero (12)'!D11</f>
        <v>-0.13212535734961475</v>
      </c>
      <c r="E11" s="51">
        <f>('RSI_genero (12)'!Q11-'RSI_genero (12)'!E11)/'RSI_genero (12)'!E11</f>
        <v>-0.14147806438928764</v>
      </c>
    </row>
    <row r="12" spans="1:5" s="83" customFormat="1" ht="14.25" customHeight="1">
      <c r="B12" s="403" t="s">
        <v>267</v>
      </c>
      <c r="C12" s="56">
        <f>('RSI_genero (12)'!O12-'RSI_genero (12)'!C12)/'RSI_genero (12)'!C12</f>
        <v>-0.11448069862473811</v>
      </c>
      <c r="D12" s="52">
        <f>('RSI_genero (12)'!P12-'RSI_genero (12)'!D12)/'RSI_genero (12)'!D12</f>
        <v>-8.9143204849165672E-2</v>
      </c>
      <c r="E12" s="53">
        <f>('RSI_genero (12)'!Q12-'RSI_genero (12)'!E12)/'RSI_genero (12)'!E12</f>
        <v>-0.10257538102883283</v>
      </c>
    </row>
    <row r="13" spans="1:5" s="83" customFormat="1" ht="14.25" customHeight="1">
      <c r="B13" s="403" t="s">
        <v>52</v>
      </c>
      <c r="C13" s="56">
        <f>('RSI_genero (12)'!O13-'RSI_genero (12)'!C13)/'RSI_genero (12)'!C13</f>
        <v>-0.11464897426644088</v>
      </c>
      <c r="D13" s="52">
        <f>('RSI_genero (12)'!P13-'RSI_genero (12)'!D13)/'RSI_genero (12)'!D13</f>
        <v>-8.9517335994013472E-2</v>
      </c>
      <c r="E13" s="53">
        <f>('RSI_genero (12)'!Q13-'RSI_genero (12)'!E13)/'RSI_genero (12)'!E13</f>
        <v>-0.10281224759527131</v>
      </c>
    </row>
    <row r="14" spans="1:5" s="83" customFormat="1" ht="14.25" customHeight="1">
      <c r="B14" s="403" t="s">
        <v>1</v>
      </c>
      <c r="C14" s="75">
        <f>('RSI_genero (12)'!O14-'RSI_genero (12)'!C14)/'RSI_genero (12)'!C14</f>
        <v>-4.2570068746694868E-2</v>
      </c>
      <c r="D14" s="76">
        <f>('RSI_genero (12)'!P14-'RSI_genero (12)'!D14)/'RSI_genero (12)'!D14</f>
        <v>-2.2107922757624979E-2</v>
      </c>
      <c r="E14" s="54">
        <f>('RSI_genero (12)'!Q14-'RSI_genero (12)'!E14)/'RSI_genero (12)'!E14</f>
        <v>-3.2459425717852687E-2</v>
      </c>
    </row>
    <row r="15" spans="1:5" s="83" customFormat="1" ht="14.25" customHeight="1">
      <c r="B15" s="32" t="s">
        <v>28</v>
      </c>
      <c r="C15" s="55">
        <f>('RSI_genero (12)'!O15-'RSI_genero (12)'!C15)/'RSI_genero (12)'!C15</f>
        <v>-4.5112781954887216E-2</v>
      </c>
      <c r="D15" s="50">
        <f>('RSI_genero (12)'!P15-'RSI_genero (12)'!D15)/'RSI_genero (12)'!D15</f>
        <v>-3.1372549019607843E-2</v>
      </c>
      <c r="E15" s="51">
        <f>('RSI_genero (12)'!Q15-'RSI_genero (12)'!E15)/'RSI_genero (12)'!E15</f>
        <v>-3.8387715930902108E-2</v>
      </c>
    </row>
    <row r="16" spans="1:5" s="83" customFormat="1" ht="14.25" customHeight="1">
      <c r="B16" s="32" t="s">
        <v>29</v>
      </c>
      <c r="C16" s="56">
        <f>('RSI_genero (12)'!O16-'RSI_genero (12)'!C16)/'RSI_genero (12)'!C16</f>
        <v>-0.1417910447761194</v>
      </c>
      <c r="D16" s="52">
        <f>('RSI_genero (12)'!P16-'RSI_genero (12)'!D16)/'RSI_genero (12)'!D16</f>
        <v>-7.43801652892562E-2</v>
      </c>
      <c r="E16" s="53">
        <f>('RSI_genero (12)'!Q16-'RSI_genero (12)'!E16)/'RSI_genero (12)'!E16</f>
        <v>-0.10980392156862745</v>
      </c>
    </row>
    <row r="17" spans="2:5" s="83" customFormat="1" ht="14.25" customHeight="1">
      <c r="B17" s="32" t="s">
        <v>30</v>
      </c>
      <c r="C17" s="56">
        <f>('RSI_genero (12)'!O17-'RSI_genero (12)'!C17)/'RSI_genero (12)'!C17</f>
        <v>-0.10283687943262411</v>
      </c>
      <c r="D17" s="52">
        <f>('RSI_genero (12)'!P17-'RSI_genero (12)'!D17)/'RSI_genero (12)'!D17</f>
        <v>-5.6537102473498232E-2</v>
      </c>
      <c r="E17" s="53">
        <f>('RSI_genero (12)'!Q17-'RSI_genero (12)'!E17)/'RSI_genero (12)'!E17</f>
        <v>-7.9646017699115043E-2</v>
      </c>
    </row>
    <row r="18" spans="2:5" s="83" customFormat="1" ht="14.25" customHeight="1">
      <c r="B18" s="32" t="s">
        <v>31</v>
      </c>
      <c r="C18" s="56">
        <f>('RSI_genero (12)'!O18-'RSI_genero (12)'!C18)/'RSI_genero (12)'!C18</f>
        <v>-2.5423728813559324E-2</v>
      </c>
      <c r="D18" s="52">
        <f>('RSI_genero (12)'!P18-'RSI_genero (12)'!D18)/'RSI_genero (12)'!D18</f>
        <v>-4.7846889952153108E-3</v>
      </c>
      <c r="E18" s="53">
        <f>('RSI_genero (12)'!Q18-'RSI_genero (12)'!E18)/'RSI_genero (12)'!E18</f>
        <v>-1.5730337078651686E-2</v>
      </c>
    </row>
    <row r="19" spans="2:5" s="83" customFormat="1" ht="14.25" customHeight="1">
      <c r="B19" s="32" t="s">
        <v>32</v>
      </c>
      <c r="C19" s="56">
        <f>('RSI_genero (12)'!O19-'RSI_genero (12)'!C19)/'RSI_genero (12)'!C19</f>
        <v>-2.88659793814433E-2</v>
      </c>
      <c r="D19" s="52">
        <f>('RSI_genero (12)'!P19-'RSI_genero (12)'!D19)/'RSI_genero (12)'!D19</f>
        <v>-9.8314606741573031E-3</v>
      </c>
      <c r="E19" s="53">
        <f>('RSI_genero (12)'!Q19-'RSI_genero (12)'!E19)/'RSI_genero (12)'!E19</f>
        <v>-1.7543859649122806E-2</v>
      </c>
    </row>
    <row r="20" spans="2:5" s="83" customFormat="1" ht="14.25" customHeight="1">
      <c r="B20" s="32" t="s">
        <v>33</v>
      </c>
      <c r="C20" s="56">
        <f>('RSI_genero (12)'!O20-'RSI_genero (12)'!C20)/'RSI_genero (12)'!C20</f>
        <v>-0.11450381679389313</v>
      </c>
      <c r="D20" s="52">
        <f>('RSI_genero (12)'!P20-'RSI_genero (12)'!D20)/'RSI_genero (12)'!D20</f>
        <v>-0.11790393013100436</v>
      </c>
      <c r="E20" s="53">
        <f>('RSI_genero (12)'!Q20-'RSI_genero (12)'!E20)/'RSI_genero (12)'!E20</f>
        <v>-0.11608961303462322</v>
      </c>
    </row>
    <row r="21" spans="2:5" s="83" customFormat="1" ht="14.25" customHeight="1">
      <c r="B21" s="32" t="s">
        <v>34</v>
      </c>
      <c r="C21" s="56">
        <f>('RSI_genero (12)'!O21-'RSI_genero (12)'!C21)/'RSI_genero (12)'!C21</f>
        <v>-3.1512605042016806E-2</v>
      </c>
      <c r="D21" s="52">
        <f>('RSI_genero (12)'!P21-'RSI_genero (12)'!D21)/'RSI_genero (12)'!D21</f>
        <v>2.8017241379310345E-2</v>
      </c>
      <c r="E21" s="53">
        <f>('RSI_genero (12)'!Q21-'RSI_genero (12)'!E21)/'RSI_genero (12)'!E21</f>
        <v>-2.1276595744680851E-3</v>
      </c>
    </row>
    <row r="22" spans="2:5" s="83" customFormat="1" ht="14.25" customHeight="1">
      <c r="B22" s="32" t="s">
        <v>35</v>
      </c>
      <c r="C22" s="56">
        <f>('RSI_genero (12)'!O22-'RSI_genero (12)'!C22)/'RSI_genero (12)'!C22</f>
        <v>1.8867924528301886E-2</v>
      </c>
      <c r="D22" s="52">
        <f>('RSI_genero (12)'!P22-'RSI_genero (12)'!D22)/'RSI_genero (12)'!D22</f>
        <v>-8.771929824561403E-2</v>
      </c>
      <c r="E22" s="53">
        <f>('RSI_genero (12)'!Q22-'RSI_genero (12)'!E22)/'RSI_genero (12)'!E22</f>
        <v>-3.6363636363636362E-2</v>
      </c>
    </row>
    <row r="23" spans="2:5" s="83" customFormat="1" ht="14.25" customHeight="1">
      <c r="B23" s="32" t="s">
        <v>36</v>
      </c>
      <c r="C23" s="56">
        <f>('RSI_genero (12)'!O23-'RSI_genero (12)'!C23)/'RSI_genero (12)'!C23</f>
        <v>-1.9151846785225718E-2</v>
      </c>
      <c r="D23" s="52">
        <f>('RSI_genero (12)'!P23-'RSI_genero (12)'!D23)/'RSI_genero (12)'!D23</f>
        <v>-7.4515648286140089E-3</v>
      </c>
      <c r="E23" s="53">
        <f>('RSI_genero (12)'!Q23-'RSI_genero (12)'!E23)/'RSI_genero (12)'!E23</f>
        <v>-1.355206847360913E-2</v>
      </c>
    </row>
    <row r="24" spans="2:5" s="83" customFormat="1" ht="14.25" customHeight="1">
      <c r="B24" s="32" t="s">
        <v>37</v>
      </c>
      <c r="C24" s="56">
        <f>('RSI_genero (12)'!O24-'RSI_genero (12)'!C24)/'RSI_genero (12)'!C24</f>
        <v>-3.9711191335740074E-2</v>
      </c>
      <c r="D24" s="52">
        <f>('RSI_genero (12)'!P24-'RSI_genero (12)'!D24)/'RSI_genero (12)'!D24</f>
        <v>4.2918454935622317E-3</v>
      </c>
      <c r="E24" s="53">
        <f>('RSI_genero (12)'!Q24-'RSI_genero (12)'!E24)/'RSI_genero (12)'!E24</f>
        <v>-1.9607843137254902E-2</v>
      </c>
    </row>
    <row r="25" spans="2:5" s="83" customFormat="1" ht="14.25" customHeight="1">
      <c r="B25" s="32" t="s">
        <v>38</v>
      </c>
      <c r="C25" s="56">
        <f>('RSI_genero (12)'!O25-'RSI_genero (12)'!C25)/'RSI_genero (12)'!C25</f>
        <v>0</v>
      </c>
      <c r="D25" s="52">
        <f>('RSI_genero (12)'!P25-'RSI_genero (12)'!D25)/'RSI_genero (12)'!D25</f>
        <v>-9.5238095238095247E-3</v>
      </c>
      <c r="E25" s="53">
        <f>('RSI_genero (12)'!Q25-'RSI_genero (12)'!E25)/'RSI_genero (12)'!E25</f>
        <v>-4.8780487804878049E-3</v>
      </c>
    </row>
    <row r="26" spans="2:5" s="83" customFormat="1" ht="14.25" customHeight="1">
      <c r="B26" s="32" t="s">
        <v>39</v>
      </c>
      <c r="C26" s="56">
        <f>('RSI_genero (12)'!O26-'RSI_genero (12)'!C26)/'RSI_genero (12)'!C26</f>
        <v>3.4662045060658577E-3</v>
      </c>
      <c r="D26" s="52">
        <f>('RSI_genero (12)'!P26-'RSI_genero (12)'!D26)/'RSI_genero (12)'!D26</f>
        <v>1.7953321364452424E-2</v>
      </c>
      <c r="E26" s="53">
        <f>('RSI_genero (12)'!Q26-'RSI_genero (12)'!E26)/'RSI_genero (12)'!E26</f>
        <v>1.0582010582010581E-2</v>
      </c>
    </row>
    <row r="27" spans="2:5" s="83" customFormat="1" ht="14.25" customHeight="1">
      <c r="B27" s="32" t="s">
        <v>40</v>
      </c>
      <c r="C27" s="56">
        <f>('RSI_genero (12)'!O27-'RSI_genero (12)'!C27)/'RSI_genero (12)'!C27</f>
        <v>8.7591240875912413E-2</v>
      </c>
      <c r="D27" s="52">
        <f>('RSI_genero (12)'!P27-'RSI_genero (12)'!D27)/'RSI_genero (12)'!D27</f>
        <v>7.792207792207792E-2</v>
      </c>
      <c r="E27" s="53">
        <f>('RSI_genero (12)'!Q27-'RSI_genero (12)'!E27)/'RSI_genero (12)'!E27</f>
        <v>8.247422680412371E-2</v>
      </c>
    </row>
    <row r="28" spans="2:5" s="83" customFormat="1" ht="14.25" customHeight="1">
      <c r="B28" s="32" t="s">
        <v>41</v>
      </c>
      <c r="C28" s="56">
        <f>('RSI_genero (12)'!O28-'RSI_genero (12)'!C28)/'RSI_genero (12)'!C28</f>
        <v>-7.8025477707006366E-2</v>
      </c>
      <c r="D28" s="52">
        <f>('RSI_genero (12)'!P28-'RSI_genero (12)'!D28)/'RSI_genero (12)'!D28</f>
        <v>-1.1787819253438114E-2</v>
      </c>
      <c r="E28" s="53">
        <f>('RSI_genero (12)'!Q28-'RSI_genero (12)'!E28)/'RSI_genero (12)'!E28</f>
        <v>-4.8372911169744945E-2</v>
      </c>
    </row>
    <row r="29" spans="2:5" s="83" customFormat="1" ht="14.25" customHeight="1">
      <c r="B29" s="32" t="s">
        <v>42</v>
      </c>
      <c r="C29" s="56">
        <f>('RSI_genero (12)'!O29-'RSI_genero (12)'!C29)/'RSI_genero (12)'!C29</f>
        <v>-2.575107296137339E-2</v>
      </c>
      <c r="D29" s="52">
        <f>('RSI_genero (12)'!P29-'RSI_genero (12)'!D29)/'RSI_genero (12)'!D29</f>
        <v>-1.9003931847968544E-2</v>
      </c>
      <c r="E29" s="53">
        <f>('RSI_genero (12)'!Q29-'RSI_genero (12)'!E29)/'RSI_genero (12)'!E29</f>
        <v>-2.2489705416534684E-2</v>
      </c>
    </row>
    <row r="30" spans="2:5" s="83" customFormat="1" ht="14.25" customHeight="1">
      <c r="B30" s="32" t="s">
        <v>43</v>
      </c>
      <c r="C30" s="56">
        <f>('RSI_genero (12)'!O30-'RSI_genero (12)'!C30)/'RSI_genero (12)'!C30</f>
        <v>-8.8235294117647065E-2</v>
      </c>
      <c r="D30" s="52">
        <f>('RSI_genero (12)'!P30-'RSI_genero (12)'!D30)/'RSI_genero (12)'!D30</f>
        <v>-1.3953488372093023E-2</v>
      </c>
      <c r="E30" s="53">
        <f>('RSI_genero (12)'!Q30-'RSI_genero (12)'!E30)/'RSI_genero (12)'!E30</f>
        <v>-4.6753246753246755E-2</v>
      </c>
    </row>
    <row r="31" spans="2:5" s="83" customFormat="1" ht="14.25" customHeight="1">
      <c r="B31" s="32" t="s">
        <v>44</v>
      </c>
      <c r="C31" s="56">
        <f>('RSI_genero (12)'!O31-'RSI_genero (12)'!C31)/'RSI_genero (12)'!C31</f>
        <v>-4.7812817904374368E-2</v>
      </c>
      <c r="D31" s="52">
        <f>('RSI_genero (12)'!P31-'RSI_genero (12)'!D31)/'RSI_genero (12)'!D31</f>
        <v>-5.6016597510373446E-2</v>
      </c>
      <c r="E31" s="53">
        <f>('RSI_genero (12)'!Q31-'RSI_genero (12)'!E31)/'RSI_genero (12)'!E31</f>
        <v>-5.1874678993323063E-2</v>
      </c>
    </row>
    <row r="32" spans="2:5" s="83" customFormat="1" ht="14.25" customHeight="1">
      <c r="B32" s="32" t="s">
        <v>45</v>
      </c>
      <c r="C32" s="56">
        <f>('RSI_genero (12)'!O32-'RSI_genero (12)'!C32)/'RSI_genero (12)'!C32</f>
        <v>6.7567567567567571E-3</v>
      </c>
      <c r="D32" s="52">
        <f>('RSI_genero (12)'!P32-'RSI_genero (12)'!D32)/'RSI_genero (12)'!D32</f>
        <v>2.8169014084507043E-2</v>
      </c>
      <c r="E32" s="53">
        <f>('RSI_genero (12)'!Q32-'RSI_genero (12)'!E32)/'RSI_genero (12)'!E32</f>
        <v>1.7241379310344827E-2</v>
      </c>
    </row>
    <row r="33" spans="2:5" s="83" customFormat="1" ht="14.25" customHeight="1">
      <c r="B33" s="32" t="s">
        <v>46</v>
      </c>
      <c r="C33" s="56">
        <f>('RSI_genero (12)'!O33-'RSI_genero (12)'!C33)/'RSI_genero (12)'!C33</f>
        <v>-2.1874999999999999E-2</v>
      </c>
      <c r="D33" s="52">
        <f>('RSI_genero (12)'!P33-'RSI_genero (12)'!D33)/'RSI_genero (12)'!D33</f>
        <v>-7.874015748031496E-3</v>
      </c>
      <c r="E33" s="53">
        <f>('RSI_genero (12)'!Q33-'RSI_genero (12)'!E33)/'RSI_genero (12)'!E33</f>
        <v>-1.4901960784313726E-2</v>
      </c>
    </row>
    <row r="34" spans="2:5" s="83" customFormat="1" ht="14.25" customHeight="1">
      <c r="B34" s="32" t="s">
        <v>47</v>
      </c>
      <c r="C34" s="56">
        <f>('RSI_genero (12)'!O34-'RSI_genero (12)'!C34)/'RSI_genero (12)'!C34</f>
        <v>-4.3263288009888753E-2</v>
      </c>
      <c r="D34" s="52">
        <f>('RSI_genero (12)'!P34-'RSI_genero (12)'!D34)/'RSI_genero (12)'!D34</f>
        <v>-1.5277777777777777E-2</v>
      </c>
      <c r="E34" s="53">
        <f>('RSI_genero (12)'!Q34-'RSI_genero (12)'!E34)/'RSI_genero (12)'!E34</f>
        <v>-3.0085022890778287E-2</v>
      </c>
    </row>
    <row r="35" spans="2:5" s="83" customFormat="1" ht="14.25" customHeight="1">
      <c r="B35" s="32" t="s">
        <v>48</v>
      </c>
      <c r="C35" s="56">
        <f>('RSI_genero (12)'!O35-'RSI_genero (12)'!C35)/'RSI_genero (12)'!C35</f>
        <v>-6.2663185378590072E-2</v>
      </c>
      <c r="D35" s="52">
        <f>('RSI_genero (12)'!P35-'RSI_genero (12)'!D35)/'RSI_genero (12)'!D35</f>
        <v>-8.2105263157894737E-2</v>
      </c>
      <c r="E35" s="53">
        <f>('RSI_genero (12)'!Q35-'RSI_genero (12)'!E35)/'RSI_genero (12)'!E35</f>
        <v>-7.3426573426573424E-2</v>
      </c>
    </row>
    <row r="36" spans="2:5" s="83" customFormat="1" ht="14.25" customHeight="1">
      <c r="B36" s="32" t="s">
        <v>49</v>
      </c>
      <c r="C36" s="56">
        <f>('RSI_genero (12)'!O36-'RSI_genero (12)'!C36)/'RSI_genero (12)'!C36</f>
        <v>-5.7851239669421489E-2</v>
      </c>
      <c r="D36" s="52">
        <f>('RSI_genero (12)'!P36-'RSI_genero (12)'!D36)/'RSI_genero (12)'!D36</f>
        <v>5.3333333333333337E-2</v>
      </c>
      <c r="E36" s="53">
        <f>('RSI_genero (12)'!Q36-'RSI_genero (12)'!E36)/'RSI_genero (12)'!E36</f>
        <v>3.6900369003690036E-3</v>
      </c>
    </row>
    <row r="37" spans="2:5" s="83" customFormat="1" ht="14.25" customHeight="1">
      <c r="B37" s="32" t="s">
        <v>50</v>
      </c>
      <c r="C37" s="56">
        <f>('RSI_genero (12)'!O37-'RSI_genero (12)'!C37)/'RSI_genero (12)'!C37</f>
        <v>-0.13978494623655913</v>
      </c>
      <c r="D37" s="52">
        <f>('RSI_genero (12)'!P37-'RSI_genero (12)'!D37)/'RSI_genero (12)'!D37</f>
        <v>-9.6590909090909088E-2</v>
      </c>
      <c r="E37" s="53">
        <f>('RSI_genero (12)'!Q37-'RSI_genero (12)'!E37)/'RSI_genero (12)'!E37</f>
        <v>-0.11878453038674033</v>
      </c>
    </row>
    <row r="38" spans="2:5" s="83" customFormat="1" ht="14.25" customHeight="1">
      <c r="B38" s="32" t="s">
        <v>51</v>
      </c>
      <c r="C38" s="75">
        <f>('RSI_genero (12)'!O38-'RSI_genero (12)'!C38)/'RSI_genero (12)'!C38</f>
        <v>-7.4534161490683232E-2</v>
      </c>
      <c r="D38" s="76">
        <f>('RSI_genero (12)'!P38-'RSI_genero (12)'!D38)/'RSI_genero (12)'!D38</f>
        <v>-6.5830721003134793E-2</v>
      </c>
      <c r="E38" s="54">
        <f>('RSI_genero (12)'!Q38-'RSI_genero (12)'!E38)/'RSI_genero (12)'!E38</f>
        <v>-7.0202808112324488E-2</v>
      </c>
    </row>
    <row r="39" spans="2:5" s="1" customFormat="1" ht="15">
      <c r="B39" s="35"/>
      <c r="C39" s="97"/>
      <c r="D39" s="107"/>
    </row>
    <row r="40" spans="2:5">
      <c r="B40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AR40"/>
  <sheetViews>
    <sheetView showGridLines="0" showRowColHeaders="0" workbookViewId="0">
      <pane xSplit="2" topLeftCell="C1" activePane="topRight" state="frozen"/>
      <selection pane="topRight" activeCell="C14" sqref="C14:H14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44" s="83" customFormat="1" ht="16.5" customHeight="1">
      <c r="A1"/>
    </row>
    <row r="2" spans="1:44" s="83" customFormat="1" ht="16.5" customHeight="1">
      <c r="A2"/>
    </row>
    <row r="3" spans="1:44" s="83" customFormat="1" ht="16.5" customHeight="1">
      <c r="A3"/>
    </row>
    <row r="4" spans="1:44" s="83" customFormat="1" ht="16.5" customHeight="1">
      <c r="A4"/>
    </row>
    <row r="5" spans="1:44" s="83" customFormat="1" ht="16.5" customHeight="1">
      <c r="A5" s="127" t="s">
        <v>6</v>
      </c>
      <c r="B5" s="130" t="s">
        <v>191</v>
      </c>
      <c r="F5" s="2"/>
      <c r="G5" s="2"/>
      <c r="H5" s="2"/>
      <c r="I5" s="2"/>
    </row>
    <row r="6" spans="1:44" s="83" customFormat="1" ht="12" customHeight="1">
      <c r="A6" s="127"/>
      <c r="B6" s="133" t="s">
        <v>231</v>
      </c>
      <c r="F6" s="2"/>
      <c r="G6" s="2"/>
      <c r="H6" s="2"/>
      <c r="I6" s="2"/>
    </row>
    <row r="7" spans="1:44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44" ht="24.95" customHeight="1">
      <c r="B8" s="7"/>
      <c r="C8" s="681" t="s">
        <v>191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81"/>
      <c r="AF8" s="681"/>
      <c r="AG8" s="681"/>
    </row>
    <row r="9" spans="1:44" ht="24.95" customHeight="1">
      <c r="B9" s="10"/>
      <c r="C9" s="682" t="s">
        <v>16</v>
      </c>
      <c r="D9" s="682"/>
      <c r="E9" s="682"/>
      <c r="F9" s="682"/>
      <c r="G9" s="682"/>
      <c r="H9" s="682"/>
      <c r="I9" s="682"/>
      <c r="J9" s="682"/>
      <c r="K9" s="682" t="s">
        <v>18</v>
      </c>
      <c r="L9" s="682"/>
      <c r="M9" s="682"/>
      <c r="N9" s="682"/>
      <c r="O9" s="682"/>
      <c r="P9" s="682"/>
      <c r="Q9" s="682"/>
      <c r="R9" s="682"/>
      <c r="S9" s="682" t="s">
        <v>19</v>
      </c>
      <c r="T9" s="682"/>
      <c r="U9" s="682"/>
      <c r="V9" s="682"/>
      <c r="W9" s="682"/>
      <c r="X9" s="682"/>
      <c r="Y9" s="682"/>
      <c r="Z9" s="682"/>
      <c r="AA9" s="682" t="s">
        <v>17</v>
      </c>
      <c r="AB9" s="682"/>
      <c r="AC9" s="682"/>
      <c r="AD9" s="682"/>
      <c r="AE9" s="682"/>
      <c r="AF9" s="682"/>
      <c r="AG9" s="682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</row>
    <row r="10" spans="1:44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</row>
    <row r="11" spans="1:44">
      <c r="B11" s="402" t="s">
        <v>105</v>
      </c>
      <c r="C11" s="61">
        <v>131677</v>
      </c>
      <c r="D11" s="62">
        <v>58447</v>
      </c>
      <c r="E11" s="62">
        <v>49337</v>
      </c>
      <c r="F11" s="62">
        <v>54882</v>
      </c>
      <c r="G11" s="62">
        <v>40757</v>
      </c>
      <c r="H11" s="62">
        <v>15859</v>
      </c>
      <c r="I11" s="98">
        <v>350959</v>
      </c>
      <c r="J11" s="12"/>
      <c r="K11" s="61">
        <v>133511</v>
      </c>
      <c r="L11" s="62">
        <v>60875</v>
      </c>
      <c r="M11" s="62">
        <v>50633</v>
      </c>
      <c r="N11" s="62">
        <v>56860</v>
      </c>
      <c r="O11" s="62">
        <v>42380</v>
      </c>
      <c r="P11" s="62">
        <v>16443</v>
      </c>
      <c r="Q11" s="98">
        <v>360702</v>
      </c>
      <c r="R11" s="12"/>
      <c r="S11" s="61">
        <v>113323</v>
      </c>
      <c r="T11" s="62">
        <v>53155</v>
      </c>
      <c r="U11" s="62">
        <v>43093</v>
      </c>
      <c r="V11" s="62">
        <v>48916</v>
      </c>
      <c r="W11" s="62">
        <v>37840</v>
      </c>
      <c r="X11" s="62">
        <v>14005</v>
      </c>
      <c r="Y11" s="98">
        <v>310332</v>
      </c>
      <c r="Z11" s="11"/>
      <c r="AA11" s="61">
        <v>108941</v>
      </c>
      <c r="AB11" s="62">
        <v>51451</v>
      </c>
      <c r="AC11" s="62">
        <v>41432</v>
      </c>
      <c r="AD11" s="62">
        <v>47879</v>
      </c>
      <c r="AE11" s="62">
        <v>37629</v>
      </c>
      <c r="AF11" s="62">
        <v>13974</v>
      </c>
      <c r="AG11" s="307">
        <v>301306</v>
      </c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</row>
    <row r="12" spans="1:44">
      <c r="B12" s="403" t="s">
        <v>267</v>
      </c>
      <c r="C12" s="63">
        <v>36363</v>
      </c>
      <c r="D12" s="64">
        <v>15106</v>
      </c>
      <c r="E12" s="64">
        <v>12861</v>
      </c>
      <c r="F12" s="64">
        <v>12896</v>
      </c>
      <c r="G12" s="64">
        <v>9540</v>
      </c>
      <c r="H12" s="64">
        <v>4172</v>
      </c>
      <c r="I12" s="99">
        <v>90938</v>
      </c>
      <c r="J12" s="12"/>
      <c r="K12" s="63">
        <v>36531</v>
      </c>
      <c r="L12" s="64">
        <v>15443</v>
      </c>
      <c r="M12" s="64">
        <v>13018</v>
      </c>
      <c r="N12" s="64">
        <v>13238</v>
      </c>
      <c r="O12" s="64">
        <v>9809</v>
      </c>
      <c r="P12" s="64">
        <v>4288</v>
      </c>
      <c r="Q12" s="99">
        <v>92327</v>
      </c>
      <c r="R12" s="12"/>
      <c r="S12" s="63">
        <v>32403</v>
      </c>
      <c r="T12" s="64">
        <v>14075</v>
      </c>
      <c r="U12" s="64">
        <v>11714</v>
      </c>
      <c r="V12" s="64">
        <v>12019</v>
      </c>
      <c r="W12" s="64">
        <v>9193</v>
      </c>
      <c r="X12" s="64">
        <v>3826</v>
      </c>
      <c r="Y12" s="99">
        <v>83230</v>
      </c>
      <c r="Z12" s="11"/>
      <c r="AA12" s="63">
        <v>31495</v>
      </c>
      <c r="AB12" s="64">
        <v>13827</v>
      </c>
      <c r="AC12" s="64">
        <v>11385</v>
      </c>
      <c r="AD12" s="64">
        <v>11893</v>
      </c>
      <c r="AE12" s="64">
        <v>9139</v>
      </c>
      <c r="AF12" s="64">
        <v>3871</v>
      </c>
      <c r="AG12" s="298">
        <v>81610</v>
      </c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</row>
    <row r="13" spans="1:44">
      <c r="B13" s="403" t="s">
        <v>52</v>
      </c>
      <c r="C13" s="63">
        <v>27131</v>
      </c>
      <c r="D13" s="64">
        <v>11133</v>
      </c>
      <c r="E13" s="64">
        <v>9590</v>
      </c>
      <c r="F13" s="64">
        <v>9845</v>
      </c>
      <c r="G13" s="64">
        <v>7217</v>
      </c>
      <c r="H13" s="64">
        <v>3179</v>
      </c>
      <c r="I13" s="99">
        <v>68095</v>
      </c>
      <c r="J13" s="12"/>
      <c r="K13" s="63">
        <v>27011</v>
      </c>
      <c r="L13" s="64">
        <v>11293</v>
      </c>
      <c r="M13" s="64">
        <v>9582</v>
      </c>
      <c r="N13" s="64">
        <v>10006</v>
      </c>
      <c r="O13" s="64">
        <v>7362</v>
      </c>
      <c r="P13" s="64">
        <v>3243</v>
      </c>
      <c r="Q13" s="99">
        <v>68497</v>
      </c>
      <c r="R13" s="304"/>
      <c r="S13" s="64">
        <v>23997</v>
      </c>
      <c r="T13" s="64">
        <v>10261</v>
      </c>
      <c r="U13" s="64">
        <v>8641</v>
      </c>
      <c r="V13" s="64">
        <v>9131</v>
      </c>
      <c r="W13" s="64">
        <v>6963</v>
      </c>
      <c r="X13" s="64">
        <v>2903</v>
      </c>
      <c r="Y13" s="99">
        <v>61896</v>
      </c>
      <c r="Z13" s="11"/>
      <c r="AA13" s="63">
        <v>23405</v>
      </c>
      <c r="AB13" s="64">
        <v>10158</v>
      </c>
      <c r="AC13" s="64">
        <v>8457</v>
      </c>
      <c r="AD13" s="64">
        <v>9107</v>
      </c>
      <c r="AE13" s="64">
        <v>6986</v>
      </c>
      <c r="AF13" s="64">
        <v>2981</v>
      </c>
      <c r="AG13" s="298">
        <v>61094</v>
      </c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</row>
    <row r="14" spans="1:44">
      <c r="B14" s="403" t="s">
        <v>1</v>
      </c>
      <c r="C14" s="424" t="s">
        <v>55</v>
      </c>
      <c r="D14" s="425" t="s">
        <v>55</v>
      </c>
      <c r="E14" s="425" t="s">
        <v>55</v>
      </c>
      <c r="F14" s="425" t="s">
        <v>55</v>
      </c>
      <c r="G14" s="425" t="s">
        <v>55</v>
      </c>
      <c r="H14" s="425" t="s">
        <v>55</v>
      </c>
      <c r="I14" s="100">
        <v>22428</v>
      </c>
      <c r="J14" s="417"/>
      <c r="K14" s="424" t="s">
        <v>55</v>
      </c>
      <c r="L14" s="425" t="s">
        <v>55</v>
      </c>
      <c r="M14" s="425" t="s">
        <v>55</v>
      </c>
      <c r="N14" s="425" t="s">
        <v>55</v>
      </c>
      <c r="O14" s="425" t="s">
        <v>55</v>
      </c>
      <c r="P14" s="425" t="s">
        <v>55</v>
      </c>
      <c r="Q14" s="100">
        <v>22881</v>
      </c>
      <c r="R14" s="417"/>
      <c r="S14" s="424" t="s">
        <v>55</v>
      </c>
      <c r="T14" s="425" t="s">
        <v>55</v>
      </c>
      <c r="U14" s="425" t="s">
        <v>55</v>
      </c>
      <c r="V14" s="425" t="s">
        <v>55</v>
      </c>
      <c r="W14" s="425" t="s">
        <v>55</v>
      </c>
      <c r="X14" s="425" t="s">
        <v>55</v>
      </c>
      <c r="Y14" s="100">
        <v>21521</v>
      </c>
      <c r="Z14" s="357"/>
      <c r="AA14" s="424" t="s">
        <v>55</v>
      </c>
      <c r="AB14" s="425" t="s">
        <v>55</v>
      </c>
      <c r="AC14" s="425" t="s">
        <v>55</v>
      </c>
      <c r="AD14" s="425" t="s">
        <v>55</v>
      </c>
      <c r="AE14" s="425" t="s">
        <v>55</v>
      </c>
      <c r="AF14" s="425" t="s">
        <v>55</v>
      </c>
      <c r="AG14" s="100">
        <v>21700</v>
      </c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</row>
    <row r="15" spans="1:44">
      <c r="B15" s="32" t="s">
        <v>73</v>
      </c>
      <c r="C15" s="61">
        <v>419</v>
      </c>
      <c r="D15" s="62">
        <v>181</v>
      </c>
      <c r="E15" s="62">
        <v>153</v>
      </c>
      <c r="F15" s="62">
        <v>136</v>
      </c>
      <c r="G15" s="62">
        <v>98</v>
      </c>
      <c r="H15" s="62">
        <v>55</v>
      </c>
      <c r="I15" s="307">
        <v>1042</v>
      </c>
      <c r="J15" s="301"/>
      <c r="K15" s="64">
        <v>426</v>
      </c>
      <c r="L15" s="64">
        <v>181</v>
      </c>
      <c r="M15" s="64">
        <v>151</v>
      </c>
      <c r="N15" s="64">
        <v>137</v>
      </c>
      <c r="O15" s="64">
        <v>105</v>
      </c>
      <c r="P15" s="64">
        <v>54</v>
      </c>
      <c r="Q15" s="298">
        <v>1054</v>
      </c>
      <c r="R15" s="296"/>
      <c r="S15" s="64">
        <v>395</v>
      </c>
      <c r="T15" s="64">
        <v>176</v>
      </c>
      <c r="U15" s="64">
        <v>139</v>
      </c>
      <c r="V15" s="64">
        <v>139</v>
      </c>
      <c r="W15" s="64">
        <v>103</v>
      </c>
      <c r="X15" s="64">
        <v>52</v>
      </c>
      <c r="Y15" s="298">
        <v>1004</v>
      </c>
      <c r="Z15" s="11"/>
      <c r="AA15" s="61">
        <v>392</v>
      </c>
      <c r="AB15" s="62">
        <v>179</v>
      </c>
      <c r="AC15" s="62">
        <v>136</v>
      </c>
      <c r="AD15" s="62">
        <v>138</v>
      </c>
      <c r="AE15" s="62">
        <v>103</v>
      </c>
      <c r="AF15" s="62">
        <v>54</v>
      </c>
      <c r="AG15" s="307">
        <v>1002</v>
      </c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</row>
    <row r="16" spans="1:44">
      <c r="B16" s="32" t="s">
        <v>74</v>
      </c>
      <c r="C16" s="63">
        <v>186</v>
      </c>
      <c r="D16" s="64">
        <v>77</v>
      </c>
      <c r="E16" s="64">
        <v>73</v>
      </c>
      <c r="F16" s="64">
        <v>85</v>
      </c>
      <c r="G16" s="64">
        <v>61</v>
      </c>
      <c r="H16" s="64">
        <v>28</v>
      </c>
      <c r="I16" s="99">
        <v>510</v>
      </c>
      <c r="J16" s="96"/>
      <c r="K16" s="63">
        <v>179</v>
      </c>
      <c r="L16" s="64">
        <v>76</v>
      </c>
      <c r="M16" s="64">
        <v>67</v>
      </c>
      <c r="N16" s="64">
        <v>79</v>
      </c>
      <c r="O16" s="64">
        <v>55</v>
      </c>
      <c r="P16" s="64">
        <v>25</v>
      </c>
      <c r="Q16" s="99">
        <v>481</v>
      </c>
      <c r="R16" s="96"/>
      <c r="S16" s="63">
        <v>164</v>
      </c>
      <c r="T16" s="64">
        <v>69</v>
      </c>
      <c r="U16" s="64">
        <v>62</v>
      </c>
      <c r="V16" s="64">
        <v>72</v>
      </c>
      <c r="W16" s="64">
        <v>55</v>
      </c>
      <c r="X16" s="64">
        <v>23</v>
      </c>
      <c r="Y16" s="99">
        <v>445</v>
      </c>
      <c r="Z16" s="11"/>
      <c r="AA16" s="63">
        <v>161</v>
      </c>
      <c r="AB16" s="64">
        <v>75</v>
      </c>
      <c r="AC16" s="64">
        <v>64</v>
      </c>
      <c r="AD16" s="64">
        <v>73</v>
      </c>
      <c r="AE16" s="64">
        <v>57</v>
      </c>
      <c r="AF16" s="64">
        <v>24</v>
      </c>
      <c r="AG16" s="99">
        <v>454</v>
      </c>
    </row>
    <row r="17" spans="2:37">
      <c r="B17" s="32" t="s">
        <v>75</v>
      </c>
      <c r="C17" s="63">
        <v>201</v>
      </c>
      <c r="D17" s="64">
        <v>101</v>
      </c>
      <c r="E17" s="64">
        <v>80</v>
      </c>
      <c r="F17" s="64">
        <v>87</v>
      </c>
      <c r="G17" s="64">
        <v>66</v>
      </c>
      <c r="H17" s="64">
        <v>30</v>
      </c>
      <c r="I17" s="99">
        <v>565</v>
      </c>
      <c r="J17" s="96"/>
      <c r="K17" s="63">
        <v>200</v>
      </c>
      <c r="L17" s="64">
        <v>101</v>
      </c>
      <c r="M17" s="64">
        <v>82</v>
      </c>
      <c r="N17" s="64">
        <v>86</v>
      </c>
      <c r="O17" s="64">
        <v>65</v>
      </c>
      <c r="P17" s="64">
        <v>35</v>
      </c>
      <c r="Q17" s="99">
        <v>569</v>
      </c>
      <c r="R17" s="96"/>
      <c r="S17" s="63">
        <v>179</v>
      </c>
      <c r="T17" s="64">
        <v>91</v>
      </c>
      <c r="U17" s="64">
        <v>70</v>
      </c>
      <c r="V17" s="64">
        <v>84</v>
      </c>
      <c r="W17" s="64">
        <v>60</v>
      </c>
      <c r="X17" s="64">
        <v>30</v>
      </c>
      <c r="Y17" s="99">
        <v>514</v>
      </c>
      <c r="Z17" s="11"/>
      <c r="AA17" s="63">
        <v>178</v>
      </c>
      <c r="AB17" s="64">
        <v>86</v>
      </c>
      <c r="AC17" s="64">
        <v>73</v>
      </c>
      <c r="AD17" s="64">
        <v>86</v>
      </c>
      <c r="AE17" s="64">
        <v>62</v>
      </c>
      <c r="AF17" s="64">
        <v>35</v>
      </c>
      <c r="AG17" s="99">
        <v>520</v>
      </c>
    </row>
    <row r="18" spans="2:37">
      <c r="B18" s="32" t="s">
        <v>76</v>
      </c>
      <c r="C18" s="63">
        <v>173</v>
      </c>
      <c r="D18" s="64">
        <v>76</v>
      </c>
      <c r="E18" s="64">
        <v>54</v>
      </c>
      <c r="F18" s="64">
        <v>63</v>
      </c>
      <c r="G18" s="64">
        <v>57</v>
      </c>
      <c r="H18" s="64">
        <v>22</v>
      </c>
      <c r="I18" s="99">
        <v>445</v>
      </c>
      <c r="J18" s="96"/>
      <c r="K18" s="63">
        <v>170</v>
      </c>
      <c r="L18" s="64">
        <v>80</v>
      </c>
      <c r="M18" s="64">
        <v>55</v>
      </c>
      <c r="N18" s="64">
        <v>65</v>
      </c>
      <c r="O18" s="64">
        <v>55</v>
      </c>
      <c r="P18" s="64">
        <v>24</v>
      </c>
      <c r="Q18" s="99">
        <v>449</v>
      </c>
      <c r="R18" s="96"/>
      <c r="S18" s="63">
        <v>164</v>
      </c>
      <c r="T18" s="64">
        <v>73</v>
      </c>
      <c r="U18" s="64">
        <v>57</v>
      </c>
      <c r="V18" s="64">
        <v>63</v>
      </c>
      <c r="W18" s="64">
        <v>51</v>
      </c>
      <c r="X18" s="64">
        <v>25</v>
      </c>
      <c r="Y18" s="99">
        <v>433</v>
      </c>
      <c r="Z18" s="11"/>
      <c r="AA18" s="63">
        <v>168</v>
      </c>
      <c r="AB18" s="64">
        <v>72</v>
      </c>
      <c r="AC18" s="64">
        <v>61</v>
      </c>
      <c r="AD18" s="64">
        <v>63</v>
      </c>
      <c r="AE18" s="64">
        <v>50</v>
      </c>
      <c r="AF18" s="64">
        <v>24</v>
      </c>
      <c r="AG18" s="99">
        <v>438</v>
      </c>
      <c r="AK18" s="382"/>
    </row>
    <row r="19" spans="2:37">
      <c r="B19" s="32" t="s">
        <v>77</v>
      </c>
      <c r="C19" s="63">
        <v>274</v>
      </c>
      <c r="D19" s="64">
        <v>119</v>
      </c>
      <c r="E19" s="64">
        <v>177</v>
      </c>
      <c r="F19" s="64">
        <v>271</v>
      </c>
      <c r="G19" s="64">
        <v>259</v>
      </c>
      <c r="H19" s="64">
        <v>97</v>
      </c>
      <c r="I19" s="99">
        <v>1197</v>
      </c>
      <c r="J19" s="96"/>
      <c r="K19" s="63">
        <v>262</v>
      </c>
      <c r="L19" s="64">
        <v>123</v>
      </c>
      <c r="M19" s="64">
        <v>171</v>
      </c>
      <c r="N19" s="64">
        <v>284</v>
      </c>
      <c r="O19" s="64">
        <v>276</v>
      </c>
      <c r="P19" s="64">
        <v>102</v>
      </c>
      <c r="Q19" s="99">
        <v>1218</v>
      </c>
      <c r="R19" s="96"/>
      <c r="S19" s="63">
        <v>242</v>
      </c>
      <c r="T19" s="64">
        <v>117</v>
      </c>
      <c r="U19" s="64">
        <v>168</v>
      </c>
      <c r="V19" s="64">
        <v>282</v>
      </c>
      <c r="W19" s="64">
        <v>272</v>
      </c>
      <c r="X19" s="64">
        <v>99</v>
      </c>
      <c r="Y19" s="99">
        <v>1180</v>
      </c>
      <c r="Z19" s="11"/>
      <c r="AA19" s="63">
        <v>231</v>
      </c>
      <c r="AB19" s="64">
        <v>123</v>
      </c>
      <c r="AC19" s="64">
        <v>165</v>
      </c>
      <c r="AD19" s="64">
        <v>278</v>
      </c>
      <c r="AE19" s="64">
        <v>273</v>
      </c>
      <c r="AF19" s="64">
        <v>106</v>
      </c>
      <c r="AG19" s="99">
        <v>1176</v>
      </c>
    </row>
    <row r="20" spans="2:37">
      <c r="B20" s="32" t="s">
        <v>78</v>
      </c>
      <c r="C20" s="63">
        <v>180</v>
      </c>
      <c r="D20" s="64">
        <v>91</v>
      </c>
      <c r="E20" s="64">
        <v>58</v>
      </c>
      <c r="F20" s="64">
        <v>71</v>
      </c>
      <c r="G20" s="64">
        <v>59</v>
      </c>
      <c r="H20" s="64">
        <v>32</v>
      </c>
      <c r="I20" s="99">
        <v>491</v>
      </c>
      <c r="J20" s="96"/>
      <c r="K20" s="63">
        <v>176</v>
      </c>
      <c r="L20" s="64">
        <v>92</v>
      </c>
      <c r="M20" s="64">
        <v>57</v>
      </c>
      <c r="N20" s="64">
        <v>71</v>
      </c>
      <c r="O20" s="64">
        <v>61</v>
      </c>
      <c r="P20" s="64">
        <v>32</v>
      </c>
      <c r="Q20" s="99">
        <v>489</v>
      </c>
      <c r="R20" s="96"/>
      <c r="S20" s="63">
        <v>155</v>
      </c>
      <c r="T20" s="64">
        <v>80</v>
      </c>
      <c r="U20" s="64">
        <v>48</v>
      </c>
      <c r="V20" s="64">
        <v>62</v>
      </c>
      <c r="W20" s="64">
        <v>58</v>
      </c>
      <c r="X20" s="64">
        <v>29</v>
      </c>
      <c r="Y20" s="99">
        <v>432</v>
      </c>
      <c r="Z20" s="11"/>
      <c r="AA20" s="63">
        <v>151</v>
      </c>
      <c r="AB20" s="64">
        <v>85</v>
      </c>
      <c r="AC20" s="64">
        <v>48</v>
      </c>
      <c r="AD20" s="64">
        <v>62</v>
      </c>
      <c r="AE20" s="64">
        <v>57</v>
      </c>
      <c r="AF20" s="64">
        <v>31</v>
      </c>
      <c r="AG20" s="99">
        <v>434</v>
      </c>
    </row>
    <row r="21" spans="2:37">
      <c r="B21" s="32" t="s">
        <v>79</v>
      </c>
      <c r="C21" s="63">
        <v>328</v>
      </c>
      <c r="D21" s="64">
        <v>155</v>
      </c>
      <c r="E21" s="64">
        <v>134</v>
      </c>
      <c r="F21" s="64">
        <v>134</v>
      </c>
      <c r="G21" s="64">
        <v>135</v>
      </c>
      <c r="H21" s="64">
        <v>54</v>
      </c>
      <c r="I21" s="99">
        <v>940</v>
      </c>
      <c r="J21" s="96"/>
      <c r="K21" s="63">
        <v>345</v>
      </c>
      <c r="L21" s="64">
        <v>157</v>
      </c>
      <c r="M21" s="64">
        <v>137</v>
      </c>
      <c r="N21" s="64">
        <v>147</v>
      </c>
      <c r="O21" s="64">
        <v>146</v>
      </c>
      <c r="P21" s="64">
        <v>56</v>
      </c>
      <c r="Q21" s="99">
        <v>988</v>
      </c>
      <c r="R21" s="96"/>
      <c r="S21" s="63">
        <v>312</v>
      </c>
      <c r="T21" s="64">
        <v>160</v>
      </c>
      <c r="U21" s="64">
        <v>125</v>
      </c>
      <c r="V21" s="64">
        <v>135</v>
      </c>
      <c r="W21" s="64">
        <v>137</v>
      </c>
      <c r="X21" s="64">
        <v>54</v>
      </c>
      <c r="Y21" s="99">
        <v>923</v>
      </c>
      <c r="Z21" s="11"/>
      <c r="AA21" s="63">
        <v>318</v>
      </c>
      <c r="AB21" s="64">
        <v>166</v>
      </c>
      <c r="AC21" s="64">
        <v>122</v>
      </c>
      <c r="AD21" s="64">
        <v>140</v>
      </c>
      <c r="AE21" s="64">
        <v>135</v>
      </c>
      <c r="AF21" s="64">
        <v>57</v>
      </c>
      <c r="AG21" s="99">
        <v>938</v>
      </c>
    </row>
    <row r="22" spans="2:37">
      <c r="B22" s="32" t="s">
        <v>80</v>
      </c>
      <c r="C22" s="63">
        <v>24</v>
      </c>
      <c r="D22" s="64">
        <v>17</v>
      </c>
      <c r="E22" s="64">
        <v>12</v>
      </c>
      <c r="F22" s="64">
        <v>26</v>
      </c>
      <c r="G22" s="64">
        <v>15</v>
      </c>
      <c r="H22" s="64">
        <v>16</v>
      </c>
      <c r="I22" s="99">
        <v>110</v>
      </c>
      <c r="J22" s="96"/>
      <c r="K22" s="63">
        <v>22</v>
      </c>
      <c r="L22" s="64">
        <v>17</v>
      </c>
      <c r="M22" s="64">
        <v>9</v>
      </c>
      <c r="N22" s="64">
        <v>24</v>
      </c>
      <c r="O22" s="64">
        <v>15</v>
      </c>
      <c r="P22" s="64">
        <v>17</v>
      </c>
      <c r="Q22" s="99">
        <v>104</v>
      </c>
      <c r="R22" s="96"/>
      <c r="S22" s="63">
        <v>20</v>
      </c>
      <c r="T22" s="64">
        <v>19</v>
      </c>
      <c r="U22" s="64">
        <v>9</v>
      </c>
      <c r="V22" s="64">
        <v>24</v>
      </c>
      <c r="W22" s="64">
        <v>16</v>
      </c>
      <c r="X22" s="64">
        <v>12</v>
      </c>
      <c r="Y22" s="99">
        <v>100</v>
      </c>
      <c r="Z22" s="11"/>
      <c r="AA22" s="63">
        <v>21</v>
      </c>
      <c r="AB22" s="64">
        <v>20</v>
      </c>
      <c r="AC22" s="64">
        <v>11</v>
      </c>
      <c r="AD22" s="64">
        <v>24</v>
      </c>
      <c r="AE22" s="64">
        <v>17</v>
      </c>
      <c r="AF22" s="64">
        <v>13</v>
      </c>
      <c r="AG22" s="99">
        <v>106</v>
      </c>
    </row>
    <row r="23" spans="2:37">
      <c r="B23" s="32" t="s">
        <v>81</v>
      </c>
      <c r="C23" s="63">
        <v>553</v>
      </c>
      <c r="D23" s="64">
        <v>239</v>
      </c>
      <c r="E23" s="64">
        <v>206</v>
      </c>
      <c r="F23" s="64">
        <v>200</v>
      </c>
      <c r="G23" s="64">
        <v>134</v>
      </c>
      <c r="H23" s="64">
        <v>70</v>
      </c>
      <c r="I23" s="99">
        <v>1402</v>
      </c>
      <c r="J23" s="96"/>
      <c r="K23" s="63">
        <v>558</v>
      </c>
      <c r="L23" s="64">
        <v>247</v>
      </c>
      <c r="M23" s="64">
        <v>210</v>
      </c>
      <c r="N23" s="64">
        <v>205</v>
      </c>
      <c r="O23" s="64">
        <v>149</v>
      </c>
      <c r="P23" s="64">
        <v>71</v>
      </c>
      <c r="Q23" s="99">
        <v>1440</v>
      </c>
      <c r="R23" s="96"/>
      <c r="S23" s="63">
        <v>516</v>
      </c>
      <c r="T23" s="64">
        <v>240</v>
      </c>
      <c r="U23" s="64">
        <v>193</v>
      </c>
      <c r="V23" s="64">
        <v>195</v>
      </c>
      <c r="W23" s="64">
        <v>148</v>
      </c>
      <c r="X23" s="64">
        <v>69</v>
      </c>
      <c r="Y23" s="99">
        <v>1361</v>
      </c>
      <c r="Z23" s="11"/>
      <c r="AA23" s="63">
        <v>517</v>
      </c>
      <c r="AB23" s="64">
        <v>245</v>
      </c>
      <c r="AC23" s="64">
        <v>190</v>
      </c>
      <c r="AD23" s="64">
        <v>200</v>
      </c>
      <c r="AE23" s="64">
        <v>156</v>
      </c>
      <c r="AF23" s="64">
        <v>75</v>
      </c>
      <c r="AG23" s="99">
        <v>1383</v>
      </c>
    </row>
    <row r="24" spans="2:37">
      <c r="B24" s="32" t="s">
        <v>82</v>
      </c>
      <c r="C24" s="63">
        <v>179</v>
      </c>
      <c r="D24" s="64">
        <v>70</v>
      </c>
      <c r="E24" s="64">
        <v>72</v>
      </c>
      <c r="F24" s="64">
        <v>78</v>
      </c>
      <c r="G24" s="64">
        <v>80</v>
      </c>
      <c r="H24" s="64">
        <v>31</v>
      </c>
      <c r="I24" s="99">
        <v>510</v>
      </c>
      <c r="J24" s="96"/>
      <c r="K24" s="63">
        <v>189</v>
      </c>
      <c r="L24" s="64">
        <v>73</v>
      </c>
      <c r="M24" s="64">
        <v>76</v>
      </c>
      <c r="N24" s="64">
        <v>72</v>
      </c>
      <c r="O24" s="64">
        <v>83</v>
      </c>
      <c r="P24" s="64">
        <v>34</v>
      </c>
      <c r="Q24" s="99">
        <v>527</v>
      </c>
      <c r="R24" s="96"/>
      <c r="S24" s="63">
        <v>171</v>
      </c>
      <c r="T24" s="64">
        <v>65</v>
      </c>
      <c r="U24" s="64">
        <v>75</v>
      </c>
      <c r="V24" s="64">
        <v>67</v>
      </c>
      <c r="W24" s="64">
        <v>77</v>
      </c>
      <c r="X24" s="64">
        <v>33</v>
      </c>
      <c r="Y24" s="99">
        <v>488</v>
      </c>
      <c r="Z24" s="11"/>
      <c r="AA24" s="63">
        <v>174</v>
      </c>
      <c r="AB24" s="64">
        <v>65</v>
      </c>
      <c r="AC24" s="64">
        <v>75</v>
      </c>
      <c r="AD24" s="64">
        <v>73</v>
      </c>
      <c r="AE24" s="64">
        <v>77</v>
      </c>
      <c r="AF24" s="64">
        <v>36</v>
      </c>
      <c r="AG24" s="99">
        <v>500</v>
      </c>
    </row>
    <row r="25" spans="2:37">
      <c r="B25" s="32" t="s">
        <v>83</v>
      </c>
      <c r="C25" s="63">
        <v>155</v>
      </c>
      <c r="D25" s="64">
        <v>47</v>
      </c>
      <c r="E25" s="64">
        <v>55</v>
      </c>
      <c r="F25" s="64">
        <v>79</v>
      </c>
      <c r="G25" s="64">
        <v>54</v>
      </c>
      <c r="H25" s="64">
        <v>20</v>
      </c>
      <c r="I25" s="99">
        <v>410</v>
      </c>
      <c r="J25" s="96"/>
      <c r="K25" s="63">
        <v>149</v>
      </c>
      <c r="L25" s="64">
        <v>53</v>
      </c>
      <c r="M25" s="64">
        <v>57</v>
      </c>
      <c r="N25" s="64">
        <v>86</v>
      </c>
      <c r="O25" s="64">
        <v>57</v>
      </c>
      <c r="P25" s="64">
        <v>24</v>
      </c>
      <c r="Q25" s="99">
        <v>426</v>
      </c>
      <c r="R25" s="96"/>
      <c r="S25" s="63">
        <v>137</v>
      </c>
      <c r="T25" s="64">
        <v>53</v>
      </c>
      <c r="U25" s="64">
        <v>53</v>
      </c>
      <c r="V25" s="64">
        <v>84</v>
      </c>
      <c r="W25" s="64">
        <v>54</v>
      </c>
      <c r="X25" s="64">
        <v>24</v>
      </c>
      <c r="Y25" s="99">
        <v>405</v>
      </c>
      <c r="Z25" s="11"/>
      <c r="AA25" s="63">
        <v>139</v>
      </c>
      <c r="AB25" s="64">
        <v>58</v>
      </c>
      <c r="AC25" s="64">
        <v>50</v>
      </c>
      <c r="AD25" s="64">
        <v>85</v>
      </c>
      <c r="AE25" s="64">
        <v>52</v>
      </c>
      <c r="AF25" s="64">
        <v>24</v>
      </c>
      <c r="AG25" s="99">
        <v>408</v>
      </c>
    </row>
    <row r="26" spans="2:37">
      <c r="B26" s="32" t="s">
        <v>84</v>
      </c>
      <c r="C26" s="63">
        <v>464</v>
      </c>
      <c r="D26" s="64">
        <v>203</v>
      </c>
      <c r="E26" s="64">
        <v>145</v>
      </c>
      <c r="F26" s="64">
        <v>152</v>
      </c>
      <c r="G26" s="64">
        <v>122</v>
      </c>
      <c r="H26" s="64">
        <v>48</v>
      </c>
      <c r="I26" s="99">
        <v>1134</v>
      </c>
      <c r="J26" s="96"/>
      <c r="K26" s="63">
        <v>479</v>
      </c>
      <c r="L26" s="64">
        <v>222</v>
      </c>
      <c r="M26" s="64">
        <v>146</v>
      </c>
      <c r="N26" s="64">
        <v>169</v>
      </c>
      <c r="O26" s="64">
        <v>118</v>
      </c>
      <c r="P26" s="64">
        <v>48</v>
      </c>
      <c r="Q26" s="99">
        <v>1182</v>
      </c>
      <c r="R26" s="96"/>
      <c r="S26" s="63">
        <v>437</v>
      </c>
      <c r="T26" s="64">
        <v>224</v>
      </c>
      <c r="U26" s="64">
        <v>127</v>
      </c>
      <c r="V26" s="64">
        <v>171</v>
      </c>
      <c r="W26" s="64">
        <v>118</v>
      </c>
      <c r="X26" s="64">
        <v>41</v>
      </c>
      <c r="Y26" s="99">
        <v>1118</v>
      </c>
      <c r="Z26" s="11"/>
      <c r="AA26" s="63">
        <v>438</v>
      </c>
      <c r="AB26" s="64">
        <v>231</v>
      </c>
      <c r="AC26" s="64">
        <v>135</v>
      </c>
      <c r="AD26" s="64">
        <v>165</v>
      </c>
      <c r="AE26" s="64">
        <v>134</v>
      </c>
      <c r="AF26" s="64">
        <v>43</v>
      </c>
      <c r="AG26" s="99">
        <v>1146</v>
      </c>
    </row>
    <row r="27" spans="2:37">
      <c r="B27" s="32" t="s">
        <v>85</v>
      </c>
      <c r="C27" s="63">
        <v>86</v>
      </c>
      <c r="D27" s="64">
        <v>45</v>
      </c>
      <c r="E27" s="64">
        <v>39</v>
      </c>
      <c r="F27" s="64">
        <v>57</v>
      </c>
      <c r="G27" s="64">
        <v>44</v>
      </c>
      <c r="H27" s="64">
        <v>20</v>
      </c>
      <c r="I27" s="99">
        <v>291</v>
      </c>
      <c r="J27" s="96"/>
      <c r="K27" s="63">
        <v>95</v>
      </c>
      <c r="L27" s="64">
        <v>47</v>
      </c>
      <c r="M27" s="64">
        <v>43</v>
      </c>
      <c r="N27" s="64">
        <v>59</v>
      </c>
      <c r="O27" s="64">
        <v>49</v>
      </c>
      <c r="P27" s="64">
        <v>19</v>
      </c>
      <c r="Q27" s="99">
        <v>312</v>
      </c>
      <c r="R27" s="96"/>
      <c r="S27" s="63">
        <v>83</v>
      </c>
      <c r="T27" s="64">
        <v>47</v>
      </c>
      <c r="U27" s="64">
        <v>43</v>
      </c>
      <c r="V27" s="64">
        <v>61</v>
      </c>
      <c r="W27" s="64">
        <v>48</v>
      </c>
      <c r="X27" s="64">
        <v>19</v>
      </c>
      <c r="Y27" s="99">
        <v>301</v>
      </c>
      <c r="Z27" s="11"/>
      <c r="AA27" s="63">
        <v>85</v>
      </c>
      <c r="AB27" s="64">
        <v>50</v>
      </c>
      <c r="AC27" s="64">
        <v>41</v>
      </c>
      <c r="AD27" s="64">
        <v>66</v>
      </c>
      <c r="AE27" s="64">
        <v>52</v>
      </c>
      <c r="AF27" s="64">
        <v>21</v>
      </c>
      <c r="AG27" s="99">
        <v>315</v>
      </c>
    </row>
    <row r="28" spans="2:37">
      <c r="B28" s="32" t="s">
        <v>86</v>
      </c>
      <c r="C28" s="63">
        <v>469</v>
      </c>
      <c r="D28" s="64">
        <v>220</v>
      </c>
      <c r="E28" s="64">
        <v>132</v>
      </c>
      <c r="F28" s="64">
        <v>140</v>
      </c>
      <c r="G28" s="64">
        <v>129</v>
      </c>
      <c r="H28" s="64">
        <v>47</v>
      </c>
      <c r="I28" s="99">
        <v>1137</v>
      </c>
      <c r="J28" s="96"/>
      <c r="K28" s="63">
        <v>452</v>
      </c>
      <c r="L28" s="64">
        <v>219</v>
      </c>
      <c r="M28" s="64">
        <v>129</v>
      </c>
      <c r="N28" s="64">
        <v>154</v>
      </c>
      <c r="O28" s="64">
        <v>126</v>
      </c>
      <c r="P28" s="64">
        <v>47</v>
      </c>
      <c r="Q28" s="99">
        <v>1127</v>
      </c>
      <c r="R28" s="96"/>
      <c r="S28" s="63">
        <v>431</v>
      </c>
      <c r="T28" s="64">
        <v>198</v>
      </c>
      <c r="U28" s="64">
        <v>136</v>
      </c>
      <c r="V28" s="64">
        <v>141</v>
      </c>
      <c r="W28" s="64">
        <v>116</v>
      </c>
      <c r="X28" s="64">
        <v>42</v>
      </c>
      <c r="Y28" s="99">
        <v>1064</v>
      </c>
      <c r="Z28" s="11"/>
      <c r="AA28" s="63">
        <v>436</v>
      </c>
      <c r="AB28" s="64">
        <v>204</v>
      </c>
      <c r="AC28" s="64">
        <v>136</v>
      </c>
      <c r="AD28" s="64">
        <v>146</v>
      </c>
      <c r="AE28" s="64">
        <v>118</v>
      </c>
      <c r="AF28" s="64">
        <v>42</v>
      </c>
      <c r="AG28" s="99">
        <v>1082</v>
      </c>
    </row>
    <row r="29" spans="2:37">
      <c r="B29" s="32" t="s">
        <v>87</v>
      </c>
      <c r="C29" s="63">
        <v>1271</v>
      </c>
      <c r="D29" s="64">
        <v>577</v>
      </c>
      <c r="E29" s="64">
        <v>423</v>
      </c>
      <c r="F29" s="64">
        <v>439</v>
      </c>
      <c r="G29" s="64">
        <v>323</v>
      </c>
      <c r="H29" s="64">
        <v>124</v>
      </c>
      <c r="I29" s="99">
        <v>3157</v>
      </c>
      <c r="J29" s="96"/>
      <c r="K29" s="63">
        <v>1297</v>
      </c>
      <c r="L29" s="64">
        <v>596</v>
      </c>
      <c r="M29" s="64">
        <v>433</v>
      </c>
      <c r="N29" s="64">
        <v>458</v>
      </c>
      <c r="O29" s="64">
        <v>348</v>
      </c>
      <c r="P29" s="64">
        <v>134</v>
      </c>
      <c r="Q29" s="99">
        <v>3266</v>
      </c>
      <c r="R29" s="96"/>
      <c r="S29" s="63">
        <v>1208</v>
      </c>
      <c r="T29" s="64">
        <v>555</v>
      </c>
      <c r="U29" s="64">
        <v>416</v>
      </c>
      <c r="V29" s="64">
        <v>430</v>
      </c>
      <c r="W29" s="64">
        <v>334</v>
      </c>
      <c r="X29" s="64">
        <v>126</v>
      </c>
      <c r="Y29" s="99">
        <v>3069</v>
      </c>
      <c r="Z29" s="11"/>
      <c r="AA29" s="63">
        <v>1199</v>
      </c>
      <c r="AB29" s="64">
        <v>565</v>
      </c>
      <c r="AC29" s="64">
        <v>420</v>
      </c>
      <c r="AD29" s="64">
        <v>439</v>
      </c>
      <c r="AE29" s="64">
        <v>333</v>
      </c>
      <c r="AF29" s="64">
        <v>130</v>
      </c>
      <c r="AG29" s="99">
        <v>3086</v>
      </c>
    </row>
    <row r="30" spans="2:37">
      <c r="B30" s="32" t="s">
        <v>88</v>
      </c>
      <c r="C30" s="63">
        <v>80</v>
      </c>
      <c r="D30" s="64">
        <v>43</v>
      </c>
      <c r="E30" s="64">
        <v>50</v>
      </c>
      <c r="F30" s="64">
        <v>87</v>
      </c>
      <c r="G30" s="64">
        <v>90</v>
      </c>
      <c r="H30" s="64">
        <v>35</v>
      </c>
      <c r="I30" s="99">
        <v>385</v>
      </c>
      <c r="J30" s="96"/>
      <c r="K30" s="63">
        <v>85</v>
      </c>
      <c r="L30" s="64">
        <v>49</v>
      </c>
      <c r="M30" s="64">
        <v>53</v>
      </c>
      <c r="N30" s="64">
        <v>88</v>
      </c>
      <c r="O30" s="64">
        <v>90</v>
      </c>
      <c r="P30" s="64">
        <v>34</v>
      </c>
      <c r="Q30" s="99">
        <v>399</v>
      </c>
      <c r="R30" s="96"/>
      <c r="S30" s="63">
        <v>73</v>
      </c>
      <c r="T30" s="64">
        <v>51</v>
      </c>
      <c r="U30" s="64">
        <v>53</v>
      </c>
      <c r="V30" s="64">
        <v>85</v>
      </c>
      <c r="W30" s="64">
        <v>84</v>
      </c>
      <c r="X30" s="64">
        <v>34</v>
      </c>
      <c r="Y30" s="99">
        <v>380</v>
      </c>
      <c r="Z30" s="11"/>
      <c r="AA30" s="63">
        <v>68</v>
      </c>
      <c r="AB30" s="64">
        <v>49</v>
      </c>
      <c r="AC30" s="64">
        <v>48</v>
      </c>
      <c r="AD30" s="64">
        <v>86</v>
      </c>
      <c r="AE30" s="64">
        <v>84</v>
      </c>
      <c r="AF30" s="64">
        <v>32</v>
      </c>
      <c r="AG30" s="99">
        <v>367</v>
      </c>
    </row>
    <row r="31" spans="2:37">
      <c r="B31" s="32" t="s">
        <v>89</v>
      </c>
      <c r="C31" s="63">
        <v>789</v>
      </c>
      <c r="D31" s="64">
        <v>311</v>
      </c>
      <c r="E31" s="64">
        <v>273</v>
      </c>
      <c r="F31" s="64">
        <v>280</v>
      </c>
      <c r="G31" s="64">
        <v>211</v>
      </c>
      <c r="H31" s="64">
        <v>83</v>
      </c>
      <c r="I31" s="99">
        <v>1947</v>
      </c>
      <c r="J31" s="96"/>
      <c r="K31" s="63">
        <v>799</v>
      </c>
      <c r="L31" s="64">
        <v>307</v>
      </c>
      <c r="M31" s="64">
        <v>282</v>
      </c>
      <c r="N31" s="64">
        <v>282</v>
      </c>
      <c r="O31" s="64">
        <v>213</v>
      </c>
      <c r="P31" s="64">
        <v>87</v>
      </c>
      <c r="Q31" s="99">
        <v>1970</v>
      </c>
      <c r="R31" s="96"/>
      <c r="S31" s="63">
        <v>732</v>
      </c>
      <c r="T31" s="64">
        <v>282</v>
      </c>
      <c r="U31" s="64">
        <v>263</v>
      </c>
      <c r="V31" s="64">
        <v>276</v>
      </c>
      <c r="W31" s="64">
        <v>207</v>
      </c>
      <c r="X31" s="64">
        <v>80</v>
      </c>
      <c r="Y31" s="99">
        <v>1840</v>
      </c>
      <c r="Z31" s="11"/>
      <c r="AA31" s="63">
        <v>728</v>
      </c>
      <c r="AB31" s="64">
        <v>292</v>
      </c>
      <c r="AC31" s="64">
        <v>259</v>
      </c>
      <c r="AD31" s="64">
        <v>273</v>
      </c>
      <c r="AE31" s="64">
        <v>213</v>
      </c>
      <c r="AF31" s="64">
        <v>81</v>
      </c>
      <c r="AG31" s="99">
        <v>1846</v>
      </c>
    </row>
    <row r="32" spans="2:37">
      <c r="B32" s="32" t="s">
        <v>68</v>
      </c>
      <c r="C32" s="63">
        <v>114</v>
      </c>
      <c r="D32" s="64">
        <v>40</v>
      </c>
      <c r="E32" s="64">
        <v>48</v>
      </c>
      <c r="F32" s="64">
        <v>41</v>
      </c>
      <c r="G32" s="64">
        <v>35</v>
      </c>
      <c r="H32" s="64">
        <v>12</v>
      </c>
      <c r="I32" s="99">
        <v>290</v>
      </c>
      <c r="J32" s="96"/>
      <c r="K32" s="63">
        <v>116</v>
      </c>
      <c r="L32" s="64">
        <v>47</v>
      </c>
      <c r="M32" s="64">
        <v>45</v>
      </c>
      <c r="N32" s="64">
        <v>43</v>
      </c>
      <c r="O32" s="64">
        <v>36</v>
      </c>
      <c r="P32" s="64">
        <v>13</v>
      </c>
      <c r="Q32" s="99">
        <v>300</v>
      </c>
      <c r="R32" s="96"/>
      <c r="S32" s="63">
        <v>106</v>
      </c>
      <c r="T32" s="64">
        <v>45</v>
      </c>
      <c r="U32" s="64">
        <v>44</v>
      </c>
      <c r="V32" s="64">
        <v>42</v>
      </c>
      <c r="W32" s="64">
        <v>36</v>
      </c>
      <c r="X32" s="64">
        <v>11</v>
      </c>
      <c r="Y32" s="99">
        <v>284</v>
      </c>
      <c r="Z32" s="11"/>
      <c r="AA32" s="63">
        <v>110</v>
      </c>
      <c r="AB32" s="64">
        <v>50</v>
      </c>
      <c r="AC32" s="64">
        <v>44</v>
      </c>
      <c r="AD32" s="64">
        <v>43</v>
      </c>
      <c r="AE32" s="64">
        <v>36</v>
      </c>
      <c r="AF32" s="64">
        <v>12</v>
      </c>
      <c r="AG32" s="99">
        <v>295</v>
      </c>
    </row>
    <row r="33" spans="2:33">
      <c r="B33" s="32" t="s">
        <v>90</v>
      </c>
      <c r="C33" s="63">
        <v>430</v>
      </c>
      <c r="D33" s="64">
        <v>205</v>
      </c>
      <c r="E33" s="64">
        <v>193</v>
      </c>
      <c r="F33" s="64">
        <v>204</v>
      </c>
      <c r="G33" s="64">
        <v>173</v>
      </c>
      <c r="H33" s="64">
        <v>70</v>
      </c>
      <c r="I33" s="99">
        <v>1275</v>
      </c>
      <c r="J33" s="96"/>
      <c r="K33" s="63">
        <v>434</v>
      </c>
      <c r="L33" s="64">
        <v>200</v>
      </c>
      <c r="M33" s="64">
        <v>207</v>
      </c>
      <c r="N33" s="64">
        <v>212</v>
      </c>
      <c r="O33" s="64">
        <v>178</v>
      </c>
      <c r="P33" s="64">
        <v>73</v>
      </c>
      <c r="Q33" s="99">
        <v>1304</v>
      </c>
      <c r="R33" s="96"/>
      <c r="S33" s="63">
        <v>411</v>
      </c>
      <c r="T33" s="64">
        <v>183</v>
      </c>
      <c r="U33" s="64">
        <v>204</v>
      </c>
      <c r="V33" s="64">
        <v>206</v>
      </c>
      <c r="W33" s="64">
        <v>171</v>
      </c>
      <c r="X33" s="64">
        <v>76</v>
      </c>
      <c r="Y33" s="99">
        <v>1251</v>
      </c>
      <c r="Z33" s="11"/>
      <c r="AA33" s="63">
        <v>405</v>
      </c>
      <c r="AB33" s="64">
        <v>182</v>
      </c>
      <c r="AC33" s="64">
        <v>204</v>
      </c>
      <c r="AD33" s="64">
        <v>212</v>
      </c>
      <c r="AE33" s="64">
        <v>176</v>
      </c>
      <c r="AF33" s="64">
        <v>77</v>
      </c>
      <c r="AG33" s="99">
        <v>1256</v>
      </c>
    </row>
    <row r="34" spans="2:33" ht="12.75" customHeight="1">
      <c r="B34" s="32" t="s">
        <v>91</v>
      </c>
      <c r="C34" s="63">
        <v>1349</v>
      </c>
      <c r="D34" s="64">
        <v>595</v>
      </c>
      <c r="E34" s="64">
        <v>393</v>
      </c>
      <c r="F34" s="64">
        <v>401</v>
      </c>
      <c r="G34" s="64">
        <v>227</v>
      </c>
      <c r="H34" s="64">
        <v>93</v>
      </c>
      <c r="I34" s="99">
        <v>3058</v>
      </c>
      <c r="J34" s="96"/>
      <c r="K34" s="63">
        <v>1373</v>
      </c>
      <c r="L34" s="64">
        <v>608</v>
      </c>
      <c r="M34" s="64">
        <v>400</v>
      </c>
      <c r="N34" s="64">
        <v>415</v>
      </c>
      <c r="O34" s="64">
        <v>241</v>
      </c>
      <c r="P34" s="64">
        <v>93</v>
      </c>
      <c r="Q34" s="298">
        <v>3130</v>
      </c>
      <c r="R34" s="96"/>
      <c r="S34" s="63">
        <v>1273</v>
      </c>
      <c r="T34" s="64">
        <v>554</v>
      </c>
      <c r="U34" s="64">
        <v>387</v>
      </c>
      <c r="V34" s="64">
        <v>377</v>
      </c>
      <c r="W34" s="64">
        <v>236</v>
      </c>
      <c r="X34" s="64">
        <v>83</v>
      </c>
      <c r="Y34" s="99">
        <v>2910</v>
      </c>
      <c r="Z34" s="348"/>
      <c r="AA34" s="64">
        <v>1283</v>
      </c>
      <c r="AB34" s="64">
        <v>576</v>
      </c>
      <c r="AC34" s="64">
        <v>392</v>
      </c>
      <c r="AD34" s="64">
        <v>392</v>
      </c>
      <c r="AE34" s="64">
        <v>239</v>
      </c>
      <c r="AF34" s="64">
        <v>84</v>
      </c>
      <c r="AG34" s="298">
        <v>2966</v>
      </c>
    </row>
    <row r="35" spans="2:33">
      <c r="B35" s="302" t="s">
        <v>92</v>
      </c>
      <c r="C35" s="422" t="s">
        <v>55</v>
      </c>
      <c r="D35" s="423" t="s">
        <v>55</v>
      </c>
      <c r="E35" s="423" t="s">
        <v>55</v>
      </c>
      <c r="F35" s="423" t="s">
        <v>55</v>
      </c>
      <c r="G35" s="423" t="s">
        <v>55</v>
      </c>
      <c r="H35" s="423" t="s">
        <v>55</v>
      </c>
      <c r="I35" s="99">
        <v>858</v>
      </c>
      <c r="J35" s="301"/>
      <c r="K35" s="422" t="s">
        <v>55</v>
      </c>
      <c r="L35" s="423" t="s">
        <v>55</v>
      </c>
      <c r="M35" s="423" t="s">
        <v>55</v>
      </c>
      <c r="N35" s="423" t="s">
        <v>55</v>
      </c>
      <c r="O35" s="423" t="s">
        <v>55</v>
      </c>
      <c r="P35" s="423" t="s">
        <v>55</v>
      </c>
      <c r="Q35" s="99">
        <v>880</v>
      </c>
      <c r="R35" s="301"/>
      <c r="S35" s="422" t="s">
        <v>55</v>
      </c>
      <c r="T35" s="423" t="s">
        <v>55</v>
      </c>
      <c r="U35" s="423" t="s">
        <v>55</v>
      </c>
      <c r="V35" s="423" t="s">
        <v>55</v>
      </c>
      <c r="W35" s="423" t="s">
        <v>55</v>
      </c>
      <c r="X35" s="423" t="s">
        <v>55</v>
      </c>
      <c r="Y35" s="99">
        <v>818</v>
      </c>
      <c r="Z35" s="348"/>
      <c r="AA35" s="422" t="s">
        <v>55</v>
      </c>
      <c r="AB35" s="423" t="s">
        <v>55</v>
      </c>
      <c r="AC35" s="423" t="s">
        <v>55</v>
      </c>
      <c r="AD35" s="423" t="s">
        <v>55</v>
      </c>
      <c r="AE35" s="423" t="s">
        <v>55</v>
      </c>
      <c r="AF35" s="423" t="s">
        <v>55</v>
      </c>
      <c r="AG35" s="99">
        <v>795</v>
      </c>
    </row>
    <row r="36" spans="2:33">
      <c r="B36" s="302" t="s">
        <v>93</v>
      </c>
      <c r="C36" s="421">
        <v>68</v>
      </c>
      <c r="D36" s="64">
        <v>32</v>
      </c>
      <c r="E36" s="64">
        <v>40</v>
      </c>
      <c r="F36" s="64">
        <v>59</v>
      </c>
      <c r="G36" s="64">
        <v>53</v>
      </c>
      <c r="H36" s="64">
        <v>19</v>
      </c>
      <c r="I36" s="99">
        <v>271</v>
      </c>
      <c r="J36" s="96"/>
      <c r="K36" s="63">
        <v>73</v>
      </c>
      <c r="L36" s="64">
        <v>29</v>
      </c>
      <c r="M36" s="64">
        <v>50</v>
      </c>
      <c r="N36" s="64">
        <v>62</v>
      </c>
      <c r="O36" s="64">
        <v>56</v>
      </c>
      <c r="P36" s="64">
        <v>21</v>
      </c>
      <c r="Q36" s="298">
        <v>291</v>
      </c>
      <c r="R36" s="301"/>
      <c r="S36" s="64">
        <v>64</v>
      </c>
      <c r="T36" s="64">
        <v>30</v>
      </c>
      <c r="U36" s="64">
        <v>43</v>
      </c>
      <c r="V36" s="64">
        <v>64</v>
      </c>
      <c r="W36" s="64">
        <v>59</v>
      </c>
      <c r="X36" s="64">
        <v>22</v>
      </c>
      <c r="Y36" s="298">
        <v>282</v>
      </c>
      <c r="Z36" s="348"/>
      <c r="AA36" s="64">
        <v>58</v>
      </c>
      <c r="AB36" s="64">
        <v>26</v>
      </c>
      <c r="AC36" s="64">
        <v>43</v>
      </c>
      <c r="AD36" s="64">
        <v>63</v>
      </c>
      <c r="AE36" s="64">
        <v>59</v>
      </c>
      <c r="AF36" s="64">
        <v>23</v>
      </c>
      <c r="AG36" s="298">
        <v>272</v>
      </c>
    </row>
    <row r="37" spans="2:33">
      <c r="B37" s="32" t="s">
        <v>94</v>
      </c>
      <c r="C37" s="63">
        <v>111</v>
      </c>
      <c r="D37" s="64">
        <v>60</v>
      </c>
      <c r="E37" s="64">
        <v>37</v>
      </c>
      <c r="F37" s="64">
        <v>67</v>
      </c>
      <c r="G37" s="64">
        <v>61</v>
      </c>
      <c r="H37" s="64">
        <v>26</v>
      </c>
      <c r="I37" s="99">
        <v>362</v>
      </c>
      <c r="J37" s="96"/>
      <c r="K37" s="63">
        <v>99</v>
      </c>
      <c r="L37" s="64">
        <v>58</v>
      </c>
      <c r="M37" s="64">
        <v>37</v>
      </c>
      <c r="N37" s="64">
        <v>65</v>
      </c>
      <c r="O37" s="64">
        <v>62</v>
      </c>
      <c r="P37" s="64">
        <v>24</v>
      </c>
      <c r="Q37" s="99">
        <v>345</v>
      </c>
      <c r="R37" s="96"/>
      <c r="S37" s="63">
        <v>88</v>
      </c>
      <c r="T37" s="64">
        <v>58</v>
      </c>
      <c r="U37" s="64">
        <v>34</v>
      </c>
      <c r="V37" s="64">
        <v>63</v>
      </c>
      <c r="W37" s="64">
        <v>59</v>
      </c>
      <c r="X37" s="64">
        <v>24</v>
      </c>
      <c r="Y37" s="99">
        <v>326</v>
      </c>
      <c r="Z37" s="11"/>
      <c r="AA37" s="63">
        <v>86</v>
      </c>
      <c r="AB37" s="64">
        <v>56</v>
      </c>
      <c r="AC37" s="64">
        <v>33</v>
      </c>
      <c r="AD37" s="64">
        <v>57</v>
      </c>
      <c r="AE37" s="64">
        <v>62</v>
      </c>
      <c r="AF37" s="64">
        <v>25</v>
      </c>
      <c r="AG37" s="298">
        <v>319</v>
      </c>
    </row>
    <row r="38" spans="2:33">
      <c r="B38" s="32" t="s">
        <v>95</v>
      </c>
      <c r="C38" s="65">
        <v>214</v>
      </c>
      <c r="D38" s="66">
        <v>87</v>
      </c>
      <c r="E38" s="66">
        <v>100</v>
      </c>
      <c r="F38" s="66">
        <v>109</v>
      </c>
      <c r="G38" s="66">
        <v>98</v>
      </c>
      <c r="H38" s="66">
        <v>33</v>
      </c>
      <c r="I38" s="100">
        <v>641</v>
      </c>
      <c r="J38" s="293"/>
      <c r="K38" s="65">
        <v>209</v>
      </c>
      <c r="L38" s="66">
        <v>88</v>
      </c>
      <c r="M38" s="66">
        <v>90</v>
      </c>
      <c r="N38" s="66">
        <v>104</v>
      </c>
      <c r="O38" s="66">
        <v>105</v>
      </c>
      <c r="P38" s="66">
        <v>34</v>
      </c>
      <c r="Q38" s="100">
        <v>630</v>
      </c>
      <c r="R38" s="293"/>
      <c r="S38" s="65">
        <v>189</v>
      </c>
      <c r="T38" s="66">
        <v>79</v>
      </c>
      <c r="U38" s="66">
        <v>86</v>
      </c>
      <c r="V38" s="66">
        <v>102</v>
      </c>
      <c r="W38" s="66">
        <v>104</v>
      </c>
      <c r="X38" s="66">
        <v>33</v>
      </c>
      <c r="Y38" s="100">
        <v>593</v>
      </c>
      <c r="Z38" s="11"/>
      <c r="AA38" s="294">
        <v>187</v>
      </c>
      <c r="AB38" s="295">
        <v>80</v>
      </c>
      <c r="AC38" s="295">
        <v>88</v>
      </c>
      <c r="AD38" s="295">
        <v>105</v>
      </c>
      <c r="AE38" s="295">
        <v>104</v>
      </c>
      <c r="AF38" s="295">
        <v>32</v>
      </c>
      <c r="AG38" s="349">
        <v>596</v>
      </c>
    </row>
    <row r="39" spans="2:33">
      <c r="B39" s="35"/>
      <c r="C39" s="685"/>
      <c r="D39" s="686"/>
      <c r="E39" s="686"/>
      <c r="F39" s="686"/>
      <c r="G39" s="686"/>
      <c r="H39" s="686"/>
      <c r="I39" s="686"/>
      <c r="J39" s="687"/>
      <c r="K39" s="688"/>
      <c r="L39" s="688"/>
      <c r="M39" s="688"/>
      <c r="N39" s="173"/>
      <c r="O39" s="173"/>
      <c r="Q39" s="689"/>
      <c r="R39" s="690"/>
      <c r="S39" s="690"/>
      <c r="T39" s="174"/>
      <c r="U39" s="174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</row>
  </sheetData>
  <mergeCells count="8">
    <mergeCell ref="C39:I39"/>
    <mergeCell ref="J39:M39"/>
    <mergeCell ref="Q39:S39"/>
    <mergeCell ref="C8:AG8"/>
    <mergeCell ref="AA9:AG9"/>
    <mergeCell ref="C9:J9"/>
    <mergeCell ref="K9:R9"/>
    <mergeCell ref="S9:Z9"/>
  </mergeCells>
  <conditionalFormatting sqref="C14:H14 C35:H35">
    <cfRule type="cellIs" dxfId="468" priority="20" operator="between">
      <formula>1</formula>
      <formula>2</formula>
    </cfRule>
  </conditionalFormatting>
  <conditionalFormatting sqref="K38:P38">
    <cfRule type="cellIs" dxfId="467" priority="17" operator="between">
      <formula>1</formula>
      <formula>2</formula>
    </cfRule>
  </conditionalFormatting>
  <conditionalFormatting sqref="Q38">
    <cfRule type="cellIs" dxfId="466" priority="16" operator="between">
      <formula>1</formula>
      <formula>2</formula>
    </cfRule>
  </conditionalFormatting>
  <conditionalFormatting sqref="K35:P35">
    <cfRule type="cellIs" dxfId="465" priority="8" operator="between">
      <formula>1</formula>
      <formula>2</formula>
    </cfRule>
  </conditionalFormatting>
  <conditionalFormatting sqref="S35:X35">
    <cfRule type="cellIs" dxfId="464" priority="7" operator="between">
      <formula>1</formula>
      <formula>2</formula>
    </cfRule>
  </conditionalFormatting>
  <conditionalFormatting sqref="AA35:AF35">
    <cfRule type="cellIs" dxfId="463" priority="6" operator="between">
      <formula>1</formula>
      <formula>2</formula>
    </cfRule>
  </conditionalFormatting>
  <conditionalFormatting sqref="K14:P14">
    <cfRule type="cellIs" dxfId="462" priority="5" operator="between">
      <formula>1</formula>
      <formula>2</formula>
    </cfRule>
  </conditionalFormatting>
  <conditionalFormatting sqref="S14:X14">
    <cfRule type="cellIs" dxfId="461" priority="3" operator="between">
      <formula>1</formula>
      <formula>2</formula>
    </cfRule>
  </conditionalFormatting>
  <conditionalFormatting sqref="AA14:AF14">
    <cfRule type="cellIs" dxfId="46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workbookViewId="0">
      <pane xSplit="2" topLeftCell="C1" activePane="topRight" state="frozen"/>
      <selection pane="topRight" activeCell="G4" sqref="G4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125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372"/>
      <c r="C8" s="691" t="s">
        <v>191</v>
      </c>
      <c r="D8" s="692"/>
      <c r="E8" s="692"/>
      <c r="F8" s="692"/>
      <c r="G8" s="692"/>
      <c r="H8" s="692"/>
      <c r="I8" s="692"/>
      <c r="J8" s="692"/>
      <c r="K8" s="692"/>
      <c r="L8" s="692"/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2"/>
      <c r="AA8" s="692"/>
      <c r="AB8" s="692"/>
      <c r="AC8" s="692"/>
      <c r="AD8" s="692"/>
      <c r="AE8" s="693"/>
    </row>
    <row r="9" spans="1:32" ht="24.95" customHeight="1">
      <c r="B9" s="330"/>
      <c r="C9" s="694" t="s">
        <v>16</v>
      </c>
      <c r="D9" s="682"/>
      <c r="E9" s="682"/>
      <c r="F9" s="682"/>
      <c r="G9" s="682"/>
      <c r="H9" s="682"/>
      <c r="I9" s="682"/>
      <c r="J9" s="682" t="s">
        <v>18</v>
      </c>
      <c r="K9" s="682"/>
      <c r="L9" s="682"/>
      <c r="M9" s="682"/>
      <c r="N9" s="682"/>
      <c r="O9" s="682"/>
      <c r="P9" s="682"/>
      <c r="Q9" s="682" t="s">
        <v>19</v>
      </c>
      <c r="R9" s="682"/>
      <c r="S9" s="682"/>
      <c r="T9" s="682"/>
      <c r="U9" s="682"/>
      <c r="V9" s="682"/>
      <c r="W9" s="682"/>
      <c r="X9" s="682"/>
      <c r="Y9" s="682" t="s">
        <v>17</v>
      </c>
      <c r="Z9" s="682"/>
      <c r="AA9" s="682"/>
      <c r="AB9" s="682"/>
      <c r="AC9" s="682"/>
      <c r="AD9" s="682"/>
      <c r="AE9" s="695"/>
    </row>
    <row r="10" spans="1:32">
      <c r="B10" s="331" t="s">
        <v>53</v>
      </c>
      <c r="C10" s="380" t="s">
        <v>96</v>
      </c>
      <c r="D10" s="381" t="s">
        <v>97</v>
      </c>
      <c r="E10" s="381" t="s">
        <v>98</v>
      </c>
      <c r="F10" s="381" t="s">
        <v>99</v>
      </c>
      <c r="G10" s="381" t="s">
        <v>100</v>
      </c>
      <c r="H10" s="381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377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373" t="s">
        <v>0</v>
      </c>
    </row>
    <row r="11" spans="1:32">
      <c r="B11" s="402" t="s">
        <v>105</v>
      </c>
      <c r="C11" s="343">
        <f>'RSI_idade (12)'!C11/'RSI_idade (12)'!$I$11</f>
        <v>0.37519197399126392</v>
      </c>
      <c r="D11" s="215">
        <f>'RSI_idade (12)'!D11/'RSI_idade (12)'!I11</f>
        <v>0.1665351223362273</v>
      </c>
      <c r="E11" s="215">
        <f>'RSI_idade (12)'!E11/'RSI_idade (12)'!I11</f>
        <v>0.14057767431523341</v>
      </c>
      <c r="F11" s="215">
        <f>'RSI_idade (12)'!F11/'RSI_idade (12)'!I11</f>
        <v>0.15637724064634331</v>
      </c>
      <c r="G11" s="215">
        <f>'RSI_idade (12)'!G11/'RSI_idade (12)'!I11</f>
        <v>0.1161303742032545</v>
      </c>
      <c r="H11" s="115">
        <f>'RSI_idade (12)'!H11/'RSI_idade (12)'!I11</f>
        <v>4.5187614507677533E-2</v>
      </c>
      <c r="I11" s="12"/>
      <c r="J11" s="224">
        <f>'RSI_idade (12)'!K11/'RSI_idade (12)'!$Q$11</f>
        <v>0.37014211177093559</v>
      </c>
      <c r="K11" s="226">
        <f>'RSI_idade (12)'!L11/'RSI_idade (12)'!$Q$11</f>
        <v>0.16876812437968183</v>
      </c>
      <c r="L11" s="226">
        <f>'RSI_idade (12)'!M11/'RSI_idade (12)'!$Q$11</f>
        <v>0.14037349390909948</v>
      </c>
      <c r="M11" s="226">
        <f>'RSI_idade (12)'!N11/'RSI_idade (12)'!$Q$11</f>
        <v>0.15763705219266874</v>
      </c>
      <c r="N11" s="226">
        <f>'RSI_idade (12)'!O11/'RSI_idade (12)'!$Q$11</f>
        <v>0.11749311065644216</v>
      </c>
      <c r="O11" s="337">
        <f>'RSI_idade (12)'!P11/'RSI_idade (12)'!$Q$11</f>
        <v>4.5586107091172216E-2</v>
      </c>
      <c r="P11" s="379"/>
      <c r="Q11" s="226">
        <f>'RSI_idade (12)'!S11/'RSI_idade (12)'!Y11</f>
        <v>0.36516698245749712</v>
      </c>
      <c r="R11" s="226">
        <f>'RSI_idade (12)'!T11/'RSI_idade (12)'!Y11</f>
        <v>0.17128430197337047</v>
      </c>
      <c r="S11" s="226">
        <f>'RSI_idade (12)'!U11/'RSI_idade (12)'!Y11</f>
        <v>0.13886096180864366</v>
      </c>
      <c r="T11" s="226">
        <f>'RSI_idade (12)'!V11/'RSI_idade (12)'!Y11</f>
        <v>0.15762473737803384</v>
      </c>
      <c r="U11" s="226">
        <f>'RSI_idade (12)'!W11/'RSI_idade (12)'!Y11</f>
        <v>0.12193392882461364</v>
      </c>
      <c r="V11" s="227">
        <f>'RSI_idade (12)'!X11/'RSI_idade (12)'!Y11</f>
        <v>4.5129087557841278E-2</v>
      </c>
      <c r="W11" s="62"/>
      <c r="X11" s="378"/>
      <c r="Y11" s="112">
        <f>'RSI_idade (12)'!AA11/'RSI_idade (12)'!$AG$11</f>
        <v>0.36156266386995278</v>
      </c>
      <c r="Z11" s="214">
        <f>'RSI_idade (12)'!AB11/'RSI_idade (12)'!AG11</f>
        <v>0.1707599583148029</v>
      </c>
      <c r="AA11" s="214">
        <f>'RSI_idade (12)'!AC11/'RSI_idade (12)'!AG11</f>
        <v>0.13750804829641627</v>
      </c>
      <c r="AB11" s="214">
        <f>'RSI_idade (12)'!AD11/'RSI_idade (12)'!AG11</f>
        <v>0.15890490066576834</v>
      </c>
      <c r="AC11" s="214">
        <f>'RSI_idade (12)'!AE11/'RSI_idade (12)'!AG11</f>
        <v>0.12488632818463621</v>
      </c>
      <c r="AD11" s="214">
        <f>'RSI_idade (12)'!AF11/'RSI_idade (12)'!AG11</f>
        <v>4.6378100668423461E-2</v>
      </c>
      <c r="AE11" s="307">
        <v>301306</v>
      </c>
      <c r="AF11" s="334"/>
    </row>
    <row r="12" spans="1:32">
      <c r="B12" s="403" t="s">
        <v>267</v>
      </c>
      <c r="C12" s="343">
        <f>'RSI_idade (12)'!C12/'RSI_idade (12)'!I12</f>
        <v>0.39986584266203345</v>
      </c>
      <c r="D12" s="215">
        <f>'RSI_idade (12)'!D12/'RSI_idade (12)'!I12</f>
        <v>0.16611317601002881</v>
      </c>
      <c r="E12" s="215">
        <f>'RSI_idade (12)'!E12/'RSI_idade (12)'!I12</f>
        <v>0.14142602652356551</v>
      </c>
      <c r="F12" s="215">
        <f>'RSI_idade (12)'!F12/'RSI_idade (12)'!I12</f>
        <v>0.14181090413248587</v>
      </c>
      <c r="G12" s="215">
        <f>'RSI_idade (12)'!G12/'RSI_idade (12)'!I12</f>
        <v>0.10490663968857904</v>
      </c>
      <c r="H12" s="115">
        <f>'RSI_idade (12)'!H12/'RSI_idade (12)'!I12</f>
        <v>4.5877410983307311E-2</v>
      </c>
      <c r="I12" s="12"/>
      <c r="J12" s="219">
        <f>'RSI_idade (12)'!K12/'RSI_idade (12)'!Q12</f>
        <v>0.39566973907957587</v>
      </c>
      <c r="K12" s="215">
        <f>'RSI_idade (12)'!L12/'RSI_idade (12)'!Q12</f>
        <v>0.16726418057556294</v>
      </c>
      <c r="L12" s="215">
        <f>'RSI_idade (12)'!M12/'RSI_idade (12)'!Q12</f>
        <v>0.14099884107574165</v>
      </c>
      <c r="M12" s="215">
        <f>'RSI_idade (12)'!N12/'RSI_idade (12)'!Q12</f>
        <v>0.1433816759994368</v>
      </c>
      <c r="N12" s="215">
        <f>'RSI_idade (12)'!O12/'RSI_idade (12)'!Q12</f>
        <v>0.10624194439329773</v>
      </c>
      <c r="O12" s="338">
        <f>'RSI_idade (12)'!P12/'RSI_idade (12)'!Q12</f>
        <v>4.6443618876385026E-2</v>
      </c>
      <c r="P12" s="340"/>
      <c r="Q12" s="215">
        <f>'RSI_idade (12)'!S12/'RSI_idade (12)'!Y12</f>
        <v>0.3893187552565181</v>
      </c>
      <c r="R12" s="215">
        <f>'RSI_idade (12)'!T12/'RSI_idade (12)'!Y12</f>
        <v>0.16910969602306861</v>
      </c>
      <c r="S12" s="215">
        <f>'RSI_idade (12)'!U12/'RSI_idade (12)'!Y12</f>
        <v>0.14074252072569987</v>
      </c>
      <c r="T12" s="215">
        <f>'RSI_idade (12)'!V12/'RSI_idade (12)'!Y12</f>
        <v>0.14440706476030277</v>
      </c>
      <c r="U12" s="215">
        <f>'RSI_idade (12)'!W12/'RSI_idade (12)'!Y12</f>
        <v>0.11045296167247387</v>
      </c>
      <c r="V12" s="228">
        <f>'RSI_idade (12)'!X12/'RSI_idade (12)'!Y12</f>
        <v>4.5969001561936805E-2</v>
      </c>
      <c r="W12" s="64"/>
      <c r="X12" s="378"/>
      <c r="Y12" s="114">
        <f>'RSI_idade (12)'!AA12/'RSI_idade (12)'!AG12</f>
        <v>0.38592084303394192</v>
      </c>
      <c r="Z12" s="215">
        <f>'RSI_idade (12)'!AB12/'RSI_idade (12)'!AG12</f>
        <v>0.16942776620512193</v>
      </c>
      <c r="AA12" s="215">
        <f>'RSI_idade (12)'!AC12/'RSI_idade (12)'!AG12</f>
        <v>0.13950496262712903</v>
      </c>
      <c r="AB12" s="215">
        <f>'RSI_idade (12)'!AD12/'RSI_idade (12)'!AG12</f>
        <v>0.14572968998897193</v>
      </c>
      <c r="AC12" s="215">
        <f>'RSI_idade (12)'!AE12/'RSI_idade (12)'!AG12</f>
        <v>0.11198382551157947</v>
      </c>
      <c r="AD12" s="215">
        <f>'RSI_idade (12)'!AF12/'RSI_idade (12)'!AG12</f>
        <v>4.7432912633255726E-2</v>
      </c>
      <c r="AE12" s="298">
        <v>81610</v>
      </c>
      <c r="AF12" s="334"/>
    </row>
    <row r="13" spans="1:32">
      <c r="B13" s="403" t="s">
        <v>52</v>
      </c>
      <c r="C13" s="343">
        <f>'RSI_idade (12)'!C13/'RSI_idade (12)'!I13</f>
        <v>0.39842866583449593</v>
      </c>
      <c r="D13" s="215">
        <f>'RSI_idade (12)'!D13/'RSI_idade (12)'!I13</f>
        <v>0.16349218004258756</v>
      </c>
      <c r="E13" s="215">
        <f>'RSI_idade (12)'!E13/'RSI_idade (12)'!I13</f>
        <v>0.14083266025405683</v>
      </c>
      <c r="F13" s="215">
        <f>'RSI_idade (12)'!F13/'RSI_idade (12)'!I13</f>
        <v>0.14457742859240766</v>
      </c>
      <c r="G13" s="215">
        <f>'RSI_idade (12)'!G13/'RSI_idade (12)'!I13</f>
        <v>0.10598428665834496</v>
      </c>
      <c r="H13" s="115">
        <f>'RSI_idade (12)'!H13/'RSI_idade (12)'!I13</f>
        <v>4.6684778618107055E-2</v>
      </c>
      <c r="I13" s="12"/>
      <c r="J13" s="219">
        <f>'RSI_idade (12)'!K13/'RSI_idade (12)'!Q13</f>
        <v>0.39433843817977432</v>
      </c>
      <c r="K13" s="215">
        <f>'RSI_idade (12)'!L13/'RSI_idade (12)'!Q13</f>
        <v>0.16486853438836738</v>
      </c>
      <c r="L13" s="215">
        <f>'RSI_idade (12)'!M13/'RSI_idade (12)'!Q13</f>
        <v>0.13988933821919208</v>
      </c>
      <c r="M13" s="215">
        <f>'RSI_idade (12)'!N13/'RSI_idade (12)'!Q13</f>
        <v>0.14607939033826298</v>
      </c>
      <c r="N13" s="215">
        <f>'RSI_idade (12)'!O13/'RSI_idade (12)'!Q13</f>
        <v>0.10747915967122648</v>
      </c>
      <c r="O13" s="338">
        <f>'RSI_idade (12)'!P13/'RSI_idade (12)'!Q13</f>
        <v>4.7345139203176782E-2</v>
      </c>
      <c r="P13" s="340"/>
      <c r="Q13" s="215">
        <f>'RSI_idade (12)'!S13/'RSI_idade (12)'!Y13</f>
        <v>0.38769872043427683</v>
      </c>
      <c r="R13" s="215">
        <f>'RSI_idade (12)'!T13/'RSI_idade (12)'!Y13</f>
        <v>0.16577807935892463</v>
      </c>
      <c r="S13" s="215">
        <f>'RSI_idade (12)'!U13/'RSI_idade (12)'!Y13</f>
        <v>0.13960514411270519</v>
      </c>
      <c r="T13" s="215">
        <f>'RSI_idade (12)'!V13/'RSI_idade (12)'!Y13</f>
        <v>0.14752164921804317</v>
      </c>
      <c r="U13" s="215">
        <f>'RSI_idade (12)'!W13/'RSI_idade (12)'!Y13</f>
        <v>0.11249515316013958</v>
      </c>
      <c r="V13" s="228">
        <f>'RSI_idade (12)'!X13/'RSI_idade (12)'!Y13</f>
        <v>4.6901253715910557E-2</v>
      </c>
      <c r="W13" s="66"/>
      <c r="X13" s="378"/>
      <c r="Y13" s="114">
        <f>'RSI_idade (12)'!AA13/'RSI_idade (12)'!AG13</f>
        <v>0.38309817658035161</v>
      </c>
      <c r="Z13" s="215">
        <f>'RSI_idade (12)'!AB13/'RSI_idade (12)'!AG13</f>
        <v>0.16626837332634956</v>
      </c>
      <c r="AA13" s="215">
        <f>'RSI_idade (12)'!AC13/'RSI_idade (12)'!AG13</f>
        <v>0.13842603201623727</v>
      </c>
      <c r="AB13" s="215">
        <f>'RSI_idade (12)'!AD13/'RSI_idade (12)'!AG13</f>
        <v>0.14906537466854355</v>
      </c>
      <c r="AC13" s="215">
        <f>'RSI_idade (12)'!AE13/'RSI_idade (12)'!AG13</f>
        <v>0.1143483811830949</v>
      </c>
      <c r="AD13" s="215">
        <f>'RSI_idade (12)'!AF13/'RSI_idade (12)'!AG13</f>
        <v>4.8793662225423119E-2</v>
      </c>
      <c r="AE13" s="298">
        <v>61094</v>
      </c>
      <c r="AF13" s="334"/>
    </row>
    <row r="14" spans="1:32">
      <c r="B14" s="403" t="s">
        <v>1</v>
      </c>
      <c r="C14" s="424" t="s">
        <v>55</v>
      </c>
      <c r="D14" s="425" t="s">
        <v>55</v>
      </c>
      <c r="E14" s="425" t="s">
        <v>55</v>
      </c>
      <c r="F14" s="425" t="s">
        <v>55</v>
      </c>
      <c r="G14" s="425" t="s">
        <v>55</v>
      </c>
      <c r="H14" s="427" t="s">
        <v>55</v>
      </c>
      <c r="I14" s="261"/>
      <c r="J14" s="424" t="s">
        <v>55</v>
      </c>
      <c r="K14" s="425" t="s">
        <v>55</v>
      </c>
      <c r="L14" s="425" t="s">
        <v>55</v>
      </c>
      <c r="M14" s="425" t="s">
        <v>55</v>
      </c>
      <c r="N14" s="425" t="s">
        <v>55</v>
      </c>
      <c r="O14" s="425" t="s">
        <v>55</v>
      </c>
      <c r="P14" s="341"/>
      <c r="Q14" s="424" t="s">
        <v>55</v>
      </c>
      <c r="R14" s="425" t="s">
        <v>55</v>
      </c>
      <c r="S14" s="425" t="s">
        <v>55</v>
      </c>
      <c r="T14" s="425" t="s">
        <v>55</v>
      </c>
      <c r="U14" s="425" t="s">
        <v>55</v>
      </c>
      <c r="V14" s="425" t="s">
        <v>55</v>
      </c>
      <c r="W14" s="225"/>
      <c r="X14" s="426"/>
      <c r="Y14" s="424" t="s">
        <v>55</v>
      </c>
      <c r="Z14" s="425" t="s">
        <v>55</v>
      </c>
      <c r="AA14" s="425" t="s">
        <v>55</v>
      </c>
      <c r="AB14" s="425" t="s">
        <v>55</v>
      </c>
      <c r="AC14" s="425" t="s">
        <v>55</v>
      </c>
      <c r="AD14" s="425" t="s">
        <v>55</v>
      </c>
      <c r="AE14" s="375">
        <v>21700</v>
      </c>
      <c r="AF14" s="334"/>
    </row>
    <row r="15" spans="1:32">
      <c r="B15" s="302" t="s">
        <v>73</v>
      </c>
      <c r="C15" s="374">
        <f>'RSI_idade (12)'!C15/'RSI_idade (12)'!I15</f>
        <v>0.40211132437619962</v>
      </c>
      <c r="D15" s="214">
        <f>'RSI_idade (12)'!D15/'RSI_idade (12)'!I15</f>
        <v>0.17370441458733205</v>
      </c>
      <c r="E15" s="214">
        <f>'RSI_idade (12)'!E15/'RSI_idade (12)'!I15</f>
        <v>0.14683301343570057</v>
      </c>
      <c r="F15" s="214">
        <f>'RSI_idade (12)'!F15/'RSI_idade (12)'!I15</f>
        <v>0.13051823416506717</v>
      </c>
      <c r="G15" s="214">
        <f>'RSI_idade (12)'!G15/'RSI_idade (12)'!I15</f>
        <v>9.4049904030710174E-2</v>
      </c>
      <c r="H15" s="113">
        <f>'RSI_idade (12)'!H15/'RSI_idade (12)'!I15</f>
        <v>5.2783109404990404E-2</v>
      </c>
      <c r="I15" s="96"/>
      <c r="J15" s="114">
        <f>'RSI_idade (12)'!K15/'RSI_idade (12)'!Q15</f>
        <v>0.40417457305502846</v>
      </c>
      <c r="K15" s="215">
        <f>'RSI_idade (12)'!L15/'RSI_idade (12)'!Q15</f>
        <v>0.17172675521821631</v>
      </c>
      <c r="L15" s="215">
        <f>'RSI_idade (12)'!M15/'RSI_idade (12)'!Q15</f>
        <v>0.14326375711574951</v>
      </c>
      <c r="M15" s="215">
        <f>'RSI_idade (12)'!N15/'RSI_idade (12)'!Q15</f>
        <v>0.12998102466793168</v>
      </c>
      <c r="N15" s="215">
        <f>'RSI_idade (12)'!O15/'RSI_idade (12)'!Q15</f>
        <v>9.962049335863378E-2</v>
      </c>
      <c r="O15" s="338">
        <f>'RSI_idade (12)'!P15/'RSI_idade (12)'!Q15</f>
        <v>5.1233396584440226E-2</v>
      </c>
      <c r="P15" s="301"/>
      <c r="Q15" s="226">
        <f>'RSI_idade (12)'!S15/'RSI_idade (12)'!Y15</f>
        <v>0.39342629482071712</v>
      </c>
      <c r="R15" s="226">
        <f>'RSI_idade (12)'!T15/'RSI_idade (12)'!Y15</f>
        <v>0.1752988047808765</v>
      </c>
      <c r="S15" s="226">
        <f>'RSI_idade (12)'!U15/'RSI_idade (12)'!Y15</f>
        <v>0.13844621513944222</v>
      </c>
      <c r="T15" s="226">
        <f>'RSI_idade (12)'!V15/'RSI_idade (12)'!Y15</f>
        <v>0.13844621513944222</v>
      </c>
      <c r="U15" s="226">
        <f>'RSI_idade (12)'!W15/'RSI_idade (12)'!Y15</f>
        <v>0.10258964143426295</v>
      </c>
      <c r="V15" s="226">
        <f>'RSI_idade (12)'!X15/'RSI_idade (12)'!Y15</f>
        <v>5.1792828685258967E-2</v>
      </c>
      <c r="W15" s="64"/>
      <c r="X15" s="378"/>
      <c r="Y15" s="112">
        <f>'RSI_idade (12)'!AA15/'RSI_idade (12)'!AG15</f>
        <v>0.39121756487025949</v>
      </c>
      <c r="Z15" s="214">
        <f>'RSI_idade (12)'!AB15/'RSI_idade (12)'!AG15</f>
        <v>0.17864271457085829</v>
      </c>
      <c r="AA15" s="214">
        <f>'RSI_idade (12)'!AC15/'RSI_idade (12)'!AG15</f>
        <v>0.13572854291417166</v>
      </c>
      <c r="AB15" s="214">
        <f>'RSI_idade (12)'!AD15/'RSI_idade (12)'!AG15</f>
        <v>0.1377245508982036</v>
      </c>
      <c r="AC15" s="214">
        <f>'RSI_idade (12)'!AE15/'RSI_idade (12)'!AG15</f>
        <v>0.10279441117764471</v>
      </c>
      <c r="AD15" s="214">
        <f>'RSI_idade (12)'!AF15/'RSI_idade (12)'!AG15</f>
        <v>5.3892215568862277E-2</v>
      </c>
      <c r="AE15" s="307">
        <v>1002</v>
      </c>
      <c r="AF15" s="334"/>
    </row>
    <row r="16" spans="1:32">
      <c r="B16" s="302" t="s">
        <v>74</v>
      </c>
      <c r="C16" s="343">
        <f>'RSI_idade (12)'!C16/'RSI_idade (12)'!I16</f>
        <v>0.36470588235294116</v>
      </c>
      <c r="D16" s="215">
        <f>'RSI_idade (12)'!D16/'RSI_idade (12)'!I16</f>
        <v>0.15098039215686274</v>
      </c>
      <c r="E16" s="215">
        <f>'RSI_idade (12)'!E16/'RSI_idade (12)'!I16</f>
        <v>0.14313725490196078</v>
      </c>
      <c r="F16" s="215">
        <f>'RSI_idade (12)'!F16/'RSI_idade (12)'!I16</f>
        <v>0.16666666666666666</v>
      </c>
      <c r="G16" s="215">
        <f>'RSI_idade (12)'!G16/'RSI_idade (12)'!I16</f>
        <v>0.11960784313725491</v>
      </c>
      <c r="H16" s="115">
        <f>'RSI_idade (12)'!H16/'RSI_idade (12)'!I16</f>
        <v>5.4901960784313725E-2</v>
      </c>
      <c r="I16" s="96"/>
      <c r="J16" s="114">
        <f>'RSI_idade (12)'!K16/'RSI_idade (12)'!Q16</f>
        <v>0.37214137214137216</v>
      </c>
      <c r="K16" s="215">
        <f>'RSI_idade (12)'!L16/'RSI_idade (12)'!Q16</f>
        <v>0.15800415800415801</v>
      </c>
      <c r="L16" s="215">
        <f>'RSI_idade (12)'!M16/'RSI_idade (12)'!Q16</f>
        <v>0.1392931392931393</v>
      </c>
      <c r="M16" s="215">
        <f>'RSI_idade (12)'!N16/'RSI_idade (12)'!Q16</f>
        <v>0.16424116424116425</v>
      </c>
      <c r="N16" s="215">
        <f>'RSI_idade (12)'!O16/'RSI_idade (12)'!Q16</f>
        <v>0.11434511434511435</v>
      </c>
      <c r="O16" s="338">
        <f>'RSI_idade (12)'!P16/'RSI_idade (12)'!Q16</f>
        <v>5.1975051975051978E-2</v>
      </c>
      <c r="P16" s="301"/>
      <c r="Q16" s="215">
        <f>'RSI_idade (12)'!S16/'RSI_idade (12)'!Y16</f>
        <v>0.36853932584269661</v>
      </c>
      <c r="R16" s="215">
        <f>'RSI_idade (12)'!T16/'RSI_idade (12)'!Y16</f>
        <v>0.15505617977528091</v>
      </c>
      <c r="S16" s="215">
        <f>'RSI_idade (12)'!U16/'RSI_idade (12)'!Y16</f>
        <v>0.1393258426966292</v>
      </c>
      <c r="T16" s="215">
        <f>'RSI_idade (12)'!V16/'RSI_idade (12)'!Y16</f>
        <v>0.16179775280898875</v>
      </c>
      <c r="U16" s="215">
        <f>'RSI_idade (12)'!W16/'RSI_idade (12)'!Y16</f>
        <v>0.12359550561797752</v>
      </c>
      <c r="V16" s="215">
        <f>'RSI_idade (12)'!X16/'RSI_idade (12)'!Y16</f>
        <v>5.1685393258426963E-2</v>
      </c>
      <c r="W16" s="64"/>
      <c r="X16" s="378"/>
      <c r="Y16" s="114">
        <f>'RSI_idade (12)'!AA16/'RSI_idade (12)'!AG16</f>
        <v>0.35462555066079293</v>
      </c>
      <c r="Z16" s="215">
        <f>'RSI_idade (12)'!AB16/'RSI_idade (12)'!AG16</f>
        <v>0.16519823788546256</v>
      </c>
      <c r="AA16" s="215">
        <f>'RSI_idade (12)'!AC16/'RSI_idade (12)'!AG16</f>
        <v>0.14096916299559473</v>
      </c>
      <c r="AB16" s="215">
        <f>'RSI_idade (12)'!AD16/'RSI_idade (12)'!AG16</f>
        <v>0.16079295154185022</v>
      </c>
      <c r="AC16" s="215">
        <f>'RSI_idade (12)'!AE16/'RSI_idade (12)'!AG16</f>
        <v>0.12555066079295155</v>
      </c>
      <c r="AD16" s="215">
        <f>'RSI_idade (12)'!AF16/'RSI_idade (12)'!AG16</f>
        <v>5.2863436123348019E-2</v>
      </c>
      <c r="AE16" s="298">
        <v>454</v>
      </c>
      <c r="AF16" s="334"/>
    </row>
    <row r="17" spans="2:32">
      <c r="B17" s="302" t="s">
        <v>75</v>
      </c>
      <c r="C17" s="343">
        <f>'RSI_idade (12)'!C17/'RSI_idade (12)'!I17</f>
        <v>0.35575221238938054</v>
      </c>
      <c r="D17" s="215">
        <f>'RSI_idade (12)'!D17/'RSI_idade (12)'!I17</f>
        <v>0.17876106194690267</v>
      </c>
      <c r="E17" s="215">
        <f>'RSI_idade (12)'!E17/'RSI_idade (12)'!I17</f>
        <v>0.1415929203539823</v>
      </c>
      <c r="F17" s="215">
        <f>'RSI_idade (12)'!F17/'RSI_idade (12)'!I17</f>
        <v>0.15398230088495576</v>
      </c>
      <c r="G17" s="215">
        <f>'RSI_idade (12)'!G17/'RSI_idade (12)'!I17</f>
        <v>0.1168141592920354</v>
      </c>
      <c r="H17" s="115">
        <f>'RSI_idade (12)'!H17/'RSI_idade (12)'!I17</f>
        <v>5.3097345132743362E-2</v>
      </c>
      <c r="I17" s="96"/>
      <c r="J17" s="114">
        <f>'RSI_idade (12)'!K17/'RSI_idade (12)'!Q17</f>
        <v>0.35149384885764501</v>
      </c>
      <c r="K17" s="215">
        <f>'RSI_idade (12)'!L17/'RSI_idade (12)'!Q17</f>
        <v>0.17750439367311072</v>
      </c>
      <c r="L17" s="215">
        <f>'RSI_idade (12)'!M17/'RSI_idade (12)'!Q17</f>
        <v>0.14411247803163443</v>
      </c>
      <c r="M17" s="215">
        <f>'RSI_idade (12)'!N17/'RSI_idade (12)'!Q17</f>
        <v>0.15114235500878734</v>
      </c>
      <c r="N17" s="215">
        <f>'RSI_idade (12)'!O17/'RSI_idade (12)'!Q17</f>
        <v>0.11423550087873462</v>
      </c>
      <c r="O17" s="338">
        <f>'RSI_idade (12)'!P17/'RSI_idade (12)'!Q17</f>
        <v>6.1511423550087874E-2</v>
      </c>
      <c r="P17" s="301"/>
      <c r="Q17" s="215">
        <f>'RSI_idade (12)'!S17/'RSI_idade (12)'!Y17</f>
        <v>0.34824902723735407</v>
      </c>
      <c r="R17" s="215">
        <f>'RSI_idade (12)'!T17/'RSI_idade (12)'!Y17</f>
        <v>0.17704280155642024</v>
      </c>
      <c r="S17" s="215">
        <f>'RSI_idade (12)'!U17/'RSI_idade (12)'!Y17</f>
        <v>0.13618677042801555</v>
      </c>
      <c r="T17" s="215">
        <f>'RSI_idade (12)'!V17/'RSI_idade (12)'!Y17</f>
        <v>0.16342412451361868</v>
      </c>
      <c r="U17" s="215">
        <f>'RSI_idade (12)'!W17/'RSI_idade (12)'!Y17</f>
        <v>0.11673151750972763</v>
      </c>
      <c r="V17" s="215">
        <f>'RSI_idade (12)'!X17/'RSI_idade (12)'!Y17</f>
        <v>5.8365758754863814E-2</v>
      </c>
      <c r="W17" s="64"/>
      <c r="X17" s="378"/>
      <c r="Y17" s="114">
        <f>'RSI_idade (12)'!AA17/'RSI_idade (12)'!AG17</f>
        <v>0.34230769230769231</v>
      </c>
      <c r="Z17" s="215">
        <f>'RSI_idade (12)'!AB17/'RSI_idade (12)'!AG17</f>
        <v>0.16538461538461538</v>
      </c>
      <c r="AA17" s="215">
        <f>'RSI_idade (12)'!AC17/'RSI_idade (12)'!AG17</f>
        <v>0.14038461538461539</v>
      </c>
      <c r="AB17" s="215">
        <f>'RSI_idade (12)'!AD17/'RSI_idade (12)'!AG17</f>
        <v>0.16538461538461538</v>
      </c>
      <c r="AC17" s="215">
        <f>'RSI_idade (12)'!AE17/'RSI_idade (12)'!AG17</f>
        <v>0.11923076923076924</v>
      </c>
      <c r="AD17" s="215">
        <f>'RSI_idade (12)'!AF17/'RSI_idade (12)'!AG17</f>
        <v>6.7307692307692304E-2</v>
      </c>
      <c r="AE17" s="298">
        <v>520</v>
      </c>
      <c r="AF17" s="334"/>
    </row>
    <row r="18" spans="2:32">
      <c r="B18" s="302" t="s">
        <v>76</v>
      </c>
      <c r="C18" s="343">
        <f>'RSI_idade (12)'!C18/'RSI_idade (12)'!I18</f>
        <v>0.38876404494382022</v>
      </c>
      <c r="D18" s="215">
        <f>'RSI_idade (12)'!D18/'RSI_idade (12)'!I18</f>
        <v>0.17078651685393259</v>
      </c>
      <c r="E18" s="215">
        <f>'RSI_idade (12)'!E18/'RSI_idade (12)'!I18</f>
        <v>0.12134831460674157</v>
      </c>
      <c r="F18" s="215">
        <f>'RSI_idade (12)'!F18/'RSI_idade (12)'!I18</f>
        <v>0.14157303370786517</v>
      </c>
      <c r="G18" s="215">
        <f>'RSI_idade (12)'!G18/'RSI_idade (12)'!I18</f>
        <v>0.12808988764044943</v>
      </c>
      <c r="H18" s="115">
        <f>'RSI_idade (12)'!H18/'RSI_idade (12)'!I18</f>
        <v>4.9438202247191011E-2</v>
      </c>
      <c r="I18" s="96"/>
      <c r="J18" s="114">
        <f>'RSI_idade (12)'!K18/'RSI_idade (12)'!Q18</f>
        <v>0.37861915367483295</v>
      </c>
      <c r="K18" s="215">
        <f>'RSI_idade (12)'!L18/'RSI_idade (12)'!Q18</f>
        <v>0.17817371937639198</v>
      </c>
      <c r="L18" s="215">
        <f>'RSI_idade (12)'!M18/'RSI_idade (12)'!Q18</f>
        <v>0.12249443207126949</v>
      </c>
      <c r="M18" s="215">
        <f>'RSI_idade (12)'!N18/'RSI_idade (12)'!Q18</f>
        <v>0.1447661469933185</v>
      </c>
      <c r="N18" s="215">
        <f>'RSI_idade (12)'!O18/'RSI_idade (12)'!Q18</f>
        <v>0.12249443207126949</v>
      </c>
      <c r="O18" s="338">
        <f>'RSI_idade (12)'!P18/'RSI_idade (12)'!Q18</f>
        <v>5.3452115812917596E-2</v>
      </c>
      <c r="P18" s="301"/>
      <c r="Q18" s="215">
        <f>'RSI_idade (12)'!S18/'RSI_idade (12)'!Y18</f>
        <v>0.3787528868360277</v>
      </c>
      <c r="R18" s="215">
        <f>'RSI_idade (12)'!T18/'RSI_idade (12)'!Y18</f>
        <v>0.16859122401847576</v>
      </c>
      <c r="S18" s="215">
        <f>'RSI_idade (12)'!U18/'RSI_idade (12)'!Y18</f>
        <v>0.13163972286374134</v>
      </c>
      <c r="T18" s="215">
        <f>'RSI_idade (12)'!V18/'RSI_idade (12)'!Y18</f>
        <v>0.14549653579676675</v>
      </c>
      <c r="U18" s="215">
        <f>'RSI_idade (12)'!W18/'RSI_idade (12)'!Y18</f>
        <v>0.11778290993071594</v>
      </c>
      <c r="V18" s="215">
        <f>'RSI_idade (12)'!X18/'RSI_idade (12)'!Y18</f>
        <v>5.7736720554272515E-2</v>
      </c>
      <c r="W18" s="64"/>
      <c r="X18" s="378"/>
      <c r="Y18" s="114">
        <f>'RSI_idade (12)'!AA18/'RSI_idade (12)'!AG18</f>
        <v>0.38356164383561642</v>
      </c>
      <c r="Z18" s="215">
        <f>'RSI_idade (12)'!AB18/'RSI_idade (12)'!AG18</f>
        <v>0.16438356164383561</v>
      </c>
      <c r="AA18" s="215">
        <f>'RSI_idade (12)'!AC18/'RSI_idade (12)'!AG18</f>
        <v>0.13926940639269406</v>
      </c>
      <c r="AB18" s="215">
        <f>'RSI_idade (12)'!AD18/'RSI_idade (12)'!AG18</f>
        <v>0.14383561643835616</v>
      </c>
      <c r="AC18" s="215">
        <f>'RSI_idade (12)'!AE18/'RSI_idade (12)'!AG18</f>
        <v>0.11415525114155251</v>
      </c>
      <c r="AD18" s="215">
        <f>'RSI_idade (12)'!AF18/'RSI_idade (12)'!AG18</f>
        <v>5.4794520547945202E-2</v>
      </c>
      <c r="AE18" s="298">
        <v>438</v>
      </c>
      <c r="AF18" s="334"/>
    </row>
    <row r="19" spans="2:32">
      <c r="B19" s="302" t="s">
        <v>77</v>
      </c>
      <c r="C19" s="343">
        <f>'RSI_idade (12)'!C19/'RSI_idade (12)'!I19</f>
        <v>0.22890559732664995</v>
      </c>
      <c r="D19" s="215">
        <f>'RSI_idade (12)'!D19/'RSI_idade (12)'!I19</f>
        <v>9.9415204678362568E-2</v>
      </c>
      <c r="E19" s="215">
        <f>'RSI_idade (12)'!E19/'RSI_idade (12)'!I19</f>
        <v>0.14786967418546365</v>
      </c>
      <c r="F19" s="215">
        <f>'RSI_idade (12)'!F19/'RSI_idade (12)'!I19</f>
        <v>0.22639933166248954</v>
      </c>
      <c r="G19" s="215">
        <f>'RSI_idade (12)'!G19/'RSI_idade (12)'!I19</f>
        <v>0.21637426900584794</v>
      </c>
      <c r="H19" s="115">
        <f>'RSI_idade (12)'!H19/'RSI_idade (12)'!I19</f>
        <v>8.1035923141186295E-2</v>
      </c>
      <c r="I19" s="96"/>
      <c r="J19" s="114">
        <f>'RSI_idade (12)'!K19/'RSI_idade (12)'!Q19</f>
        <v>0.21510673234811165</v>
      </c>
      <c r="K19" s="215">
        <f>'RSI_idade (12)'!L19/'RSI_idade (12)'!Q19</f>
        <v>0.10098522167487685</v>
      </c>
      <c r="L19" s="215">
        <f>'RSI_idade (12)'!M19/'RSI_idade (12)'!Q19</f>
        <v>0.14039408866995073</v>
      </c>
      <c r="M19" s="215">
        <f>'RSI_idade (12)'!N19/'RSI_idade (12)'!Q19</f>
        <v>0.23316912972085385</v>
      </c>
      <c r="N19" s="215">
        <f>'RSI_idade (12)'!O19/'RSI_idade (12)'!Q19</f>
        <v>0.22660098522167488</v>
      </c>
      <c r="O19" s="338">
        <f>'RSI_idade (12)'!P19/'RSI_idade (12)'!Q19</f>
        <v>8.3743842364532015E-2</v>
      </c>
      <c r="P19" s="301"/>
      <c r="Q19" s="215">
        <f>'RSI_idade (12)'!S19/'RSI_idade (12)'!Y19</f>
        <v>0.20508474576271185</v>
      </c>
      <c r="R19" s="215">
        <f>'RSI_idade (12)'!T19/'RSI_idade (12)'!Y19</f>
        <v>9.9152542372881361E-2</v>
      </c>
      <c r="S19" s="215">
        <f>'RSI_idade (12)'!U19/'RSI_idade (12)'!Y19</f>
        <v>0.14237288135593221</v>
      </c>
      <c r="T19" s="215">
        <f>'RSI_idade (12)'!V19/'RSI_idade (12)'!Y19</f>
        <v>0.23898305084745763</v>
      </c>
      <c r="U19" s="215">
        <f>'RSI_idade (12)'!W19/'RSI_idade (12)'!Y19</f>
        <v>0.23050847457627119</v>
      </c>
      <c r="V19" s="215">
        <f>'RSI_idade (12)'!X19/'RSI_idade (12)'!Y19</f>
        <v>8.3898305084745758E-2</v>
      </c>
      <c r="W19" s="64"/>
      <c r="X19" s="378"/>
      <c r="Y19" s="114">
        <f>'RSI_idade (12)'!AA19/'RSI_idade (12)'!AG19</f>
        <v>0.19642857142857142</v>
      </c>
      <c r="Z19" s="215">
        <f>'RSI_idade (12)'!AB19/'RSI_idade (12)'!AG19</f>
        <v>0.10459183673469388</v>
      </c>
      <c r="AA19" s="215">
        <f>'RSI_idade (12)'!AC19/'RSI_idade (12)'!AG19</f>
        <v>0.14030612244897958</v>
      </c>
      <c r="AB19" s="215">
        <f>'RSI_idade (12)'!AD19/'RSI_idade (12)'!AG19</f>
        <v>0.23639455782312926</v>
      </c>
      <c r="AC19" s="215">
        <f>'RSI_idade (12)'!AE19/'RSI_idade (12)'!AG19</f>
        <v>0.23214285714285715</v>
      </c>
      <c r="AD19" s="215">
        <f>'RSI_idade (12)'!AF19/'RSI_idade (12)'!AG19</f>
        <v>9.013605442176871E-2</v>
      </c>
      <c r="AE19" s="298">
        <v>1176</v>
      </c>
      <c r="AF19" s="334"/>
    </row>
    <row r="20" spans="2:32">
      <c r="B20" s="302" t="s">
        <v>78</v>
      </c>
      <c r="C20" s="343">
        <f>'RSI_idade (12)'!C20/'RSI_idade (12)'!I20</f>
        <v>0.36659877800407331</v>
      </c>
      <c r="D20" s="215">
        <f>'RSI_idade (12)'!D20/'RSI_idade (12)'!I20</f>
        <v>0.18533604887983707</v>
      </c>
      <c r="E20" s="215">
        <f>'RSI_idade (12)'!E20/'RSI_idade (12)'!I20</f>
        <v>0.11812627291242363</v>
      </c>
      <c r="F20" s="215">
        <f>'RSI_idade (12)'!F20/'RSI_idade (12)'!I20</f>
        <v>0.14460285132382891</v>
      </c>
      <c r="G20" s="215">
        <f>'RSI_idade (12)'!G20/'RSI_idade (12)'!I20</f>
        <v>0.12016293279022404</v>
      </c>
      <c r="H20" s="115">
        <f>'RSI_idade (12)'!H20/'RSI_idade (12)'!I20</f>
        <v>6.5173116089613028E-2</v>
      </c>
      <c r="I20" s="96"/>
      <c r="J20" s="114">
        <f>'RSI_idade (12)'!K20/'RSI_idade (12)'!Q20</f>
        <v>0.35991820040899797</v>
      </c>
      <c r="K20" s="215">
        <f>'RSI_idade (12)'!L20/'RSI_idade (12)'!Q20</f>
        <v>0.18813905930470348</v>
      </c>
      <c r="L20" s="215">
        <f>'RSI_idade (12)'!M20/'RSI_idade (12)'!Q20</f>
        <v>0.1165644171779141</v>
      </c>
      <c r="M20" s="215">
        <f>'RSI_idade (12)'!N20/'RSI_idade (12)'!Q20</f>
        <v>0.14519427402862986</v>
      </c>
      <c r="N20" s="215">
        <f>'RSI_idade (12)'!O20/'RSI_idade (12)'!Q20</f>
        <v>0.12474437627811862</v>
      </c>
      <c r="O20" s="338">
        <f>'RSI_idade (12)'!P20/'RSI_idade (12)'!Q20</f>
        <v>6.5439672801635998E-2</v>
      </c>
      <c r="P20" s="301"/>
      <c r="Q20" s="215">
        <f>'RSI_idade (12)'!S20/'RSI_idade (12)'!Y20</f>
        <v>0.35879629629629628</v>
      </c>
      <c r="R20" s="215">
        <f>'RSI_idade (12)'!T20/'RSI_idade (12)'!Y20</f>
        <v>0.18518518518518517</v>
      </c>
      <c r="S20" s="215">
        <f>'RSI_idade (12)'!U20/'RSI_idade (12)'!Y20</f>
        <v>0.1111111111111111</v>
      </c>
      <c r="T20" s="215">
        <f>'RSI_idade (12)'!V20/'RSI_idade (12)'!Y20</f>
        <v>0.14351851851851852</v>
      </c>
      <c r="U20" s="215">
        <f>'RSI_idade (12)'!W20/'RSI_idade (12)'!Y20</f>
        <v>0.13425925925925927</v>
      </c>
      <c r="V20" s="215">
        <f>'RSI_idade (12)'!X20/'RSI_idade (12)'!Y20</f>
        <v>6.7129629629629636E-2</v>
      </c>
      <c r="W20" s="64"/>
      <c r="X20" s="378"/>
      <c r="Y20" s="114">
        <f>'RSI_idade (12)'!AA20/'RSI_idade (12)'!AG20</f>
        <v>0.34792626728110598</v>
      </c>
      <c r="Z20" s="215">
        <f>'RSI_idade (12)'!AB20/'RSI_idade (12)'!AG20</f>
        <v>0.19585253456221199</v>
      </c>
      <c r="AA20" s="215">
        <f>'RSI_idade (12)'!AC20/'RSI_idade (12)'!AG20</f>
        <v>0.11059907834101383</v>
      </c>
      <c r="AB20" s="215">
        <f>'RSI_idade (12)'!AD20/'RSI_idade (12)'!AG20</f>
        <v>0.14285714285714285</v>
      </c>
      <c r="AC20" s="215">
        <f>'RSI_idade (12)'!AE20/'RSI_idade (12)'!AG20</f>
        <v>0.1313364055299539</v>
      </c>
      <c r="AD20" s="215">
        <f>'RSI_idade (12)'!AF20/'RSI_idade (12)'!AG20</f>
        <v>7.1428571428571425E-2</v>
      </c>
      <c r="AE20" s="298">
        <v>434</v>
      </c>
      <c r="AF20" s="334"/>
    </row>
    <row r="21" spans="2:32">
      <c r="B21" s="302" t="s">
        <v>79</v>
      </c>
      <c r="C21" s="343">
        <f>'RSI_idade (12)'!C21/'RSI_idade (12)'!I21</f>
        <v>0.34893617021276596</v>
      </c>
      <c r="D21" s="215">
        <f>'RSI_idade (12)'!D21/'RSI_idade (12)'!I21</f>
        <v>0.16489361702127658</v>
      </c>
      <c r="E21" s="215">
        <f>'RSI_idade (12)'!E21/'RSI_idade (12)'!I21</f>
        <v>0.14255319148936171</v>
      </c>
      <c r="F21" s="215">
        <f>'RSI_idade (12)'!F21/'RSI_idade (12)'!I21</f>
        <v>0.14255319148936171</v>
      </c>
      <c r="G21" s="215">
        <f>'RSI_idade (12)'!G21/'RSI_idade (12)'!I21</f>
        <v>0.14361702127659576</v>
      </c>
      <c r="H21" s="115">
        <f>'RSI_idade (12)'!H21/'RSI_idade (12)'!I21</f>
        <v>5.7446808510638298E-2</v>
      </c>
      <c r="I21" s="96"/>
      <c r="J21" s="114">
        <f>'RSI_idade (12)'!K21/'RSI_idade (12)'!Q21</f>
        <v>0.34919028340080971</v>
      </c>
      <c r="K21" s="215">
        <f>'RSI_idade (12)'!L21/'RSI_idade (12)'!Q21</f>
        <v>0.15890688259109312</v>
      </c>
      <c r="L21" s="215">
        <f>'RSI_idade (12)'!M21/'RSI_idade (12)'!Q21</f>
        <v>0.13866396761133604</v>
      </c>
      <c r="M21" s="215">
        <f>'RSI_idade (12)'!N21/'RSI_idade (12)'!Q21</f>
        <v>0.14878542510121456</v>
      </c>
      <c r="N21" s="215">
        <f>'RSI_idade (12)'!O21/'RSI_idade (12)'!Q21</f>
        <v>0.14777327935222673</v>
      </c>
      <c r="O21" s="338">
        <f>'RSI_idade (12)'!P21/'RSI_idade (12)'!Q21</f>
        <v>5.6680161943319839E-2</v>
      </c>
      <c r="P21" s="301"/>
      <c r="Q21" s="215">
        <f>'RSI_idade (12)'!S21/'RSI_idade (12)'!Y21</f>
        <v>0.3380281690140845</v>
      </c>
      <c r="R21" s="215">
        <f>'RSI_idade (12)'!T21/'RSI_idade (12)'!Y21</f>
        <v>0.1733477789815818</v>
      </c>
      <c r="S21" s="215">
        <f>'RSI_idade (12)'!U21/'RSI_idade (12)'!Y21</f>
        <v>0.13542795232936078</v>
      </c>
      <c r="T21" s="215">
        <f>'RSI_idade (12)'!V21/'RSI_idade (12)'!Y21</f>
        <v>0.14626218851570963</v>
      </c>
      <c r="U21" s="215">
        <f>'RSI_idade (12)'!W21/'RSI_idade (12)'!Y21</f>
        <v>0.14842903575297942</v>
      </c>
      <c r="V21" s="215">
        <f>'RSI_idade (12)'!X21/'RSI_idade (12)'!Y21</f>
        <v>5.8504875406283859E-2</v>
      </c>
      <c r="W21" s="64"/>
      <c r="X21" s="378"/>
      <c r="Y21" s="114">
        <f>'RSI_idade (12)'!AA21/'RSI_idade (12)'!AG21</f>
        <v>0.33901918976545842</v>
      </c>
      <c r="Z21" s="215">
        <f>'RSI_idade (12)'!AB21/'RSI_idade (12)'!AG21</f>
        <v>0.17697228144989338</v>
      </c>
      <c r="AA21" s="215">
        <f>'RSI_idade (12)'!AC21/'RSI_idade (12)'!AG21</f>
        <v>0.13006396588486141</v>
      </c>
      <c r="AB21" s="215">
        <f>'RSI_idade (12)'!AD21/'RSI_idade (12)'!AG21</f>
        <v>0.14925373134328357</v>
      </c>
      <c r="AC21" s="215">
        <f>'RSI_idade (12)'!AE21/'RSI_idade (12)'!AG21</f>
        <v>0.1439232409381663</v>
      </c>
      <c r="AD21" s="215">
        <f>'RSI_idade (12)'!AF21/'RSI_idade (12)'!AG21</f>
        <v>6.0767590618336885E-2</v>
      </c>
      <c r="AE21" s="298">
        <v>938</v>
      </c>
      <c r="AF21" s="334"/>
    </row>
    <row r="22" spans="2:32">
      <c r="B22" s="302" t="s">
        <v>80</v>
      </c>
      <c r="C22" s="343">
        <f>'RSI_idade (12)'!C22/'RSI_idade (12)'!I22</f>
        <v>0.21818181818181817</v>
      </c>
      <c r="D22" s="215">
        <f>'RSI_idade (12)'!D22/'RSI_idade (12)'!I22</f>
        <v>0.15454545454545454</v>
      </c>
      <c r="E22" s="215">
        <f>'RSI_idade (12)'!E22/'RSI_idade (12)'!I22</f>
        <v>0.10909090909090909</v>
      </c>
      <c r="F22" s="215">
        <f>'RSI_idade (12)'!F22/'RSI_idade (12)'!I22</f>
        <v>0.23636363636363636</v>
      </c>
      <c r="G22" s="215">
        <f>'RSI_idade (12)'!G22/'RSI_idade (12)'!I22</f>
        <v>0.13636363636363635</v>
      </c>
      <c r="H22" s="115">
        <f>'RSI_idade (12)'!H22/'RSI_idade (12)'!I22</f>
        <v>0.14545454545454545</v>
      </c>
      <c r="I22" s="96"/>
      <c r="J22" s="114">
        <f>'RSI_idade (12)'!K22/'RSI_idade (12)'!Q22</f>
        <v>0.21153846153846154</v>
      </c>
      <c r="K22" s="215">
        <f>'RSI_idade (12)'!L22/'RSI_idade (12)'!Q22</f>
        <v>0.16346153846153846</v>
      </c>
      <c r="L22" s="215">
        <f>'RSI_idade (12)'!M22/'RSI_idade (12)'!Q22</f>
        <v>8.6538461538461536E-2</v>
      </c>
      <c r="M22" s="215">
        <f>'RSI_idade (12)'!N22/'RSI_idade (12)'!Q22</f>
        <v>0.23076923076923078</v>
      </c>
      <c r="N22" s="215">
        <f>'RSI_idade (12)'!O22/'RSI_idade (12)'!Q22</f>
        <v>0.14423076923076922</v>
      </c>
      <c r="O22" s="338">
        <f>'RSI_idade (12)'!P22/'RSI_idade (12)'!Q22</f>
        <v>0.16346153846153846</v>
      </c>
      <c r="P22" s="301"/>
      <c r="Q22" s="215">
        <f>'RSI_idade (12)'!S22/'RSI_idade (12)'!Y22</f>
        <v>0.2</v>
      </c>
      <c r="R22" s="215">
        <f>'RSI_idade (12)'!T22/'RSI_idade (12)'!Y22</f>
        <v>0.19</v>
      </c>
      <c r="S22" s="215">
        <f>'RSI_idade (12)'!U22/'RSI_idade (12)'!Y22</f>
        <v>0.09</v>
      </c>
      <c r="T22" s="215">
        <f>'RSI_idade (12)'!V22/'RSI_idade (12)'!Y22</f>
        <v>0.24</v>
      </c>
      <c r="U22" s="215">
        <f>'RSI_idade (12)'!W22/'RSI_idade (12)'!Y22</f>
        <v>0.16</v>
      </c>
      <c r="V22" s="215">
        <f>'RSI_idade (12)'!X22/'RSI_idade (12)'!Y22</f>
        <v>0.12</v>
      </c>
      <c r="W22" s="64"/>
      <c r="X22" s="378"/>
      <c r="Y22" s="114">
        <f>'RSI_idade (12)'!AA22/'RSI_idade (12)'!AG22</f>
        <v>0.19811320754716982</v>
      </c>
      <c r="Z22" s="215">
        <f>'RSI_idade (12)'!AB22/'RSI_idade (12)'!AG22</f>
        <v>0.18867924528301888</v>
      </c>
      <c r="AA22" s="215">
        <f>'RSI_idade (12)'!AC22/'RSI_idade (12)'!AG22</f>
        <v>0.10377358490566038</v>
      </c>
      <c r="AB22" s="215">
        <f>'RSI_idade (12)'!AD22/'RSI_idade (12)'!AG22</f>
        <v>0.22641509433962265</v>
      </c>
      <c r="AC22" s="215">
        <f>'RSI_idade (12)'!AE22/'RSI_idade (12)'!AG22</f>
        <v>0.16037735849056603</v>
      </c>
      <c r="AD22" s="215">
        <f>'RSI_idade (12)'!AF22/'RSI_idade (12)'!AG22</f>
        <v>0.12264150943396226</v>
      </c>
      <c r="AE22" s="298">
        <v>106</v>
      </c>
      <c r="AF22" s="334"/>
    </row>
    <row r="23" spans="2:32">
      <c r="B23" s="302" t="s">
        <v>81</v>
      </c>
      <c r="C23" s="343">
        <f>'RSI_idade (12)'!C23/'RSI_idade (12)'!I23</f>
        <v>0.39443651925820256</v>
      </c>
      <c r="D23" s="215">
        <f>'RSI_idade (12)'!D23/'RSI_idade (12)'!I23</f>
        <v>0.17047075606276749</v>
      </c>
      <c r="E23" s="215">
        <f>'RSI_idade (12)'!E23/'RSI_idade (12)'!I23</f>
        <v>0.14693295292439373</v>
      </c>
      <c r="F23" s="215">
        <f>'RSI_idade (12)'!F23/'RSI_idade (12)'!I23</f>
        <v>0.14265335235378032</v>
      </c>
      <c r="G23" s="215">
        <f>'RSI_idade (12)'!G23/'RSI_idade (12)'!I23</f>
        <v>9.5577746077032816E-2</v>
      </c>
      <c r="H23" s="115">
        <f>'RSI_idade (12)'!H23/'RSI_idade (12)'!I23</f>
        <v>4.9928673323823107E-2</v>
      </c>
      <c r="I23" s="96"/>
      <c r="J23" s="114">
        <f>'RSI_idade (12)'!K23/'RSI_idade (12)'!Q23</f>
        <v>0.38750000000000001</v>
      </c>
      <c r="K23" s="215">
        <f>'RSI_idade (12)'!L23/'RSI_idade (12)'!Q23</f>
        <v>0.17152777777777778</v>
      </c>
      <c r="L23" s="215">
        <f>'RSI_idade (12)'!M23/'RSI_idade (12)'!Q23</f>
        <v>0.14583333333333334</v>
      </c>
      <c r="M23" s="215">
        <f>'RSI_idade (12)'!N23/'RSI_idade (12)'!Q23</f>
        <v>0.1423611111111111</v>
      </c>
      <c r="N23" s="215">
        <f>'RSI_idade (12)'!O23/'RSI_idade (12)'!Q23</f>
        <v>0.10347222222222222</v>
      </c>
      <c r="O23" s="338">
        <f>'RSI_idade (12)'!P23/'RSI_idade (12)'!Q23</f>
        <v>4.9305555555555554E-2</v>
      </c>
      <c r="P23" s="301"/>
      <c r="Q23" s="215">
        <f>'RSI_idade (12)'!S23/'RSI_idade (12)'!Y23</f>
        <v>0.37913299044819987</v>
      </c>
      <c r="R23" s="215">
        <f>'RSI_idade (12)'!T23/'RSI_idade (12)'!Y23</f>
        <v>0.17634092578986041</v>
      </c>
      <c r="S23" s="215">
        <f>'RSI_idade (12)'!U23/'RSI_idade (12)'!Y23</f>
        <v>0.14180749448934607</v>
      </c>
      <c r="T23" s="215">
        <f>'RSI_idade (12)'!V23/'RSI_idade (12)'!Y23</f>
        <v>0.14327700220426157</v>
      </c>
      <c r="U23" s="215">
        <f>'RSI_idade (12)'!W23/'RSI_idade (12)'!Y23</f>
        <v>0.10874357090374724</v>
      </c>
      <c r="V23" s="215">
        <f>'RSI_idade (12)'!X23/'RSI_idade (12)'!Y23</f>
        <v>5.0698016164584865E-2</v>
      </c>
      <c r="W23" s="64"/>
      <c r="X23" s="378"/>
      <c r="Y23" s="114">
        <f>'RSI_idade (12)'!AA23/'RSI_idade (12)'!AG23</f>
        <v>0.37382501807664498</v>
      </c>
      <c r="Z23" s="215">
        <f>'RSI_idade (12)'!AB23/'RSI_idade (12)'!AG23</f>
        <v>0.17715112075198844</v>
      </c>
      <c r="AA23" s="215">
        <f>'RSI_idade (12)'!AC23/'RSI_idade (12)'!AG23</f>
        <v>0.13738250180766451</v>
      </c>
      <c r="AB23" s="215">
        <f>'RSI_idade (12)'!AD23/'RSI_idade (12)'!AG23</f>
        <v>0.14461315979754158</v>
      </c>
      <c r="AC23" s="215">
        <f>'RSI_idade (12)'!AE23/'RSI_idade (12)'!AG23</f>
        <v>0.11279826464208242</v>
      </c>
      <c r="AD23" s="215">
        <f>'RSI_idade (12)'!AF23/'RSI_idade (12)'!AG23</f>
        <v>5.4229934924078092E-2</v>
      </c>
      <c r="AE23" s="298">
        <v>1383</v>
      </c>
      <c r="AF23" s="334"/>
    </row>
    <row r="24" spans="2:32">
      <c r="B24" s="302" t="s">
        <v>82</v>
      </c>
      <c r="C24" s="343">
        <f>'RSI_idade (12)'!C24/'RSI_idade (12)'!I24</f>
        <v>0.35098039215686272</v>
      </c>
      <c r="D24" s="215">
        <f>'RSI_idade (12)'!D24/'RSI_idade (12)'!I24</f>
        <v>0.13725490196078433</v>
      </c>
      <c r="E24" s="215">
        <f>'RSI_idade (12)'!E24/'RSI_idade (12)'!I24</f>
        <v>0.14117647058823529</v>
      </c>
      <c r="F24" s="215">
        <f>'RSI_idade (12)'!F24/'RSI_idade (12)'!I24</f>
        <v>0.15294117647058825</v>
      </c>
      <c r="G24" s="215">
        <f>'RSI_idade (12)'!G24/'RSI_idade (12)'!I24</f>
        <v>0.15686274509803921</v>
      </c>
      <c r="H24" s="115">
        <f>'RSI_idade (12)'!H24/'RSI_idade (12)'!I24</f>
        <v>6.0784313725490195E-2</v>
      </c>
      <c r="I24" s="96"/>
      <c r="J24" s="114">
        <f>'RSI_idade (12)'!K24/'RSI_idade (12)'!Q24</f>
        <v>0.3586337760910816</v>
      </c>
      <c r="K24" s="215">
        <f>'RSI_idade (12)'!L24/'RSI_idade (12)'!Q24</f>
        <v>0.13851992409867173</v>
      </c>
      <c r="L24" s="215">
        <f>'RSI_idade (12)'!M24/'RSI_idade (12)'!Q24</f>
        <v>0.1442125237191651</v>
      </c>
      <c r="M24" s="215">
        <f>'RSI_idade (12)'!N24/'RSI_idade (12)'!Q24</f>
        <v>0.13662239089184061</v>
      </c>
      <c r="N24" s="215">
        <f>'RSI_idade (12)'!O24/'RSI_idade (12)'!Q24</f>
        <v>0.15749525616698293</v>
      </c>
      <c r="O24" s="338">
        <f>'RSI_idade (12)'!P24/'RSI_idade (12)'!Q24</f>
        <v>6.4516129032258063E-2</v>
      </c>
      <c r="P24" s="301"/>
      <c r="Q24" s="215">
        <f>'RSI_idade (12)'!S24/'RSI_idade (12)'!Y24</f>
        <v>0.35040983606557374</v>
      </c>
      <c r="R24" s="215">
        <f>'RSI_idade (12)'!T24/'RSI_idade (12)'!Y24</f>
        <v>0.13319672131147542</v>
      </c>
      <c r="S24" s="215">
        <f>'RSI_idade (12)'!U24/'RSI_idade (12)'!Y24</f>
        <v>0.15368852459016394</v>
      </c>
      <c r="T24" s="215">
        <f>'RSI_idade (12)'!V24/'RSI_idade (12)'!Y24</f>
        <v>0.13729508196721313</v>
      </c>
      <c r="U24" s="215">
        <f>'RSI_idade (12)'!W24/'RSI_idade (12)'!Y24</f>
        <v>0.15778688524590165</v>
      </c>
      <c r="V24" s="215">
        <f>'RSI_idade (12)'!X24/'RSI_idade (12)'!Y24</f>
        <v>6.7622950819672137E-2</v>
      </c>
      <c r="W24" s="64"/>
      <c r="X24" s="378"/>
      <c r="Y24" s="114">
        <f>'RSI_idade (12)'!AA24/'RSI_idade (12)'!AG24</f>
        <v>0.34799999999999998</v>
      </c>
      <c r="Z24" s="215">
        <f>'RSI_idade (12)'!AB24/'RSI_idade (12)'!AG24</f>
        <v>0.13</v>
      </c>
      <c r="AA24" s="215">
        <f>'RSI_idade (12)'!AC24/'RSI_idade (12)'!AG24</f>
        <v>0.15</v>
      </c>
      <c r="AB24" s="215">
        <f>'RSI_idade (12)'!AD24/'RSI_idade (12)'!AG24</f>
        <v>0.14599999999999999</v>
      </c>
      <c r="AC24" s="215">
        <f>'RSI_idade (12)'!AE24/'RSI_idade (12)'!AG24</f>
        <v>0.154</v>
      </c>
      <c r="AD24" s="215">
        <f>'RSI_idade (12)'!AF24/'RSI_idade (12)'!AG24</f>
        <v>7.1999999999999995E-2</v>
      </c>
      <c r="AE24" s="298">
        <v>500</v>
      </c>
      <c r="AF24" s="334"/>
    </row>
    <row r="25" spans="2:32">
      <c r="B25" s="302" t="s">
        <v>83</v>
      </c>
      <c r="C25" s="343">
        <f>'RSI_idade (12)'!C25/'RSI_idade (12)'!I25</f>
        <v>0.37804878048780488</v>
      </c>
      <c r="D25" s="215">
        <f>'RSI_idade (12)'!D25/'RSI_idade (12)'!I25</f>
        <v>0.11463414634146342</v>
      </c>
      <c r="E25" s="215">
        <f>'RSI_idade (12)'!E25/'RSI_idade (12)'!I25</f>
        <v>0.13414634146341464</v>
      </c>
      <c r="F25" s="215">
        <f>'RSI_idade (12)'!F25/'RSI_idade (12)'!I25</f>
        <v>0.1926829268292683</v>
      </c>
      <c r="G25" s="215">
        <f>'RSI_idade (12)'!G25/'RSI_idade (12)'!I25</f>
        <v>0.13170731707317074</v>
      </c>
      <c r="H25" s="115">
        <f>'RSI_idade (12)'!H25/'RSI_idade (12)'!I25</f>
        <v>4.878048780487805E-2</v>
      </c>
      <c r="I25" s="96"/>
      <c r="J25" s="114">
        <f>'RSI_idade (12)'!K25/'RSI_idade (12)'!Q25</f>
        <v>0.34976525821596244</v>
      </c>
      <c r="K25" s="215">
        <f>'RSI_idade (12)'!L25/'RSI_idade (12)'!Q25</f>
        <v>0.12441314553990611</v>
      </c>
      <c r="L25" s="215">
        <f>'RSI_idade (12)'!M25/'RSI_idade (12)'!Q25</f>
        <v>0.13380281690140844</v>
      </c>
      <c r="M25" s="215">
        <f>'RSI_idade (12)'!N25/'RSI_idade (12)'!Q25</f>
        <v>0.20187793427230047</v>
      </c>
      <c r="N25" s="215">
        <f>'RSI_idade (12)'!O25/'RSI_idade (12)'!Q25</f>
        <v>0.13380281690140844</v>
      </c>
      <c r="O25" s="338">
        <f>'RSI_idade (12)'!P25/'RSI_idade (12)'!Q25</f>
        <v>5.6338028169014086E-2</v>
      </c>
      <c r="P25" s="301"/>
      <c r="Q25" s="215">
        <f>'RSI_idade (12)'!S25/'RSI_idade (12)'!Y25</f>
        <v>0.33827160493827163</v>
      </c>
      <c r="R25" s="215">
        <f>'RSI_idade (12)'!T25/'RSI_idade (12)'!Y25</f>
        <v>0.1308641975308642</v>
      </c>
      <c r="S25" s="215">
        <f>'RSI_idade (12)'!U25/'RSI_idade (12)'!Y25</f>
        <v>0.1308641975308642</v>
      </c>
      <c r="T25" s="215">
        <f>'RSI_idade (12)'!V25/'RSI_idade (12)'!Y25</f>
        <v>0.2074074074074074</v>
      </c>
      <c r="U25" s="215">
        <f>'RSI_idade (12)'!W25/'RSI_idade (12)'!Y25</f>
        <v>0.13333333333333333</v>
      </c>
      <c r="V25" s="215">
        <f>'RSI_idade (12)'!X25/'RSI_idade (12)'!Y25</f>
        <v>5.9259259259259262E-2</v>
      </c>
      <c r="W25" s="64"/>
      <c r="X25" s="378"/>
      <c r="Y25" s="114">
        <f>'RSI_idade (12)'!AA25/'RSI_idade (12)'!AG25</f>
        <v>0.34068627450980393</v>
      </c>
      <c r="Z25" s="215">
        <f>'RSI_idade (12)'!AB25/'RSI_idade (12)'!AG25</f>
        <v>0.14215686274509803</v>
      </c>
      <c r="AA25" s="215">
        <f>'RSI_idade (12)'!AC25/'RSI_idade (12)'!AG25</f>
        <v>0.12254901960784313</v>
      </c>
      <c r="AB25" s="215">
        <f>'RSI_idade (12)'!AD25/'RSI_idade (12)'!AG25</f>
        <v>0.20833333333333334</v>
      </c>
      <c r="AC25" s="215">
        <f>'RSI_idade (12)'!AE25/'RSI_idade (12)'!AG25</f>
        <v>0.12745098039215685</v>
      </c>
      <c r="AD25" s="215">
        <f>'RSI_idade (12)'!AF25/'RSI_idade (12)'!AG25</f>
        <v>5.8823529411764705E-2</v>
      </c>
      <c r="AE25" s="298">
        <v>408</v>
      </c>
      <c r="AF25" s="334"/>
    </row>
    <row r="26" spans="2:32">
      <c r="B26" s="302" t="s">
        <v>84</v>
      </c>
      <c r="C26" s="343">
        <f>'RSI_idade (12)'!C26/'RSI_idade (12)'!I26</f>
        <v>0.40917107583774248</v>
      </c>
      <c r="D26" s="215">
        <f>'RSI_idade (12)'!D26/'RSI_idade (12)'!I26</f>
        <v>0.17901234567901234</v>
      </c>
      <c r="E26" s="215">
        <f>'RSI_idade (12)'!E26/'RSI_idade (12)'!I26</f>
        <v>0.12786596119929453</v>
      </c>
      <c r="F26" s="215">
        <f>'RSI_idade (12)'!F26/'RSI_idade (12)'!I26</f>
        <v>0.13403880070546736</v>
      </c>
      <c r="G26" s="215">
        <f>'RSI_idade (12)'!G26/'RSI_idade (12)'!I26</f>
        <v>0.10758377425044091</v>
      </c>
      <c r="H26" s="115">
        <f>'RSI_idade (12)'!H26/'RSI_idade (12)'!I26</f>
        <v>4.2328042328042326E-2</v>
      </c>
      <c r="I26" s="96"/>
      <c r="J26" s="114">
        <f>'RSI_idade (12)'!K26/'RSI_idade (12)'!Q26</f>
        <v>0.40524534686971236</v>
      </c>
      <c r="K26" s="215">
        <f>'RSI_idade (12)'!L26/'RSI_idade (12)'!Q26</f>
        <v>0.18781725888324874</v>
      </c>
      <c r="L26" s="215">
        <f>'RSI_idade (12)'!M26/'RSI_idade (12)'!Q26</f>
        <v>0.12351945854483926</v>
      </c>
      <c r="M26" s="215">
        <f>'RSI_idade (12)'!N26/'RSI_idade (12)'!Q26</f>
        <v>0.14297800338409475</v>
      </c>
      <c r="N26" s="215">
        <f>'RSI_idade (12)'!O26/'RSI_idade (12)'!Q26</f>
        <v>9.9830795262267347E-2</v>
      </c>
      <c r="O26" s="338">
        <f>'RSI_idade (12)'!P26/'RSI_idade (12)'!Q26</f>
        <v>4.060913705583756E-2</v>
      </c>
      <c r="P26" s="301"/>
      <c r="Q26" s="215">
        <f>'RSI_idade (12)'!S26/'RSI_idade (12)'!Y26</f>
        <v>0.39087656529516995</v>
      </c>
      <c r="R26" s="215">
        <f>'RSI_idade (12)'!T26/'RSI_idade (12)'!Y26</f>
        <v>0.2003577817531306</v>
      </c>
      <c r="S26" s="215">
        <f>'RSI_idade (12)'!U26/'RSI_idade (12)'!Y26</f>
        <v>0.11359570661896243</v>
      </c>
      <c r="T26" s="215">
        <f>'RSI_idade (12)'!V26/'RSI_idade (12)'!Y26</f>
        <v>0.15295169946332737</v>
      </c>
      <c r="U26" s="215">
        <f>'RSI_idade (12)'!W26/'RSI_idade (12)'!Y26</f>
        <v>0.10554561717352415</v>
      </c>
      <c r="V26" s="215">
        <f>'RSI_idade (12)'!X26/'RSI_idade (12)'!Y26</f>
        <v>3.6672629695885507E-2</v>
      </c>
      <c r="W26" s="64"/>
      <c r="X26" s="378"/>
      <c r="Y26" s="114">
        <f>'RSI_idade (12)'!AA26/'RSI_idade (12)'!AG26</f>
        <v>0.38219895287958117</v>
      </c>
      <c r="Z26" s="215">
        <f>'RSI_idade (12)'!AB26/'RSI_idade (12)'!AG26</f>
        <v>0.20157068062827224</v>
      </c>
      <c r="AA26" s="215">
        <f>'RSI_idade (12)'!AC26/'RSI_idade (12)'!AG26</f>
        <v>0.11780104712041885</v>
      </c>
      <c r="AB26" s="215">
        <f>'RSI_idade (12)'!AD26/'RSI_idade (12)'!AG26</f>
        <v>0.14397905759162305</v>
      </c>
      <c r="AC26" s="215">
        <f>'RSI_idade (12)'!AE26/'RSI_idade (12)'!AG26</f>
        <v>0.1169284467713787</v>
      </c>
      <c r="AD26" s="215">
        <f>'RSI_idade (12)'!AF26/'RSI_idade (12)'!AG26</f>
        <v>3.7521815008726006E-2</v>
      </c>
      <c r="AE26" s="298">
        <v>1146</v>
      </c>
      <c r="AF26" s="334"/>
    </row>
    <row r="27" spans="2:32">
      <c r="B27" s="302" t="s">
        <v>85</v>
      </c>
      <c r="C27" s="343">
        <f>'RSI_idade (12)'!C27/'RSI_idade (12)'!I27</f>
        <v>0.29553264604810997</v>
      </c>
      <c r="D27" s="215">
        <f>'RSI_idade (12)'!D27/'RSI_idade (12)'!I27</f>
        <v>0.15463917525773196</v>
      </c>
      <c r="E27" s="215">
        <f>'RSI_idade (12)'!E27/'RSI_idade (12)'!I27</f>
        <v>0.13402061855670103</v>
      </c>
      <c r="F27" s="215">
        <f>'RSI_idade (12)'!F27/'RSI_idade (12)'!I27</f>
        <v>0.19587628865979381</v>
      </c>
      <c r="G27" s="215">
        <f>'RSI_idade (12)'!G27/'RSI_idade (12)'!I27</f>
        <v>0.15120274914089346</v>
      </c>
      <c r="H27" s="115">
        <f>'RSI_idade (12)'!H27/'RSI_idade (12)'!I27</f>
        <v>6.8728522336769765E-2</v>
      </c>
      <c r="I27" s="96"/>
      <c r="J27" s="114">
        <f>'RSI_idade (12)'!K27/'RSI_idade (12)'!Q27</f>
        <v>0.30448717948717946</v>
      </c>
      <c r="K27" s="215">
        <f>'RSI_idade (12)'!L27/'RSI_idade (12)'!Q27</f>
        <v>0.15064102564102563</v>
      </c>
      <c r="L27" s="215">
        <f>'RSI_idade (12)'!M27/'RSI_idade (12)'!Q27</f>
        <v>0.13782051282051283</v>
      </c>
      <c r="M27" s="215">
        <f>'RSI_idade (12)'!N27/'RSI_idade (12)'!Q27</f>
        <v>0.1891025641025641</v>
      </c>
      <c r="N27" s="215">
        <f>'RSI_idade (12)'!O27/'RSI_idade (12)'!Q27</f>
        <v>0.15705128205128205</v>
      </c>
      <c r="O27" s="338">
        <f>'RSI_idade (12)'!P27/'RSI_idade (12)'!Q27</f>
        <v>6.0897435897435896E-2</v>
      </c>
      <c r="P27" s="301"/>
      <c r="Q27" s="215">
        <f>'RSI_idade (12)'!S27/'RSI_idade (12)'!Y27</f>
        <v>0.27574750830564781</v>
      </c>
      <c r="R27" s="215">
        <f>'RSI_idade (12)'!T27/'RSI_idade (12)'!Y27</f>
        <v>0.15614617940199335</v>
      </c>
      <c r="S27" s="215">
        <f>'RSI_idade (12)'!U27/'RSI_idade (12)'!Y27</f>
        <v>0.14285714285714285</v>
      </c>
      <c r="T27" s="215">
        <f>'RSI_idade (12)'!V27/'RSI_idade (12)'!Y27</f>
        <v>0.20265780730897009</v>
      </c>
      <c r="U27" s="215">
        <f>'RSI_idade (12)'!W27/'RSI_idade (12)'!Y27</f>
        <v>0.15946843853820597</v>
      </c>
      <c r="V27" s="215">
        <f>'RSI_idade (12)'!X27/'RSI_idade (12)'!Y27</f>
        <v>6.3122923588039864E-2</v>
      </c>
      <c r="W27" s="64"/>
      <c r="X27" s="378"/>
      <c r="Y27" s="114">
        <f>'RSI_idade (12)'!AA27/'RSI_idade (12)'!AG27</f>
        <v>0.26984126984126983</v>
      </c>
      <c r="Z27" s="215">
        <f>'RSI_idade (12)'!AB27/'RSI_idade (12)'!AG27</f>
        <v>0.15873015873015872</v>
      </c>
      <c r="AA27" s="215">
        <f>'RSI_idade (12)'!AC27/'RSI_idade (12)'!AG27</f>
        <v>0.13015873015873017</v>
      </c>
      <c r="AB27" s="215">
        <f>'RSI_idade (12)'!AD27/'RSI_idade (12)'!AG27</f>
        <v>0.20952380952380953</v>
      </c>
      <c r="AC27" s="215">
        <f>'RSI_idade (12)'!AE27/'RSI_idade (12)'!AG27</f>
        <v>0.16507936507936508</v>
      </c>
      <c r="AD27" s="215">
        <f>'RSI_idade (12)'!AF27/'RSI_idade (12)'!AG27</f>
        <v>6.6666666666666666E-2</v>
      </c>
      <c r="AE27" s="298">
        <v>315</v>
      </c>
      <c r="AF27" s="334"/>
    </row>
    <row r="28" spans="2:32">
      <c r="B28" s="302" t="s">
        <v>86</v>
      </c>
      <c r="C28" s="343">
        <f>'RSI_idade (12)'!C28/'RSI_idade (12)'!I28</f>
        <v>0.41248900615655232</v>
      </c>
      <c r="D28" s="215">
        <f>'RSI_idade (12)'!D28/'RSI_idade (12)'!I28</f>
        <v>0.19349164467897978</v>
      </c>
      <c r="E28" s="215">
        <f>'RSI_idade (12)'!E28/'RSI_idade (12)'!I28</f>
        <v>0.11609498680738786</v>
      </c>
      <c r="F28" s="215">
        <f>'RSI_idade (12)'!F28/'RSI_idade (12)'!I28</f>
        <v>0.12313104661389622</v>
      </c>
      <c r="G28" s="215">
        <f>'RSI_idade (12)'!G28/'RSI_idade (12)'!I28</f>
        <v>0.11345646437994723</v>
      </c>
      <c r="H28" s="115">
        <f>'RSI_idade (12)'!H28/'RSI_idade (12)'!I28</f>
        <v>4.1336851363236587E-2</v>
      </c>
      <c r="I28" s="96"/>
      <c r="J28" s="114">
        <f>'RSI_idade (12)'!K28/'RSI_idade (12)'!Q28</f>
        <v>0.40106477373558119</v>
      </c>
      <c r="K28" s="215">
        <f>'RSI_idade (12)'!L28/'RSI_idade (12)'!Q28</f>
        <v>0.19432120674356698</v>
      </c>
      <c r="L28" s="215">
        <f>'RSI_idade (12)'!M28/'RSI_idade (12)'!Q28</f>
        <v>0.11446317657497782</v>
      </c>
      <c r="M28" s="215">
        <f>'RSI_idade (12)'!N28/'RSI_idade (12)'!Q28</f>
        <v>0.13664596273291926</v>
      </c>
      <c r="N28" s="215">
        <f>'RSI_idade (12)'!O28/'RSI_idade (12)'!Q28</f>
        <v>0.11180124223602485</v>
      </c>
      <c r="O28" s="338">
        <f>'RSI_idade (12)'!P28/'RSI_idade (12)'!Q28</f>
        <v>4.17036379769299E-2</v>
      </c>
      <c r="P28" s="301"/>
      <c r="Q28" s="215">
        <f>'RSI_idade (12)'!S28/'RSI_idade (12)'!Y28</f>
        <v>0.40507518796992481</v>
      </c>
      <c r="R28" s="215">
        <f>'RSI_idade (12)'!T28/'RSI_idade (12)'!Y28</f>
        <v>0.18609022556390978</v>
      </c>
      <c r="S28" s="215">
        <f>'RSI_idade (12)'!U28/'RSI_idade (12)'!Y28</f>
        <v>0.12781954887218044</v>
      </c>
      <c r="T28" s="215">
        <f>'RSI_idade (12)'!V28/'RSI_idade (12)'!Y28</f>
        <v>0.1325187969924812</v>
      </c>
      <c r="U28" s="215">
        <f>'RSI_idade (12)'!W28/'RSI_idade (12)'!Y28</f>
        <v>0.10902255639097744</v>
      </c>
      <c r="V28" s="215">
        <f>'RSI_idade (12)'!X28/'RSI_idade (12)'!Y28</f>
        <v>3.9473684210526314E-2</v>
      </c>
      <c r="W28" s="64"/>
      <c r="X28" s="378"/>
      <c r="Y28" s="114">
        <f>'RSI_idade (12)'!AA28/'RSI_idade (12)'!AG28</f>
        <v>0.40295748613678373</v>
      </c>
      <c r="Z28" s="215">
        <f>'RSI_idade (12)'!AB28/'RSI_idade (12)'!AG28</f>
        <v>0.18853974121996303</v>
      </c>
      <c r="AA28" s="215">
        <f>'RSI_idade (12)'!AC28/'RSI_idade (12)'!AG28</f>
        <v>0.1256931608133087</v>
      </c>
      <c r="AB28" s="215">
        <f>'RSI_idade (12)'!AD28/'RSI_idade (12)'!AG28</f>
        <v>0.13493530499075784</v>
      </c>
      <c r="AC28" s="215">
        <f>'RSI_idade (12)'!AE28/'RSI_idade (12)'!AG28</f>
        <v>0.10905730129390019</v>
      </c>
      <c r="AD28" s="215">
        <f>'RSI_idade (12)'!AF28/'RSI_idade (12)'!AG28</f>
        <v>3.8817005545286505E-2</v>
      </c>
      <c r="AE28" s="298">
        <v>1082</v>
      </c>
      <c r="AF28" s="334"/>
    </row>
    <row r="29" spans="2:32">
      <c r="B29" s="302" t="s">
        <v>87</v>
      </c>
      <c r="C29" s="343">
        <f>'RSI_idade (12)'!C29/'RSI_idade (12)'!I29</f>
        <v>0.40259740259740262</v>
      </c>
      <c r="D29" s="215">
        <f>'RSI_idade (12)'!D29/'RSI_idade (12)'!I29</f>
        <v>0.18276845106113399</v>
      </c>
      <c r="E29" s="215">
        <f>'RSI_idade (12)'!E29/'RSI_idade (12)'!I29</f>
        <v>0.13398796325625595</v>
      </c>
      <c r="F29" s="215">
        <f>'RSI_idade (12)'!F29/'RSI_idade (12)'!I29</f>
        <v>0.13905606588533417</v>
      </c>
      <c r="G29" s="215">
        <f>'RSI_idade (12)'!G29/'RSI_idade (12)'!I29</f>
        <v>0.10231232182451695</v>
      </c>
      <c r="H29" s="115">
        <f>'RSI_idade (12)'!H29/'RSI_idade (12)'!I29</f>
        <v>3.9277795375356354E-2</v>
      </c>
      <c r="I29" s="96"/>
      <c r="J29" s="114">
        <f>'RSI_idade (12)'!K29/'RSI_idade (12)'!Q29</f>
        <v>0.39712186160440904</v>
      </c>
      <c r="K29" s="215">
        <f>'RSI_idade (12)'!L29/'RSI_idade (12)'!Q29</f>
        <v>0.18248622167789344</v>
      </c>
      <c r="L29" s="215">
        <f>'RSI_idade (12)'!M29/'RSI_idade (12)'!Q29</f>
        <v>0.13257807715860379</v>
      </c>
      <c r="M29" s="215">
        <f>'RSI_idade (12)'!N29/'RSI_idade (12)'!Q29</f>
        <v>0.14023270055113288</v>
      </c>
      <c r="N29" s="215">
        <f>'RSI_idade (12)'!O29/'RSI_idade (12)'!Q29</f>
        <v>0.1065523576240049</v>
      </c>
      <c r="O29" s="338">
        <f>'RSI_idade (12)'!P29/'RSI_idade (12)'!Q29</f>
        <v>4.1028781383955909E-2</v>
      </c>
      <c r="P29" s="301"/>
      <c r="Q29" s="215">
        <f>'RSI_idade (12)'!S29/'RSI_idade (12)'!Y29</f>
        <v>0.3936135549038775</v>
      </c>
      <c r="R29" s="215">
        <f>'RSI_idade (12)'!T29/'RSI_idade (12)'!Y29</f>
        <v>0.18084066471163246</v>
      </c>
      <c r="S29" s="215">
        <f>'RSI_idade (12)'!U29/'RSI_idade (12)'!Y29</f>
        <v>0.13554903877484523</v>
      </c>
      <c r="T29" s="215">
        <f>'RSI_idade (12)'!V29/'RSI_idade (12)'!Y29</f>
        <v>0.1401107852720756</v>
      </c>
      <c r="U29" s="215">
        <f>'RSI_idade (12)'!W29/'RSI_idade (12)'!Y29</f>
        <v>0.10883023786249593</v>
      </c>
      <c r="V29" s="215">
        <f>'RSI_idade (12)'!X29/'RSI_idade (12)'!Y29</f>
        <v>4.1055718475073312E-2</v>
      </c>
      <c r="W29" s="64"/>
      <c r="X29" s="378"/>
      <c r="Y29" s="114">
        <f>'RSI_idade (12)'!AA29/'RSI_idade (12)'!AG29</f>
        <v>0.38852883992222942</v>
      </c>
      <c r="Z29" s="215">
        <f>'RSI_idade (12)'!AB29/'RSI_idade (12)'!AG29</f>
        <v>0.1830848995463383</v>
      </c>
      <c r="AA29" s="215">
        <f>'RSI_idade (12)'!AC29/'RSI_idade (12)'!AG29</f>
        <v>0.13609850939727802</v>
      </c>
      <c r="AB29" s="215">
        <f>'RSI_idade (12)'!AD29/'RSI_idade (12)'!AG29</f>
        <v>0.1422553467271549</v>
      </c>
      <c r="AC29" s="215">
        <f>'RSI_idade (12)'!AE29/'RSI_idade (12)'!AG29</f>
        <v>0.10790667530784187</v>
      </c>
      <c r="AD29" s="215">
        <f>'RSI_idade (12)'!AF29/'RSI_idade (12)'!AG29</f>
        <v>4.2125729099157488E-2</v>
      </c>
      <c r="AE29" s="298">
        <v>3086</v>
      </c>
      <c r="AF29" s="334"/>
    </row>
    <row r="30" spans="2:32">
      <c r="B30" s="302" t="s">
        <v>88</v>
      </c>
      <c r="C30" s="343">
        <f>'RSI_idade (12)'!C30/'RSI_idade (12)'!I30</f>
        <v>0.20779220779220781</v>
      </c>
      <c r="D30" s="215">
        <f>'RSI_idade (12)'!D30/'RSI_idade (12)'!I30</f>
        <v>0.11168831168831168</v>
      </c>
      <c r="E30" s="215">
        <f>'RSI_idade (12)'!E30/'RSI_idade (12)'!I30</f>
        <v>0.12987012987012986</v>
      </c>
      <c r="F30" s="215">
        <f>'RSI_idade (12)'!F30/'RSI_idade (12)'!I30</f>
        <v>0.22597402597402597</v>
      </c>
      <c r="G30" s="215">
        <f>'RSI_idade (12)'!G30/'RSI_idade (12)'!I30</f>
        <v>0.23376623376623376</v>
      </c>
      <c r="H30" s="115">
        <f>'RSI_idade (12)'!H30/'RSI_idade (12)'!I30</f>
        <v>9.0909090909090912E-2</v>
      </c>
      <c r="I30" s="96"/>
      <c r="J30" s="114">
        <f>'RSI_idade (12)'!K30/'RSI_idade (12)'!Q30</f>
        <v>0.21303258145363407</v>
      </c>
      <c r="K30" s="215">
        <f>'RSI_idade (12)'!L30/'RSI_idade (12)'!Q30</f>
        <v>0.12280701754385964</v>
      </c>
      <c r="L30" s="215">
        <f>'RSI_idade (12)'!M30/'RSI_idade (12)'!Q30</f>
        <v>0.13283208020050125</v>
      </c>
      <c r="M30" s="215">
        <f>'RSI_idade (12)'!N30/'RSI_idade (12)'!Q30</f>
        <v>0.22055137844611528</v>
      </c>
      <c r="N30" s="215">
        <f>'RSI_idade (12)'!O30/'RSI_idade (12)'!Q30</f>
        <v>0.22556390977443608</v>
      </c>
      <c r="O30" s="338">
        <f>'RSI_idade (12)'!P30/'RSI_idade (12)'!Q30</f>
        <v>8.5213032581453629E-2</v>
      </c>
      <c r="P30" s="301"/>
      <c r="Q30" s="215">
        <f>'RSI_idade (12)'!S30/'RSI_idade (12)'!Y30</f>
        <v>0.19210526315789472</v>
      </c>
      <c r="R30" s="215">
        <f>'RSI_idade (12)'!T30/'RSI_idade (12)'!Y30</f>
        <v>0.13421052631578947</v>
      </c>
      <c r="S30" s="215">
        <f>'RSI_idade (12)'!U30/'RSI_idade (12)'!Y30</f>
        <v>0.13947368421052631</v>
      </c>
      <c r="T30" s="215">
        <f>'RSI_idade (12)'!V30/'RSI_idade (12)'!Y30</f>
        <v>0.22368421052631579</v>
      </c>
      <c r="U30" s="215">
        <f>'RSI_idade (12)'!W30/'RSI_idade (12)'!Y30</f>
        <v>0.22105263157894736</v>
      </c>
      <c r="V30" s="215">
        <f>'RSI_idade (12)'!X30/'RSI_idade (12)'!Y30</f>
        <v>8.9473684210526316E-2</v>
      </c>
      <c r="W30" s="64"/>
      <c r="X30" s="378"/>
      <c r="Y30" s="114">
        <f>'RSI_idade (12)'!AA30/'RSI_idade (12)'!AG30</f>
        <v>0.18528610354223432</v>
      </c>
      <c r="Z30" s="215">
        <f>'RSI_idade (12)'!AB30/'RSI_idade (12)'!AG30</f>
        <v>0.1335149863760218</v>
      </c>
      <c r="AA30" s="215">
        <f>'RSI_idade (12)'!AC30/'RSI_idade (12)'!AG30</f>
        <v>0.13079019073569481</v>
      </c>
      <c r="AB30" s="215">
        <f>'RSI_idade (12)'!AD30/'RSI_idade (12)'!AG30</f>
        <v>0.23433242506811988</v>
      </c>
      <c r="AC30" s="215">
        <f>'RSI_idade (12)'!AE30/'RSI_idade (12)'!AG30</f>
        <v>0.22888283378746593</v>
      </c>
      <c r="AD30" s="215">
        <f>'RSI_idade (12)'!AF30/'RSI_idade (12)'!AG30</f>
        <v>8.7193460490463212E-2</v>
      </c>
      <c r="AE30" s="298">
        <v>367</v>
      </c>
      <c r="AF30" s="334"/>
    </row>
    <row r="31" spans="2:32">
      <c r="B31" s="302" t="s">
        <v>89</v>
      </c>
      <c r="C31" s="343">
        <f>'RSI_idade (12)'!C31/'RSI_idade (12)'!I31</f>
        <v>0.40523882896764252</v>
      </c>
      <c r="D31" s="215">
        <f>'RSI_idade (12)'!D31/'RSI_idade (12)'!I31</f>
        <v>0.15973292244478685</v>
      </c>
      <c r="E31" s="215">
        <f>'RSI_idade (12)'!E31/'RSI_idade (12)'!I31</f>
        <v>0.14021571648690292</v>
      </c>
      <c r="F31" s="215">
        <f>'RSI_idade (12)'!F31/'RSI_idade (12)'!I31</f>
        <v>0.14381099126861838</v>
      </c>
      <c r="G31" s="215">
        <f>'RSI_idade (12)'!G31/'RSI_idade (12)'!I31</f>
        <v>0.108371854134566</v>
      </c>
      <c r="H31" s="115">
        <f>'RSI_idade (12)'!H31/'RSI_idade (12)'!I31</f>
        <v>4.2629686697483307E-2</v>
      </c>
      <c r="I31" s="96"/>
      <c r="J31" s="114">
        <f>'RSI_idade (12)'!K31/'RSI_idade (12)'!Q31</f>
        <v>0.40558375634517768</v>
      </c>
      <c r="K31" s="215">
        <f>'RSI_idade (12)'!L31/'RSI_idade (12)'!Q31</f>
        <v>0.15583756345177666</v>
      </c>
      <c r="L31" s="215">
        <f>'RSI_idade (12)'!M31/'RSI_idade (12)'!Q31</f>
        <v>0.14314720812182741</v>
      </c>
      <c r="M31" s="215">
        <f>'RSI_idade (12)'!N31/'RSI_idade (12)'!Q31</f>
        <v>0.14314720812182741</v>
      </c>
      <c r="N31" s="215">
        <f>'RSI_idade (12)'!O31/'RSI_idade (12)'!Q31</f>
        <v>0.10812182741116751</v>
      </c>
      <c r="O31" s="338">
        <f>'RSI_idade (12)'!P31/'RSI_idade (12)'!Q31</f>
        <v>4.4162436548223348E-2</v>
      </c>
      <c r="P31" s="301"/>
      <c r="Q31" s="215">
        <f>'RSI_idade (12)'!S31/'RSI_idade (12)'!Y31</f>
        <v>0.39782608695652172</v>
      </c>
      <c r="R31" s="215">
        <f>'RSI_idade (12)'!T31/'RSI_idade (12)'!Y31</f>
        <v>0.15326086956521739</v>
      </c>
      <c r="S31" s="215">
        <f>'RSI_idade (12)'!U31/'RSI_idade (12)'!Y31</f>
        <v>0.14293478260869566</v>
      </c>
      <c r="T31" s="215">
        <f>'RSI_idade (12)'!V31/'RSI_idade (12)'!Y31</f>
        <v>0.15</v>
      </c>
      <c r="U31" s="215">
        <f>'RSI_idade (12)'!W31/'RSI_idade (12)'!Y31</f>
        <v>0.1125</v>
      </c>
      <c r="V31" s="215">
        <f>'RSI_idade (12)'!X31/'RSI_idade (12)'!Y31</f>
        <v>4.3478260869565216E-2</v>
      </c>
      <c r="W31" s="64"/>
      <c r="X31" s="378"/>
      <c r="Y31" s="114">
        <f>'RSI_idade (12)'!AA31/'RSI_idade (12)'!AG31</f>
        <v>0.39436619718309857</v>
      </c>
      <c r="Z31" s="215">
        <f>'RSI_idade (12)'!AB31/'RSI_idade (12)'!AG31</f>
        <v>0.1581798483206934</v>
      </c>
      <c r="AA31" s="215">
        <f>'RSI_idade (12)'!AC31/'RSI_idade (12)'!AG31</f>
        <v>0.14030335861321777</v>
      </c>
      <c r="AB31" s="215">
        <f>'RSI_idade (12)'!AD31/'RSI_idade (12)'!AG31</f>
        <v>0.14788732394366197</v>
      </c>
      <c r="AC31" s="215">
        <f>'RSI_idade (12)'!AE31/'RSI_idade (12)'!AG31</f>
        <v>0.11538461538461539</v>
      </c>
      <c r="AD31" s="215">
        <f>'RSI_idade (12)'!AF31/'RSI_idade (12)'!AG31</f>
        <v>4.3878656554712896E-2</v>
      </c>
      <c r="AE31" s="298">
        <v>1846</v>
      </c>
      <c r="AF31" s="334"/>
    </row>
    <row r="32" spans="2:32">
      <c r="B32" s="302" t="s">
        <v>68</v>
      </c>
      <c r="C32" s="343">
        <f>'RSI_idade (12)'!C32/'RSI_idade (12)'!I32</f>
        <v>0.39310344827586208</v>
      </c>
      <c r="D32" s="215">
        <f>'RSI_idade (12)'!D32/'RSI_idade (12)'!I32</f>
        <v>0.13793103448275862</v>
      </c>
      <c r="E32" s="215">
        <f>'RSI_idade (12)'!E32/'RSI_idade (12)'!I32</f>
        <v>0.16551724137931034</v>
      </c>
      <c r="F32" s="215">
        <f>'RSI_idade (12)'!F32/'RSI_idade (12)'!I32</f>
        <v>0.14137931034482759</v>
      </c>
      <c r="G32" s="215">
        <f>'RSI_idade (12)'!G32/'RSI_idade (12)'!I32</f>
        <v>0.1206896551724138</v>
      </c>
      <c r="H32" s="115">
        <f>'RSI_idade (12)'!H32/'RSI_idade (12)'!I32</f>
        <v>4.1379310344827586E-2</v>
      </c>
      <c r="I32" s="96"/>
      <c r="J32" s="114">
        <f>'RSI_idade (12)'!K32/'RSI_idade (12)'!Q32</f>
        <v>0.38666666666666666</v>
      </c>
      <c r="K32" s="215">
        <f>'RSI_idade (12)'!L32/'RSI_idade (12)'!Q32</f>
        <v>0.15666666666666668</v>
      </c>
      <c r="L32" s="215">
        <f>'RSI_idade (12)'!M32/'RSI_idade (12)'!Q32</f>
        <v>0.15</v>
      </c>
      <c r="M32" s="215">
        <f>'RSI_idade (12)'!N32/'RSI_idade (12)'!Q32</f>
        <v>0.14333333333333334</v>
      </c>
      <c r="N32" s="215">
        <f>'RSI_idade (12)'!O32/'RSI_idade (12)'!Q32</f>
        <v>0.12</v>
      </c>
      <c r="O32" s="338">
        <f>'RSI_idade (12)'!P32/'RSI_idade (12)'!Q32</f>
        <v>4.3333333333333335E-2</v>
      </c>
      <c r="P32" s="301"/>
      <c r="Q32" s="215">
        <f>'RSI_idade (12)'!S32/'RSI_idade (12)'!Y32</f>
        <v>0.37323943661971831</v>
      </c>
      <c r="R32" s="215">
        <f>'RSI_idade (12)'!T32/'RSI_idade (12)'!Y32</f>
        <v>0.15845070422535212</v>
      </c>
      <c r="S32" s="215">
        <f>'RSI_idade (12)'!U32/'RSI_idade (12)'!Y32</f>
        <v>0.15492957746478872</v>
      </c>
      <c r="T32" s="215">
        <f>'RSI_idade (12)'!V32/'RSI_idade (12)'!Y32</f>
        <v>0.14788732394366197</v>
      </c>
      <c r="U32" s="215">
        <f>'RSI_idade (12)'!W32/'RSI_idade (12)'!Y32</f>
        <v>0.12676056338028169</v>
      </c>
      <c r="V32" s="215">
        <f>'RSI_idade (12)'!X32/'RSI_idade (12)'!Y32</f>
        <v>3.873239436619718E-2</v>
      </c>
      <c r="W32" s="64"/>
      <c r="X32" s="378"/>
      <c r="Y32" s="114">
        <f>'RSI_idade (12)'!AA32/'RSI_idade (12)'!AG32</f>
        <v>0.3728813559322034</v>
      </c>
      <c r="Z32" s="215">
        <f>'RSI_idade (12)'!AB32/'RSI_idade (12)'!AG32</f>
        <v>0.16949152542372881</v>
      </c>
      <c r="AA32" s="215">
        <f>'RSI_idade (12)'!AC32/'RSI_idade (12)'!AG32</f>
        <v>0.14915254237288136</v>
      </c>
      <c r="AB32" s="215">
        <f>'RSI_idade (12)'!AD32/'RSI_idade (12)'!AG32</f>
        <v>0.14576271186440679</v>
      </c>
      <c r="AC32" s="215">
        <f>'RSI_idade (12)'!AE32/'RSI_idade (12)'!AG32</f>
        <v>0.12203389830508475</v>
      </c>
      <c r="AD32" s="215">
        <f>'RSI_idade (12)'!AF32/'RSI_idade (12)'!AG32</f>
        <v>4.0677966101694912E-2</v>
      </c>
      <c r="AE32" s="298">
        <v>295</v>
      </c>
      <c r="AF32" s="334"/>
    </row>
    <row r="33" spans="2:32">
      <c r="B33" s="302" t="s">
        <v>90</v>
      </c>
      <c r="C33" s="343">
        <f>'RSI_idade (12)'!C33/'RSI_idade (12)'!I33</f>
        <v>0.33725490196078434</v>
      </c>
      <c r="D33" s="215">
        <f>'RSI_idade (12)'!D33/'RSI_idade (12)'!I33</f>
        <v>0.16078431372549021</v>
      </c>
      <c r="E33" s="215">
        <f>'RSI_idade (12)'!E33/'RSI_idade (12)'!I33</f>
        <v>0.15137254901960784</v>
      </c>
      <c r="F33" s="215">
        <f>'RSI_idade (12)'!F33/'RSI_idade (12)'!I33</f>
        <v>0.16</v>
      </c>
      <c r="G33" s="215">
        <f>'RSI_idade (12)'!G33/'RSI_idade (12)'!I33</f>
        <v>0.13568627450980392</v>
      </c>
      <c r="H33" s="115">
        <f>'RSI_idade (12)'!H33/'RSI_idade (12)'!I33</f>
        <v>5.4901960784313725E-2</v>
      </c>
      <c r="I33" s="96"/>
      <c r="J33" s="114">
        <f>'RSI_idade (12)'!K33/'RSI_idade (12)'!Q33</f>
        <v>0.33282208588957057</v>
      </c>
      <c r="K33" s="215">
        <f>'RSI_idade (12)'!L33/'RSI_idade (12)'!Q33</f>
        <v>0.15337423312883436</v>
      </c>
      <c r="L33" s="215">
        <f>'RSI_idade (12)'!M33/'RSI_idade (12)'!Q33</f>
        <v>0.15874233128834356</v>
      </c>
      <c r="M33" s="215">
        <f>'RSI_idade (12)'!N33/'RSI_idade (12)'!Q33</f>
        <v>0.16257668711656442</v>
      </c>
      <c r="N33" s="215">
        <f>'RSI_idade (12)'!O33/'RSI_idade (12)'!Q33</f>
        <v>0.13650306748466257</v>
      </c>
      <c r="O33" s="338">
        <f>'RSI_idade (12)'!P33/'RSI_idade (12)'!Q33</f>
        <v>5.5981595092024543E-2</v>
      </c>
      <c r="P33" s="301"/>
      <c r="Q33" s="215">
        <f>'RSI_idade (12)'!S33/'RSI_idade (12)'!Y33</f>
        <v>0.32853717026378898</v>
      </c>
      <c r="R33" s="215">
        <f>'RSI_idade (12)'!T33/'RSI_idade (12)'!Y33</f>
        <v>0.14628297362110312</v>
      </c>
      <c r="S33" s="215">
        <f>'RSI_idade (12)'!U33/'RSI_idade (12)'!Y33</f>
        <v>0.16306954436450841</v>
      </c>
      <c r="T33" s="215">
        <f>'RSI_idade (12)'!V33/'RSI_idade (12)'!Y33</f>
        <v>0.16466826538768986</v>
      </c>
      <c r="U33" s="215">
        <f>'RSI_idade (12)'!W33/'RSI_idade (12)'!Y33</f>
        <v>0.1366906474820144</v>
      </c>
      <c r="V33" s="215">
        <f>'RSI_idade (12)'!X33/'RSI_idade (12)'!Y33</f>
        <v>6.0751398880895285E-2</v>
      </c>
      <c r="W33" s="64"/>
      <c r="X33" s="378"/>
      <c r="Y33" s="114">
        <f>'RSI_idade (12)'!AA33/'RSI_idade (12)'!AG33</f>
        <v>0.32245222929936307</v>
      </c>
      <c r="Z33" s="215">
        <f>'RSI_idade (12)'!AB33/'RSI_idade (12)'!AG33</f>
        <v>0.14490445859872611</v>
      </c>
      <c r="AA33" s="215">
        <f>'RSI_idade (12)'!AC33/'RSI_idade (12)'!AG33</f>
        <v>0.16242038216560509</v>
      </c>
      <c r="AB33" s="215">
        <f>'RSI_idade (12)'!AD33/'RSI_idade (12)'!AG33</f>
        <v>0.16878980891719744</v>
      </c>
      <c r="AC33" s="215">
        <f>'RSI_idade (12)'!AE33/'RSI_idade (12)'!AG33</f>
        <v>0.14012738853503184</v>
      </c>
      <c r="AD33" s="215">
        <f>'RSI_idade (12)'!AF33/'RSI_idade (12)'!AG33</f>
        <v>6.1305732484076433E-2</v>
      </c>
      <c r="AE33" s="298">
        <v>1256</v>
      </c>
      <c r="AF33" s="334"/>
    </row>
    <row r="34" spans="2:32" ht="12.75" customHeight="1">
      <c r="B34" s="302" t="s">
        <v>91</v>
      </c>
      <c r="C34" s="343">
        <f>'RSI_idade (12)'!C34/'RSI_idade (12)'!I34</f>
        <v>0.44113799869195552</v>
      </c>
      <c r="D34" s="215">
        <f>'RSI_idade (12)'!D34/'RSI_idade (12)'!I34</f>
        <v>0.19457161543492479</v>
      </c>
      <c r="E34" s="215">
        <f>'RSI_idade (12)'!E34/'RSI_idade (12)'!I34</f>
        <v>0.12851536952256376</v>
      </c>
      <c r="F34" s="215">
        <f>'RSI_idade (12)'!F34/'RSI_idade (12)'!I34</f>
        <v>0.13113145846958796</v>
      </c>
      <c r="G34" s="215">
        <f>'RSI_idade (12)'!G34/'RSI_idade (12)'!I34</f>
        <v>7.4231523871811644E-2</v>
      </c>
      <c r="H34" s="115">
        <f>'RSI_idade (12)'!H34/'RSI_idade (12)'!I34</f>
        <v>3.0412034009156312E-2</v>
      </c>
      <c r="I34" s="96"/>
      <c r="J34" s="114">
        <f>'RSI_idade (12)'!K34/'RSI_idade (12)'!Q34</f>
        <v>0.43865814696485622</v>
      </c>
      <c r="K34" s="215">
        <f>'RSI_idade (12)'!L34/'RSI_idade (12)'!Q34</f>
        <v>0.19424920127795528</v>
      </c>
      <c r="L34" s="215">
        <f>'RSI_idade (12)'!M34/'RSI_idade (12)'!Q34</f>
        <v>0.12779552715654952</v>
      </c>
      <c r="M34" s="215">
        <f>'RSI_idade (12)'!N34/'RSI_idade (12)'!Q34</f>
        <v>0.13258785942492013</v>
      </c>
      <c r="N34" s="215">
        <f>'RSI_idade (12)'!O34/'RSI_idade (12)'!Q34</f>
        <v>7.6996805111821082E-2</v>
      </c>
      <c r="O34" s="338">
        <f>'RSI_idade (12)'!P34/'RSI_idade (12)'!Q34</f>
        <v>2.9712460063897765E-2</v>
      </c>
      <c r="P34" s="301"/>
      <c r="Q34" s="215">
        <f>'RSI_idade (12)'!S34/'RSI_idade (12)'!Y34</f>
        <v>0.43745704467353952</v>
      </c>
      <c r="R34" s="215">
        <f>'RSI_idade (12)'!T34/'RSI_idade (12)'!Y34</f>
        <v>0.19037800687285222</v>
      </c>
      <c r="S34" s="215">
        <f>'RSI_idade (12)'!U34/'RSI_idade (12)'!Y34</f>
        <v>0.13298969072164948</v>
      </c>
      <c r="T34" s="215">
        <f>'RSI_idade (12)'!V34/'RSI_idade (12)'!Y34</f>
        <v>0.12955326460481101</v>
      </c>
      <c r="U34" s="215">
        <f>'RSI_idade (12)'!W34/'RSI_idade (12)'!Y34</f>
        <v>8.1099656357388319E-2</v>
      </c>
      <c r="V34" s="215">
        <f>'RSI_idade (12)'!X34/'RSI_idade (12)'!Y34</f>
        <v>2.8522336769759449E-2</v>
      </c>
      <c r="W34" s="64"/>
      <c r="X34" s="378"/>
      <c r="Y34" s="114">
        <f>'RSI_idade (12)'!AA34/'RSI_idade (12)'!AG34</f>
        <v>0.43256911665542819</v>
      </c>
      <c r="Z34" s="215">
        <f>'RSI_idade (12)'!AB34/'RSI_idade (12)'!AG34</f>
        <v>0.19420094403236682</v>
      </c>
      <c r="AA34" s="215">
        <f>'RSI_idade (12)'!AC34/'RSI_idade (12)'!AG34</f>
        <v>0.13216453135536074</v>
      </c>
      <c r="AB34" s="215">
        <f>'RSI_idade (12)'!AD34/'RSI_idade (12)'!AG34</f>
        <v>0.13216453135536074</v>
      </c>
      <c r="AC34" s="215">
        <f>'RSI_idade (12)'!AE34/'RSI_idade (12)'!AG34</f>
        <v>8.0579905596763313E-2</v>
      </c>
      <c r="AD34" s="215">
        <f>'RSI_idade (12)'!AF34/'RSI_idade (12)'!AG34</f>
        <v>2.8320971004720162E-2</v>
      </c>
      <c r="AE34" s="298">
        <v>2966</v>
      </c>
      <c r="AF34" s="334"/>
    </row>
    <row r="35" spans="2:32">
      <c r="B35" s="302" t="s">
        <v>92</v>
      </c>
      <c r="C35" s="422" t="s">
        <v>55</v>
      </c>
      <c r="D35" s="423" t="s">
        <v>55</v>
      </c>
      <c r="E35" s="423" t="s">
        <v>55</v>
      </c>
      <c r="F35" s="423" t="s">
        <v>55</v>
      </c>
      <c r="G35" s="423" t="s">
        <v>55</v>
      </c>
      <c r="H35" s="428" t="s">
        <v>55</v>
      </c>
      <c r="I35" s="96"/>
      <c r="J35" s="422" t="s">
        <v>55</v>
      </c>
      <c r="K35" s="423" t="s">
        <v>55</v>
      </c>
      <c r="L35" s="423" t="s">
        <v>55</v>
      </c>
      <c r="M35" s="423" t="s">
        <v>55</v>
      </c>
      <c r="N35" s="423" t="s">
        <v>55</v>
      </c>
      <c r="O35" s="428" t="s">
        <v>55</v>
      </c>
      <c r="P35" s="301"/>
      <c r="Q35" s="422" t="s">
        <v>55</v>
      </c>
      <c r="R35" s="423" t="s">
        <v>55</v>
      </c>
      <c r="S35" s="423" t="s">
        <v>55</v>
      </c>
      <c r="T35" s="423" t="s">
        <v>55</v>
      </c>
      <c r="U35" s="423" t="s">
        <v>55</v>
      </c>
      <c r="V35" s="428" t="s">
        <v>55</v>
      </c>
      <c r="W35" s="220"/>
      <c r="X35" s="378"/>
      <c r="Y35" s="422" t="s">
        <v>55</v>
      </c>
      <c r="Z35" s="423" t="s">
        <v>55</v>
      </c>
      <c r="AA35" s="423" t="s">
        <v>55</v>
      </c>
      <c r="AB35" s="423" t="s">
        <v>55</v>
      </c>
      <c r="AC35" s="423" t="s">
        <v>55</v>
      </c>
      <c r="AD35" s="428" t="s">
        <v>55</v>
      </c>
      <c r="AE35" s="376">
        <v>795</v>
      </c>
      <c r="AF35" s="334"/>
    </row>
    <row r="36" spans="2:32">
      <c r="B36" s="302" t="s">
        <v>93</v>
      </c>
      <c r="C36" s="343">
        <f>'RSI_idade (12)'!C36/'RSI_idade (12)'!I36</f>
        <v>0.25092250922509224</v>
      </c>
      <c r="D36" s="215">
        <f>'RSI_idade (12)'!D36/'RSI_idade (12)'!I36</f>
        <v>0.11808118081180811</v>
      </c>
      <c r="E36" s="215">
        <f>'RSI_idade (12)'!E36/'RSI_idade (12)'!I36</f>
        <v>0.14760147601476015</v>
      </c>
      <c r="F36" s="215">
        <f>'RSI_idade (12)'!F36/'RSI_idade (12)'!I36</f>
        <v>0.21771217712177121</v>
      </c>
      <c r="G36" s="215">
        <f>'RSI_idade (12)'!G36/'RSI_idade (12)'!I36</f>
        <v>0.19557195571955718</v>
      </c>
      <c r="H36" s="115">
        <f>'RSI_idade (12)'!H36/'RSI_idade (12)'!I36</f>
        <v>7.0110701107011064E-2</v>
      </c>
      <c r="I36" s="96"/>
      <c r="J36" s="114">
        <f>'RSI_idade (12)'!K36/'RSI_idade (12)'!Q36</f>
        <v>0.25085910652920962</v>
      </c>
      <c r="K36" s="215">
        <f>'RSI_idade (12)'!L36/'RSI_idade (12)'!Q36</f>
        <v>9.9656357388316158E-2</v>
      </c>
      <c r="L36" s="215">
        <f>'RSI_idade (12)'!M36/'RSI_idade (12)'!Q36</f>
        <v>0.1718213058419244</v>
      </c>
      <c r="M36" s="215">
        <f>'RSI_idade (12)'!N36/'RSI_idade (12)'!Q36</f>
        <v>0.21305841924398625</v>
      </c>
      <c r="N36" s="215">
        <f>'RSI_idade (12)'!O36/'RSI_idade (12)'!Q36</f>
        <v>0.19243986254295534</v>
      </c>
      <c r="O36" s="338">
        <f>'RSI_idade (12)'!P36/'RSI_idade (12)'!Q36</f>
        <v>7.2164948453608241E-2</v>
      </c>
      <c r="P36" s="301"/>
      <c r="Q36" s="215">
        <f>'RSI_idade (12)'!S36/'RSI_idade (12)'!Y36</f>
        <v>0.22695035460992907</v>
      </c>
      <c r="R36" s="215">
        <f>'RSI_idade (12)'!T36/'RSI_idade (12)'!Y36</f>
        <v>0.10638297872340426</v>
      </c>
      <c r="S36" s="215">
        <f>'RSI_idade (12)'!U36/'RSI_idade (12)'!Y36</f>
        <v>0.1524822695035461</v>
      </c>
      <c r="T36" s="215">
        <f>'RSI_idade (12)'!V36/'RSI_idade (12)'!Y36</f>
        <v>0.22695035460992907</v>
      </c>
      <c r="U36" s="215">
        <f>'RSI_idade (12)'!W36/'RSI_idade (12)'!Y36</f>
        <v>0.20921985815602837</v>
      </c>
      <c r="V36" s="215">
        <f>'RSI_idade (12)'!X36/'RSI_idade (12)'!Y36</f>
        <v>7.8014184397163122E-2</v>
      </c>
      <c r="W36" s="64"/>
      <c r="X36" s="378"/>
      <c r="Y36" s="114">
        <f>'RSI_idade (12)'!AA36/'RSI_idade (12)'!AG36</f>
        <v>0.21323529411764705</v>
      </c>
      <c r="Z36" s="215">
        <f>'RSI_idade (12)'!AB36/'RSI_idade (12)'!AG36</f>
        <v>9.5588235294117641E-2</v>
      </c>
      <c r="AA36" s="215">
        <f>'RSI_idade (12)'!AC36/'RSI_idade (12)'!AG36</f>
        <v>0.15808823529411764</v>
      </c>
      <c r="AB36" s="215">
        <f>'RSI_idade (12)'!AD36/'RSI_idade (12)'!AG36</f>
        <v>0.23161764705882354</v>
      </c>
      <c r="AC36" s="215">
        <f>'RSI_idade (12)'!AE36/'RSI_idade (12)'!AG36</f>
        <v>0.21691176470588236</v>
      </c>
      <c r="AD36" s="215">
        <f>'RSI_idade (12)'!AF36/'RSI_idade (12)'!AG36</f>
        <v>8.455882352941177E-2</v>
      </c>
      <c r="AE36" s="298">
        <v>272</v>
      </c>
      <c r="AF36" s="334"/>
    </row>
    <row r="37" spans="2:32">
      <c r="B37" s="302" t="s">
        <v>94</v>
      </c>
      <c r="C37" s="343">
        <f>'RSI_idade (12)'!C37/'RSI_idade (12)'!I37</f>
        <v>0.30662983425414364</v>
      </c>
      <c r="D37" s="215">
        <f>'RSI_idade (12)'!D37/'RSI_idade (12)'!I37</f>
        <v>0.16574585635359115</v>
      </c>
      <c r="E37" s="215">
        <f>'RSI_idade (12)'!E37/'RSI_idade (12)'!I37</f>
        <v>0.10220994475138122</v>
      </c>
      <c r="F37" s="215">
        <f>'RSI_idade (12)'!F37/'RSI_idade (12)'!I37</f>
        <v>0.18508287292817679</v>
      </c>
      <c r="G37" s="215">
        <f>'RSI_idade (12)'!G37/'RSI_idade (12)'!I37</f>
        <v>0.16850828729281769</v>
      </c>
      <c r="H37" s="115">
        <f>'RSI_idade (12)'!H37/'RSI_idade (12)'!I37</f>
        <v>7.18232044198895E-2</v>
      </c>
      <c r="I37" s="96"/>
      <c r="J37" s="114">
        <f>'RSI_idade (12)'!K37/'RSI_idade (12)'!Q37</f>
        <v>0.28695652173913044</v>
      </c>
      <c r="K37" s="215">
        <f>'RSI_idade (12)'!L37/'RSI_idade (12)'!Q37</f>
        <v>0.1681159420289855</v>
      </c>
      <c r="L37" s="215">
        <f>'RSI_idade (12)'!M37/'RSI_idade (12)'!Q37</f>
        <v>0.1072463768115942</v>
      </c>
      <c r="M37" s="215">
        <f>'RSI_idade (12)'!N37/'RSI_idade (12)'!Q37</f>
        <v>0.18840579710144928</v>
      </c>
      <c r="N37" s="215">
        <f>'RSI_idade (12)'!O37/'RSI_idade (12)'!Q37</f>
        <v>0.17971014492753623</v>
      </c>
      <c r="O37" s="338">
        <f>'RSI_idade (12)'!P37/'RSI_idade (12)'!Q37</f>
        <v>6.9565217391304349E-2</v>
      </c>
      <c r="P37" s="301"/>
      <c r="Q37" s="215">
        <f>'RSI_idade (12)'!S37/'RSI_idade (12)'!Y37</f>
        <v>0.26993865030674846</v>
      </c>
      <c r="R37" s="215">
        <f>'RSI_idade (12)'!T37/'RSI_idade (12)'!Y37</f>
        <v>0.17791411042944785</v>
      </c>
      <c r="S37" s="215">
        <f>'RSI_idade (12)'!U37/'RSI_idade (12)'!Y37</f>
        <v>0.10429447852760736</v>
      </c>
      <c r="T37" s="215">
        <f>'RSI_idade (12)'!V37/'RSI_idade (12)'!Y37</f>
        <v>0.19325153374233128</v>
      </c>
      <c r="U37" s="215">
        <f>'RSI_idade (12)'!W37/'RSI_idade (12)'!Y37</f>
        <v>0.18098159509202455</v>
      </c>
      <c r="V37" s="215">
        <f>'RSI_idade (12)'!X37/'RSI_idade (12)'!Y37</f>
        <v>7.3619631901840496E-2</v>
      </c>
      <c r="W37" s="64"/>
      <c r="X37" s="378"/>
      <c r="Y37" s="114">
        <f>'RSI_idade (12)'!AA37/'RSI_idade (12)'!AG37</f>
        <v>0.26959247648902823</v>
      </c>
      <c r="Z37" s="215">
        <f>'RSI_idade (12)'!AB37/'RSI_idade (12)'!AG37</f>
        <v>0.17554858934169279</v>
      </c>
      <c r="AA37" s="215">
        <f>'RSI_idade (12)'!AC37/'RSI_idade (12)'!AG37</f>
        <v>0.10344827586206896</v>
      </c>
      <c r="AB37" s="215">
        <f>'RSI_idade (12)'!AD37/'RSI_idade (12)'!AG37</f>
        <v>0.17868338557993729</v>
      </c>
      <c r="AC37" s="215">
        <f>'RSI_idade (12)'!AE37/'RSI_idade (12)'!AG37</f>
        <v>0.19435736677115986</v>
      </c>
      <c r="AD37" s="215">
        <f>'RSI_idade (12)'!AF37/'RSI_idade (12)'!AG37</f>
        <v>7.8369905956112859E-2</v>
      </c>
      <c r="AE37" s="298">
        <v>319</v>
      </c>
      <c r="AF37" s="334"/>
    </row>
    <row r="38" spans="2:32">
      <c r="B38" s="302" t="s">
        <v>95</v>
      </c>
      <c r="C38" s="332">
        <f>'RSI_idade (12)'!C38/'RSI_idade (12)'!I38</f>
        <v>0.33385335413416539</v>
      </c>
      <c r="D38" s="329">
        <f>'RSI_idade (12)'!D38/'RSI_idade (12)'!I38</f>
        <v>0.1357254290171607</v>
      </c>
      <c r="E38" s="329">
        <f>'RSI_idade (12)'!E38/'RSI_idade (12)'!I38</f>
        <v>0.15600624024960999</v>
      </c>
      <c r="F38" s="329">
        <f>'RSI_idade (12)'!F38/'RSI_idade (12)'!I38</f>
        <v>0.17004680187207488</v>
      </c>
      <c r="G38" s="329">
        <f>'RSI_idade (12)'!G38/'RSI_idade (12)'!I38</f>
        <v>0.15288611544461778</v>
      </c>
      <c r="H38" s="316">
        <f>'RSI_idade (12)'!H38/'RSI_idade (12)'!I38</f>
        <v>5.1482059282371297E-2</v>
      </c>
      <c r="I38" s="293"/>
      <c r="J38" s="315">
        <f>'RSI_idade (12)'!K38/'RSI_idade (12)'!Q38</f>
        <v>0.33174603174603173</v>
      </c>
      <c r="K38" s="329">
        <f>'RSI_idade (12)'!L38/'RSI_idade (12)'!Q38</f>
        <v>0.13968253968253969</v>
      </c>
      <c r="L38" s="329">
        <f>'RSI_idade (12)'!M38/'RSI_idade (12)'!Q38</f>
        <v>0.14285714285714285</v>
      </c>
      <c r="M38" s="329">
        <f>'RSI_idade (12)'!N38/'RSI_idade (12)'!Q38</f>
        <v>0.16507936507936508</v>
      </c>
      <c r="N38" s="329">
        <f>'RSI_idade (12)'!O38/'RSI_idade (12)'!Q38</f>
        <v>0.16666666666666666</v>
      </c>
      <c r="O38" s="339">
        <f>'RSI_idade (12)'!P38/'RSI_idade (12)'!Q38</f>
        <v>5.3968253968253971E-2</v>
      </c>
      <c r="P38" s="301"/>
      <c r="Q38" s="329">
        <f>'RSI_idade (12)'!S38/'RSI_idade (12)'!Y38</f>
        <v>0.31871838111298484</v>
      </c>
      <c r="R38" s="329">
        <f>'RSI_idade (12)'!T38/'RSI_idade (12)'!Y38</f>
        <v>0.13322091062394603</v>
      </c>
      <c r="S38" s="329">
        <f>'RSI_idade (12)'!U38/'RSI_idade (12)'!Y38</f>
        <v>0.14502529510961215</v>
      </c>
      <c r="T38" s="329">
        <f>'RSI_idade (12)'!V38/'RSI_idade (12)'!Y38</f>
        <v>0.17200674536256325</v>
      </c>
      <c r="U38" s="329">
        <f>'RSI_idade (12)'!W38/'RSI_idade (12)'!Y38</f>
        <v>0.17537942664418213</v>
      </c>
      <c r="V38" s="329">
        <f>'RSI_idade (12)'!X38/'RSI_idade (12)'!Y38</f>
        <v>5.5649241146711638E-2</v>
      </c>
      <c r="W38" s="295"/>
      <c r="X38" s="335"/>
      <c r="Y38" s="315">
        <f>'RSI_idade (12)'!AA38/'RSI_idade (12)'!AG38</f>
        <v>0.31375838926174499</v>
      </c>
      <c r="Z38" s="329">
        <f>'RSI_idade (12)'!AB38/'RSI_idade (12)'!AG38</f>
        <v>0.13422818791946309</v>
      </c>
      <c r="AA38" s="329">
        <f>'RSI_idade (12)'!AC38/'RSI_idade (12)'!AG38</f>
        <v>0.1476510067114094</v>
      </c>
      <c r="AB38" s="329">
        <f>'RSI_idade (12)'!AD38/'RSI_idade (12)'!AG38</f>
        <v>0.1761744966442953</v>
      </c>
      <c r="AC38" s="329">
        <f>'RSI_idade (12)'!AE38/'RSI_idade (12)'!AG38</f>
        <v>0.17449664429530201</v>
      </c>
      <c r="AD38" s="329">
        <f>'RSI_idade (12)'!AF38/'RSI_idade (12)'!AG38</f>
        <v>5.3691275167785234E-2</v>
      </c>
      <c r="AE38" s="349">
        <v>596</v>
      </c>
      <c r="AF38" s="334"/>
    </row>
    <row r="39" spans="2:32">
      <c r="B39" s="35"/>
      <c r="C39" s="687"/>
      <c r="D39" s="688"/>
      <c r="E39" s="688"/>
      <c r="F39" s="688"/>
      <c r="G39" s="688"/>
      <c r="H39" s="688"/>
      <c r="I39" s="687"/>
      <c r="J39" s="688"/>
      <c r="K39" s="688"/>
      <c r="L39" s="688"/>
      <c r="M39" s="207"/>
      <c r="N39" s="207"/>
      <c r="P39" s="690"/>
      <c r="Q39" s="690"/>
      <c r="R39" s="208"/>
      <c r="S39" s="208"/>
    </row>
    <row r="40" spans="2:32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459" priority="11" operator="between">
      <formula>1</formula>
      <formula>2</formula>
    </cfRule>
  </conditionalFormatting>
  <conditionalFormatting sqref="AE14 AE35">
    <cfRule type="cellIs" dxfId="458" priority="9" operator="between">
      <formula>1</formula>
      <formula>2</formula>
    </cfRule>
  </conditionalFormatting>
  <conditionalFormatting sqref="C14:H14">
    <cfRule type="cellIs" dxfId="457" priority="8" operator="between">
      <formula>1</formula>
      <formula>2</formula>
    </cfRule>
  </conditionalFormatting>
  <conditionalFormatting sqref="J14:O14">
    <cfRule type="cellIs" dxfId="456" priority="7" operator="between">
      <formula>1</formula>
      <formula>2</formula>
    </cfRule>
  </conditionalFormatting>
  <conditionalFormatting sqref="Q14:V14">
    <cfRule type="cellIs" dxfId="455" priority="6" operator="between">
      <formula>1</formula>
      <formula>2</formula>
    </cfRule>
  </conditionalFormatting>
  <conditionalFormatting sqref="Y14:AD14">
    <cfRule type="cellIs" dxfId="454" priority="5" operator="between">
      <formula>1</formula>
      <formula>2</formula>
    </cfRule>
  </conditionalFormatting>
  <conditionalFormatting sqref="C35:H35">
    <cfRule type="cellIs" dxfId="453" priority="4" operator="between">
      <formula>1</formula>
      <formula>2</formula>
    </cfRule>
  </conditionalFormatting>
  <conditionalFormatting sqref="J35:O35">
    <cfRule type="cellIs" dxfId="452" priority="3" operator="between">
      <formula>1</formula>
      <formula>2</formula>
    </cfRule>
  </conditionalFormatting>
  <conditionalFormatting sqref="Q35:V35">
    <cfRule type="cellIs" dxfId="451" priority="2" operator="between">
      <formula>1</formula>
      <formula>2</formula>
    </cfRule>
  </conditionalFormatting>
  <conditionalFormatting sqref="Y35:AD35">
    <cfRule type="cellIs" dxfId="45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126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192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(12)'!AA11-'RSI_idade (12)'!C11</f>
        <v>-22736</v>
      </c>
      <c r="D11" s="150">
        <f>'RSI_idade (12)'!AB11-'RSI_idade (12)'!D11</f>
        <v>-6996</v>
      </c>
      <c r="E11" s="150">
        <f>'RSI_idade (12)'!AC11-'RSI_idade (12)'!E11</f>
        <v>-7905</v>
      </c>
      <c r="F11" s="150">
        <f>'RSI_idade (12)'!AD11-'RSI_idade (12)'!F11</f>
        <v>-7003</v>
      </c>
      <c r="G11" s="150">
        <f>'RSI_idade (12)'!AE11-'RSI_idade (12)'!G11</f>
        <v>-3128</v>
      </c>
      <c r="H11" s="151">
        <f>'RSI_idade (12)'!AF11-'RSI_idade (12)'!H11</f>
        <v>-1885</v>
      </c>
      <c r="J11" s="74"/>
    </row>
    <row r="12" spans="1:10">
      <c r="B12" s="403" t="s">
        <v>267</v>
      </c>
      <c r="C12" s="152">
        <f>'RSI_idade (12)'!AA12-'RSI_idade (12)'!C12</f>
        <v>-4868</v>
      </c>
      <c r="D12" s="153">
        <f>'RSI_idade (12)'!AB12-'RSI_idade (12)'!D12</f>
        <v>-1279</v>
      </c>
      <c r="E12" s="153">
        <f>'RSI_idade (12)'!AC12-'RSI_idade (12)'!E12</f>
        <v>-1476</v>
      </c>
      <c r="F12" s="153">
        <f>'RSI_idade (12)'!AD12-'RSI_idade (12)'!F12</f>
        <v>-1003</v>
      </c>
      <c r="G12" s="153">
        <f>'RSI_idade (12)'!AE12-'RSI_idade (12)'!G12</f>
        <v>-401</v>
      </c>
      <c r="H12" s="154">
        <f>'RSI_idade (12)'!AF12-'RSI_idade (12)'!H12</f>
        <v>-301</v>
      </c>
    </row>
    <row r="13" spans="1:10">
      <c r="B13" s="403" t="s">
        <v>52</v>
      </c>
      <c r="C13" s="152">
        <f>'RSI_idade (12)'!AA13-'RSI_idade (12)'!C13</f>
        <v>-3726</v>
      </c>
      <c r="D13" s="153">
        <f>'RSI_idade (12)'!AB13-'RSI_idade (12)'!D13</f>
        <v>-975</v>
      </c>
      <c r="E13" s="153">
        <f>'RSI_idade (12)'!AC13-'RSI_idade (12)'!E13</f>
        <v>-1133</v>
      </c>
      <c r="F13" s="153">
        <f>'RSI_idade (12)'!AD13-'RSI_idade (12)'!F13</f>
        <v>-738</v>
      </c>
      <c r="G13" s="153">
        <f>'RSI_idade (12)'!AE13-'RSI_idade (12)'!G13</f>
        <v>-231</v>
      </c>
      <c r="H13" s="154">
        <f>'RSI_idade (12)'!AF13-'RSI_idade (12)'!H13</f>
        <v>-198</v>
      </c>
    </row>
    <row r="14" spans="1:10">
      <c r="B14" s="403" t="s">
        <v>1</v>
      </c>
      <c r="C14" s="267" t="s">
        <v>55</v>
      </c>
      <c r="D14" s="268" t="s">
        <v>55</v>
      </c>
      <c r="E14" s="268" t="s">
        <v>55</v>
      </c>
      <c r="F14" s="268" t="s">
        <v>55</v>
      </c>
      <c r="G14" s="268" t="s">
        <v>55</v>
      </c>
      <c r="H14" s="269">
        <f>'RSI_idade (12)'!AG14-'RSI_idade (12)'!I14</f>
        <v>-728</v>
      </c>
    </row>
    <row r="15" spans="1:10">
      <c r="B15" s="32" t="s">
        <v>73</v>
      </c>
      <c r="C15" s="149">
        <f>'RSI_idade (12)'!AA15-'RSI_idade (12)'!C15</f>
        <v>-27</v>
      </c>
      <c r="D15" s="150">
        <f>'RSI_idade (12)'!AB15-'RSI_idade (12)'!D15</f>
        <v>-2</v>
      </c>
      <c r="E15" s="150">
        <f>'RSI_idade (12)'!AC15-'RSI_idade (12)'!E15</f>
        <v>-17</v>
      </c>
      <c r="F15" s="150">
        <f>'RSI_idade (12)'!AD15-'RSI_idade (12)'!F15</f>
        <v>2</v>
      </c>
      <c r="G15" s="150">
        <f>'RSI_idade (12)'!AE15-'RSI_idade (12)'!G15</f>
        <v>5</v>
      </c>
      <c r="H15" s="151">
        <f>'RSI_idade (12)'!AF15-'RSI_idade (12)'!H15</f>
        <v>-1</v>
      </c>
    </row>
    <row r="16" spans="1:10">
      <c r="B16" s="32" t="s">
        <v>74</v>
      </c>
      <c r="C16" s="152">
        <f>'RSI_idade (12)'!AA16-'RSI_idade (12)'!C16</f>
        <v>-25</v>
      </c>
      <c r="D16" s="153">
        <f>'RSI_idade (12)'!AB16-'RSI_idade (12)'!D16</f>
        <v>-2</v>
      </c>
      <c r="E16" s="153">
        <f>'RSI_idade (12)'!AC16-'RSI_idade (12)'!E16</f>
        <v>-9</v>
      </c>
      <c r="F16" s="153">
        <f>'RSI_idade (12)'!AD16-'RSI_idade (12)'!F16</f>
        <v>-12</v>
      </c>
      <c r="G16" s="153">
        <f>'RSI_idade (12)'!AE16-'RSI_idade (12)'!G16</f>
        <v>-4</v>
      </c>
      <c r="H16" s="154">
        <f>'RSI_idade (12)'!AF16-'RSI_idade (12)'!H16</f>
        <v>-4</v>
      </c>
    </row>
    <row r="17" spans="2:8">
      <c r="B17" s="32" t="s">
        <v>75</v>
      </c>
      <c r="C17" s="152">
        <f>'RSI_idade (12)'!AA17-'RSI_idade (12)'!C17</f>
        <v>-23</v>
      </c>
      <c r="D17" s="153">
        <f>'RSI_idade (12)'!AB17-'RSI_idade (12)'!D17</f>
        <v>-15</v>
      </c>
      <c r="E17" s="153">
        <f>'RSI_idade (12)'!AC17-'RSI_idade (12)'!E17</f>
        <v>-7</v>
      </c>
      <c r="F17" s="153">
        <f>'RSI_idade (12)'!AD17-'RSI_idade (12)'!F17</f>
        <v>-1</v>
      </c>
      <c r="G17" s="153">
        <f>'RSI_idade (12)'!AE17-'RSI_idade (12)'!G17</f>
        <v>-4</v>
      </c>
      <c r="H17" s="154">
        <f>'RSI_idade (12)'!AF17-'RSI_idade (12)'!H17</f>
        <v>5</v>
      </c>
    </row>
    <row r="18" spans="2:8">
      <c r="B18" s="32" t="s">
        <v>76</v>
      </c>
      <c r="C18" s="152">
        <f>'RSI_idade (12)'!AA18-'RSI_idade (12)'!C18</f>
        <v>-5</v>
      </c>
      <c r="D18" s="153">
        <f>'RSI_idade (12)'!AB18-'RSI_idade (12)'!D18</f>
        <v>-4</v>
      </c>
      <c r="E18" s="153">
        <f>'RSI_idade (12)'!AC18-'RSI_idade (12)'!E18</f>
        <v>7</v>
      </c>
      <c r="F18" s="153">
        <f>'RSI_idade (12)'!AD18-'RSI_idade (12)'!F18</f>
        <v>0</v>
      </c>
      <c r="G18" s="153">
        <f>'RSI_idade (12)'!AE18-'RSI_idade (12)'!G18</f>
        <v>-7</v>
      </c>
      <c r="H18" s="154">
        <f>'RSI_idade (12)'!AF18-'RSI_idade (12)'!H18</f>
        <v>2</v>
      </c>
    </row>
    <row r="19" spans="2:8">
      <c r="B19" s="32" t="s">
        <v>77</v>
      </c>
      <c r="C19" s="152">
        <f>'RSI_idade (12)'!AA19-'RSI_idade (12)'!C19</f>
        <v>-43</v>
      </c>
      <c r="D19" s="153">
        <f>'RSI_idade (12)'!AB19-'RSI_idade (12)'!D19</f>
        <v>4</v>
      </c>
      <c r="E19" s="153">
        <f>'RSI_idade (12)'!AC19-'RSI_idade (12)'!E19</f>
        <v>-12</v>
      </c>
      <c r="F19" s="153">
        <f>'RSI_idade (12)'!AD19-'RSI_idade (12)'!F19</f>
        <v>7</v>
      </c>
      <c r="G19" s="153">
        <f>'RSI_idade (12)'!AE19-'RSI_idade (12)'!G19</f>
        <v>14</v>
      </c>
      <c r="H19" s="154">
        <f>'RSI_idade (12)'!AF19-'RSI_idade (12)'!H19</f>
        <v>9</v>
      </c>
    </row>
    <row r="20" spans="2:8">
      <c r="B20" s="32" t="s">
        <v>78</v>
      </c>
      <c r="C20" s="152">
        <f>'RSI_idade (12)'!AA20-'RSI_idade (12)'!C20</f>
        <v>-29</v>
      </c>
      <c r="D20" s="153">
        <f>'RSI_idade (12)'!AB20-'RSI_idade (12)'!D20</f>
        <v>-6</v>
      </c>
      <c r="E20" s="153">
        <f>'RSI_idade (12)'!AC20-'RSI_idade (12)'!E20</f>
        <v>-10</v>
      </c>
      <c r="F20" s="153">
        <f>'RSI_idade (12)'!AD20-'RSI_idade (12)'!F20</f>
        <v>-9</v>
      </c>
      <c r="G20" s="153">
        <f>'RSI_idade (12)'!AE20-'RSI_idade (12)'!G20</f>
        <v>-2</v>
      </c>
      <c r="H20" s="154">
        <f>'RSI_idade (12)'!AF20-'RSI_idade (12)'!H20</f>
        <v>-1</v>
      </c>
    </row>
    <row r="21" spans="2:8">
      <c r="B21" s="32" t="s">
        <v>79</v>
      </c>
      <c r="C21" s="152">
        <f>'RSI_idade (12)'!AA21-'RSI_idade (12)'!C21</f>
        <v>-10</v>
      </c>
      <c r="D21" s="153">
        <f>'RSI_idade (12)'!AB21-'RSI_idade (12)'!D21</f>
        <v>11</v>
      </c>
      <c r="E21" s="153">
        <f>'RSI_idade (12)'!AC21-'RSI_idade (12)'!E21</f>
        <v>-12</v>
      </c>
      <c r="F21" s="153">
        <f>'RSI_idade (12)'!AD21-'RSI_idade (12)'!F21</f>
        <v>6</v>
      </c>
      <c r="G21" s="153">
        <f>'RSI_idade (12)'!AE21-'RSI_idade (12)'!G21</f>
        <v>0</v>
      </c>
      <c r="H21" s="154">
        <f>'RSI_idade (12)'!AF21-'RSI_idade (12)'!H21</f>
        <v>3</v>
      </c>
    </row>
    <row r="22" spans="2:8">
      <c r="B22" s="32" t="s">
        <v>80</v>
      </c>
      <c r="C22" s="152">
        <f>'RSI_idade (12)'!AA22-'RSI_idade (12)'!C22</f>
        <v>-3</v>
      </c>
      <c r="D22" s="153">
        <f>'RSI_idade (12)'!AB22-'RSI_idade (12)'!D22</f>
        <v>3</v>
      </c>
      <c r="E22" s="153">
        <f>'RSI_idade (12)'!AC22-'RSI_idade (12)'!E22</f>
        <v>-1</v>
      </c>
      <c r="F22" s="153">
        <f>'RSI_idade (12)'!AD22-'RSI_idade (12)'!F22</f>
        <v>-2</v>
      </c>
      <c r="G22" s="153">
        <f>'RSI_idade (12)'!AE22-'RSI_idade (12)'!G22</f>
        <v>2</v>
      </c>
      <c r="H22" s="154">
        <f>'RSI_idade (12)'!AF22-'RSI_idade (12)'!H22</f>
        <v>-3</v>
      </c>
    </row>
    <row r="23" spans="2:8">
      <c r="B23" s="32" t="s">
        <v>81</v>
      </c>
      <c r="C23" s="152">
        <f>'RSI_idade (12)'!AA23-'RSI_idade (12)'!C23</f>
        <v>-36</v>
      </c>
      <c r="D23" s="153">
        <f>'RSI_idade (12)'!AB23-'RSI_idade (12)'!D23</f>
        <v>6</v>
      </c>
      <c r="E23" s="153">
        <f>'RSI_idade (12)'!AC23-'RSI_idade (12)'!E23</f>
        <v>-16</v>
      </c>
      <c r="F23" s="153">
        <f>'RSI_idade (12)'!AD23-'RSI_idade (12)'!F23</f>
        <v>0</v>
      </c>
      <c r="G23" s="153">
        <f>'RSI_idade (12)'!AE23-'RSI_idade (12)'!G23</f>
        <v>22</v>
      </c>
      <c r="H23" s="154">
        <f>'RSI_idade (12)'!AF23-'RSI_idade (12)'!H23</f>
        <v>5</v>
      </c>
    </row>
    <row r="24" spans="2:8">
      <c r="B24" s="32" t="s">
        <v>82</v>
      </c>
      <c r="C24" s="152">
        <f>'RSI_idade (12)'!AA24-'RSI_idade (12)'!C24</f>
        <v>-5</v>
      </c>
      <c r="D24" s="153">
        <f>'RSI_idade (12)'!AB24-'RSI_idade (12)'!D24</f>
        <v>-5</v>
      </c>
      <c r="E24" s="153">
        <f>'RSI_idade (12)'!AC24-'RSI_idade (12)'!E24</f>
        <v>3</v>
      </c>
      <c r="F24" s="153">
        <f>'RSI_idade (12)'!AD24-'RSI_idade (12)'!F24</f>
        <v>-5</v>
      </c>
      <c r="G24" s="153">
        <f>'RSI_idade (12)'!AE24-'RSI_idade (12)'!G24</f>
        <v>-3</v>
      </c>
      <c r="H24" s="154">
        <f>'RSI_idade (12)'!AF24-'RSI_idade (12)'!H24</f>
        <v>5</v>
      </c>
    </row>
    <row r="25" spans="2:8">
      <c r="B25" s="32" t="s">
        <v>83</v>
      </c>
      <c r="C25" s="152">
        <f>'RSI_idade (12)'!AA25-'RSI_idade (12)'!C25</f>
        <v>-16</v>
      </c>
      <c r="D25" s="153">
        <f>'RSI_idade (12)'!AB25-'RSI_idade (12)'!D25</f>
        <v>11</v>
      </c>
      <c r="E25" s="153">
        <f>'RSI_idade (12)'!AC25-'RSI_idade (12)'!E25</f>
        <v>-5</v>
      </c>
      <c r="F25" s="153">
        <f>'RSI_idade (12)'!AD25-'RSI_idade (12)'!F25</f>
        <v>6</v>
      </c>
      <c r="G25" s="153">
        <f>'RSI_idade (12)'!AE25-'RSI_idade (12)'!G25</f>
        <v>-2</v>
      </c>
      <c r="H25" s="154">
        <f>'RSI_idade (12)'!AF25-'RSI_idade (12)'!H25</f>
        <v>4</v>
      </c>
    </row>
    <row r="26" spans="2:8">
      <c r="B26" s="32" t="s">
        <v>84</v>
      </c>
      <c r="C26" s="152">
        <f>'RSI_idade (12)'!AA26-'RSI_idade (12)'!C26</f>
        <v>-26</v>
      </c>
      <c r="D26" s="153">
        <f>'RSI_idade (12)'!AB26-'RSI_idade (12)'!D26</f>
        <v>28</v>
      </c>
      <c r="E26" s="153">
        <f>'RSI_idade (12)'!AC26-'RSI_idade (12)'!E26</f>
        <v>-10</v>
      </c>
      <c r="F26" s="153">
        <f>'RSI_idade (12)'!AD26-'RSI_idade (12)'!F26</f>
        <v>13</v>
      </c>
      <c r="G26" s="153">
        <f>'RSI_idade (12)'!AE26-'RSI_idade (12)'!G26</f>
        <v>12</v>
      </c>
      <c r="H26" s="154">
        <f>'RSI_idade (12)'!AF26-'RSI_idade (12)'!H26</f>
        <v>-5</v>
      </c>
    </row>
    <row r="27" spans="2:8">
      <c r="B27" s="32" t="s">
        <v>85</v>
      </c>
      <c r="C27" s="152">
        <f>'RSI_idade (12)'!AA27-'RSI_idade (12)'!C27</f>
        <v>-1</v>
      </c>
      <c r="D27" s="153">
        <f>'RSI_idade (12)'!AB27-'RSI_idade (12)'!D27</f>
        <v>5</v>
      </c>
      <c r="E27" s="153">
        <f>'RSI_idade (12)'!AC27-'RSI_idade (12)'!E27</f>
        <v>2</v>
      </c>
      <c r="F27" s="153">
        <f>'RSI_idade (12)'!AD27-'RSI_idade (12)'!F27</f>
        <v>9</v>
      </c>
      <c r="G27" s="153">
        <f>'RSI_idade (12)'!AE27-'RSI_idade (12)'!G27</f>
        <v>8</v>
      </c>
      <c r="H27" s="154">
        <f>'RSI_idade (12)'!AF27-'RSI_idade (12)'!H27</f>
        <v>1</v>
      </c>
    </row>
    <row r="28" spans="2:8">
      <c r="B28" s="32" t="s">
        <v>86</v>
      </c>
      <c r="C28" s="152">
        <f>'RSI_idade (12)'!AA28-'RSI_idade (12)'!C28</f>
        <v>-33</v>
      </c>
      <c r="D28" s="153">
        <f>'RSI_idade (12)'!AB28-'RSI_idade (12)'!D28</f>
        <v>-16</v>
      </c>
      <c r="E28" s="153">
        <f>'RSI_idade (12)'!AC28-'RSI_idade (12)'!E28</f>
        <v>4</v>
      </c>
      <c r="F28" s="153">
        <f>'RSI_idade (12)'!AD28-'RSI_idade (12)'!F28</f>
        <v>6</v>
      </c>
      <c r="G28" s="153">
        <f>'RSI_idade (12)'!AE28-'RSI_idade (12)'!G28</f>
        <v>-11</v>
      </c>
      <c r="H28" s="154">
        <f>'RSI_idade (12)'!AF28-'RSI_idade (12)'!H28</f>
        <v>-5</v>
      </c>
    </row>
    <row r="29" spans="2:8">
      <c r="B29" s="32" t="s">
        <v>87</v>
      </c>
      <c r="C29" s="152">
        <f>'RSI_idade (12)'!AA29-'RSI_idade (12)'!C29</f>
        <v>-72</v>
      </c>
      <c r="D29" s="153">
        <f>'RSI_idade (12)'!AB29-'RSI_idade (12)'!D29</f>
        <v>-12</v>
      </c>
      <c r="E29" s="153">
        <f>'RSI_idade (12)'!AC29-'RSI_idade (12)'!E29</f>
        <v>-3</v>
      </c>
      <c r="F29" s="153">
        <f>'RSI_idade (12)'!AD29-'RSI_idade (12)'!F29</f>
        <v>0</v>
      </c>
      <c r="G29" s="153">
        <f>'RSI_idade (12)'!AE29-'RSI_idade (12)'!G29</f>
        <v>10</v>
      </c>
      <c r="H29" s="154">
        <f>'RSI_idade (12)'!AF29-'RSI_idade (12)'!H29</f>
        <v>6</v>
      </c>
    </row>
    <row r="30" spans="2:8">
      <c r="B30" s="32" t="s">
        <v>88</v>
      </c>
      <c r="C30" s="152">
        <f>'RSI_idade (12)'!AA30-'RSI_idade (12)'!C30</f>
        <v>-12</v>
      </c>
      <c r="D30" s="153">
        <f>'RSI_idade (12)'!AB30-'RSI_idade (12)'!D30</f>
        <v>6</v>
      </c>
      <c r="E30" s="153">
        <f>'RSI_idade (12)'!AC30-'RSI_idade (12)'!E30</f>
        <v>-2</v>
      </c>
      <c r="F30" s="153">
        <f>'RSI_idade (12)'!AD30-'RSI_idade (12)'!F30</f>
        <v>-1</v>
      </c>
      <c r="G30" s="153">
        <f>'RSI_idade (12)'!AE30-'RSI_idade (12)'!G30</f>
        <v>-6</v>
      </c>
      <c r="H30" s="154">
        <f>'RSI_idade (12)'!AF30-'RSI_idade (12)'!H30</f>
        <v>-3</v>
      </c>
    </row>
    <row r="31" spans="2:8">
      <c r="B31" s="32" t="s">
        <v>89</v>
      </c>
      <c r="C31" s="152">
        <f>'RSI_idade (12)'!AA31-'RSI_idade (12)'!C31</f>
        <v>-61</v>
      </c>
      <c r="D31" s="153">
        <f>'RSI_idade (12)'!AB31-'RSI_idade (12)'!D31</f>
        <v>-19</v>
      </c>
      <c r="E31" s="153">
        <f>'RSI_idade (12)'!AC31-'RSI_idade (12)'!E31</f>
        <v>-14</v>
      </c>
      <c r="F31" s="153">
        <f>'RSI_idade (12)'!AD31-'RSI_idade (12)'!F31</f>
        <v>-7</v>
      </c>
      <c r="G31" s="153">
        <f>'RSI_idade (12)'!AE31-'RSI_idade (12)'!G31</f>
        <v>2</v>
      </c>
      <c r="H31" s="154">
        <f>'RSI_idade (12)'!AF31-'RSI_idade (12)'!H31</f>
        <v>-2</v>
      </c>
    </row>
    <row r="32" spans="2:8">
      <c r="B32" s="32" t="s">
        <v>68</v>
      </c>
      <c r="C32" s="152">
        <f>'RSI_idade (12)'!AA32-'RSI_idade (12)'!C32</f>
        <v>-4</v>
      </c>
      <c r="D32" s="153">
        <f>'RSI_idade (12)'!AB32-'RSI_idade (12)'!D32</f>
        <v>10</v>
      </c>
      <c r="E32" s="153">
        <f>'RSI_idade (12)'!AC32-'RSI_idade (12)'!E32</f>
        <v>-4</v>
      </c>
      <c r="F32" s="153">
        <f>'RSI_idade (12)'!AD32-'RSI_idade (12)'!F32</f>
        <v>2</v>
      </c>
      <c r="G32" s="153">
        <f>'RSI_idade (12)'!AE32-'RSI_idade (12)'!G32</f>
        <v>1</v>
      </c>
      <c r="H32" s="154">
        <f>'RSI_idade (12)'!AF32-'RSI_idade (12)'!H32</f>
        <v>0</v>
      </c>
    </row>
    <row r="33" spans="2:8">
      <c r="B33" s="32" t="s">
        <v>90</v>
      </c>
      <c r="C33" s="152">
        <f>'RSI_idade (12)'!AA33-'RSI_idade (12)'!C33</f>
        <v>-25</v>
      </c>
      <c r="D33" s="153">
        <f>'RSI_idade (12)'!AB33-'RSI_idade (12)'!D33</f>
        <v>-23</v>
      </c>
      <c r="E33" s="153">
        <f>'RSI_idade (12)'!AC33-'RSI_idade (12)'!E33</f>
        <v>11</v>
      </c>
      <c r="F33" s="153">
        <f>'RSI_idade (12)'!AD33-'RSI_idade (12)'!F33</f>
        <v>8</v>
      </c>
      <c r="G33" s="153">
        <f>'RSI_idade (12)'!AE33-'RSI_idade (12)'!G33</f>
        <v>3</v>
      </c>
      <c r="H33" s="154">
        <f>'RSI_idade (12)'!AF33-'RSI_idade (12)'!H33</f>
        <v>7</v>
      </c>
    </row>
    <row r="34" spans="2:8" ht="12.75" customHeight="1">
      <c r="B34" s="32" t="s">
        <v>91</v>
      </c>
      <c r="C34" s="152">
        <f>'RSI_idade (12)'!AA34-'RSI_idade (12)'!C34</f>
        <v>-66</v>
      </c>
      <c r="D34" s="153">
        <f>'RSI_idade (12)'!AB34-'RSI_idade (12)'!D34</f>
        <v>-19</v>
      </c>
      <c r="E34" s="153">
        <f>'RSI_idade (12)'!AC34-'RSI_idade (12)'!E34</f>
        <v>-1</v>
      </c>
      <c r="F34" s="153">
        <f>'RSI_idade (12)'!AD34-'RSI_idade (12)'!F34</f>
        <v>-9</v>
      </c>
      <c r="G34" s="153">
        <f>'RSI_idade (12)'!AE34-'RSI_idade (12)'!G34</f>
        <v>12</v>
      </c>
      <c r="H34" s="154">
        <f>'RSI_idade (12)'!AF34-'RSI_idade (12)'!H34</f>
        <v>-9</v>
      </c>
    </row>
    <row r="35" spans="2:8">
      <c r="B35" s="32" t="s">
        <v>92</v>
      </c>
      <c r="C35" s="152" t="s">
        <v>55</v>
      </c>
      <c r="D35" s="153" t="s">
        <v>55</v>
      </c>
      <c r="E35" s="153" t="s">
        <v>55</v>
      </c>
      <c r="F35" s="153" t="s">
        <v>55</v>
      </c>
      <c r="G35" s="153" t="s">
        <v>55</v>
      </c>
      <c r="H35" s="154" t="s">
        <v>55</v>
      </c>
    </row>
    <row r="36" spans="2:8">
      <c r="B36" s="32" t="s">
        <v>93</v>
      </c>
      <c r="C36" s="152">
        <f>'RSI_idade (12)'!AA36-'RSI_idade (12)'!C36</f>
        <v>-10</v>
      </c>
      <c r="D36" s="153">
        <f>'RSI_idade (12)'!AB36-'RSI_idade (12)'!D36</f>
        <v>-6</v>
      </c>
      <c r="E36" s="153">
        <f>'RSI_idade (12)'!AC36-'RSI_idade (12)'!E36</f>
        <v>3</v>
      </c>
      <c r="F36" s="153">
        <f>'RSI_idade (12)'!AD36-'RSI_idade (12)'!F36</f>
        <v>4</v>
      </c>
      <c r="G36" s="153">
        <f>'RSI_idade (12)'!AE36-'RSI_idade (12)'!G36</f>
        <v>6</v>
      </c>
      <c r="H36" s="154">
        <f>'RSI_idade (12)'!AF36-'RSI_idade (12)'!H36</f>
        <v>4</v>
      </c>
    </row>
    <row r="37" spans="2:8">
      <c r="B37" s="32" t="s">
        <v>94</v>
      </c>
      <c r="C37" s="152">
        <f>'RSI_idade (12)'!AA37-'RSI_idade (12)'!C37</f>
        <v>-25</v>
      </c>
      <c r="D37" s="153">
        <f>'RSI_idade (12)'!AB37-'RSI_idade (12)'!D37</f>
        <v>-4</v>
      </c>
      <c r="E37" s="153">
        <f>'RSI_idade (12)'!AC37-'RSI_idade (12)'!E37</f>
        <v>-4</v>
      </c>
      <c r="F37" s="153">
        <f>'RSI_idade (12)'!AD37-'RSI_idade (12)'!F37</f>
        <v>-10</v>
      </c>
      <c r="G37" s="153">
        <f>'RSI_idade (12)'!AE37-'RSI_idade (12)'!G37</f>
        <v>1</v>
      </c>
      <c r="H37" s="154">
        <f>'RSI_idade (12)'!AF37-'RSI_idade (12)'!H37</f>
        <v>-1</v>
      </c>
    </row>
    <row r="38" spans="2:8">
      <c r="B38" s="32" t="s">
        <v>95</v>
      </c>
      <c r="C38" s="267">
        <f>'RSI_idade (12)'!AA38-'RSI_idade (12)'!C38</f>
        <v>-27</v>
      </c>
      <c r="D38" s="268">
        <f>'RSI_idade (12)'!AB38-'RSI_idade (12)'!D38</f>
        <v>-7</v>
      </c>
      <c r="E38" s="268">
        <f>'RSI_idade (12)'!AC38-'RSI_idade (12)'!E38</f>
        <v>-12</v>
      </c>
      <c r="F38" s="268">
        <f>'RSI_idade (12)'!AD38-'RSI_idade (12)'!F38</f>
        <v>-4</v>
      </c>
      <c r="G38" s="268">
        <f>'RSI_idade (12)'!AE38-'RSI_idade (12)'!G38</f>
        <v>6</v>
      </c>
      <c r="H38" s="269">
        <f>'RSI_idade (12)'!AF38-'RSI_idade (12)'!H38</f>
        <v>-1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/>
  <dimension ref="A1:H40"/>
  <sheetViews>
    <sheetView showGridLines="0" showRowColHeaders="0" workbookViewId="0">
      <selection activeCell="K36" sqref="K36"/>
    </sheetView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127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192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(12)'!AA11-'RSI_idade (12)'!C11)/'RSI_idade (12)'!C11</f>
        <v>-0.17266493009409389</v>
      </c>
      <c r="D11" s="41">
        <f>('RSI_idade (12)'!AB11-'RSI_idade (12)'!D11)/'RSI_idade (12)'!D11</f>
        <v>-0.11969818810204116</v>
      </c>
      <c r="E11" s="41">
        <f>('RSI_idade (12)'!AC11-'RSI_idade (12)'!E11)/'RSI_idade (12)'!E11</f>
        <v>-0.16022457790299369</v>
      </c>
      <c r="F11" s="41">
        <f>('RSI_idade (12)'!AD11-'RSI_idade (12)'!F11)/'RSI_idade (12)'!F11</f>
        <v>-0.127601034947706</v>
      </c>
      <c r="G11" s="41">
        <f>('RSI_idade (12)'!AE11-'RSI_idade (12)'!G11)/'RSI_idade (12)'!G11</f>
        <v>-7.6747552567657085E-2</v>
      </c>
      <c r="H11" s="57">
        <f>('RSI_idade (12)'!AF11-'RSI_idade (12)'!H11)/'RSI_idade (12)'!H11</f>
        <v>-0.11885995333879816</v>
      </c>
    </row>
    <row r="12" spans="1:8">
      <c r="B12" s="403" t="s">
        <v>267</v>
      </c>
      <c r="C12" s="42">
        <f>('RSI_idade (12)'!AA12-'RSI_idade (12)'!C12)/'RSI_idade (12)'!C12</f>
        <v>-0.13387234276599841</v>
      </c>
      <c r="D12" s="43">
        <f>('RSI_idade (12)'!AB12-'RSI_idade (12)'!D12)/'RSI_idade (12)'!D12</f>
        <v>-8.466834370448828E-2</v>
      </c>
      <c r="E12" s="43">
        <f>('RSI_idade (12)'!AC12-'RSI_idade (12)'!E12)/'RSI_idade (12)'!E12</f>
        <v>-0.11476557032890133</v>
      </c>
      <c r="F12" s="43">
        <f>('RSI_idade (12)'!AD12-'RSI_idade (12)'!F12)/'RSI_idade (12)'!F12</f>
        <v>-7.7776054590570715E-2</v>
      </c>
      <c r="G12" s="43">
        <f>('RSI_idade (12)'!AE12-'RSI_idade (12)'!G12)/'RSI_idade (12)'!G12</f>
        <v>-4.2033542976939203E-2</v>
      </c>
      <c r="H12" s="58">
        <f>('RSI_idade (12)'!AF12-'RSI_idade (12)'!H12)/'RSI_idade (12)'!H12</f>
        <v>-7.2147651006711416E-2</v>
      </c>
    </row>
    <row r="13" spans="1:8">
      <c r="B13" s="403" t="s">
        <v>52</v>
      </c>
      <c r="C13" s="42">
        <f>('RSI_idade (12)'!AA13-'RSI_idade (12)'!C13)/'RSI_idade (12)'!C13</f>
        <v>-0.13733367734326049</v>
      </c>
      <c r="D13" s="43">
        <f>('RSI_idade (12)'!AB13-'RSI_idade (12)'!D13)/'RSI_idade (12)'!D13</f>
        <v>-8.757747237941256E-2</v>
      </c>
      <c r="E13" s="43">
        <f>('RSI_idade (12)'!AC13-'RSI_idade (12)'!E13)/'RSI_idade (12)'!E13</f>
        <v>-0.11814389989572471</v>
      </c>
      <c r="F13" s="43">
        <f>('RSI_idade (12)'!AD13-'RSI_idade (12)'!F13)/'RSI_idade (12)'!F13</f>
        <v>-7.4961909598781101E-2</v>
      </c>
      <c r="G13" s="43">
        <f>('RSI_idade (12)'!AE13-'RSI_idade (12)'!G13)/'RSI_idade (12)'!G13</f>
        <v>-3.2007759456838022E-2</v>
      </c>
      <c r="H13" s="58">
        <f>('RSI_idade (12)'!AF13-'RSI_idade (12)'!H13)/'RSI_idade (12)'!H13</f>
        <v>-6.228373702422145E-2</v>
      </c>
    </row>
    <row r="14" spans="1:8">
      <c r="B14" s="403" t="s">
        <v>1</v>
      </c>
      <c r="C14" s="267" t="s">
        <v>55</v>
      </c>
      <c r="D14" s="268" t="s">
        <v>55</v>
      </c>
      <c r="E14" s="268" t="s">
        <v>55</v>
      </c>
      <c r="F14" s="271" t="s">
        <v>55</v>
      </c>
      <c r="G14" s="271" t="s">
        <v>55</v>
      </c>
      <c r="H14" s="272">
        <f>('RSI_idade (12)'!AG14-'RSI_idade (12)'!I14)/'RSI_idade (12)'!I14</f>
        <v>-3.2459425717852687E-2</v>
      </c>
    </row>
    <row r="15" spans="1:8">
      <c r="B15" s="32" t="s">
        <v>73</v>
      </c>
      <c r="C15" s="40">
        <f>('RSI_idade (12)'!AA15-'RSI_idade (12)'!C15)/'RSI_idade (12)'!C15</f>
        <v>-6.4439140811455853E-2</v>
      </c>
      <c r="D15" s="41">
        <f>('RSI_idade (12)'!AB15-'RSI_idade (12)'!D15)/'RSI_idade (12)'!D15</f>
        <v>-1.1049723756906077E-2</v>
      </c>
      <c r="E15" s="41">
        <f>('RSI_idade (12)'!AC15-'RSI_idade (12)'!E15)/'RSI_idade (12)'!E15</f>
        <v>-0.1111111111111111</v>
      </c>
      <c r="F15" s="41">
        <f>('RSI_idade (12)'!AD15-'RSI_idade (12)'!F15)/'RSI_idade (12)'!F15</f>
        <v>1.4705882352941176E-2</v>
      </c>
      <c r="G15" s="41">
        <f>('RSI_idade (12)'!AE15-'RSI_idade (12)'!G15)/'RSI_idade (12)'!G15</f>
        <v>5.1020408163265307E-2</v>
      </c>
      <c r="H15" s="57">
        <f>('RSI_idade (12)'!AG15-'RSI_idade (12)'!I15)/'RSI_idade (12)'!I15</f>
        <v>-3.8387715930902108E-2</v>
      </c>
    </row>
    <row r="16" spans="1:8">
      <c r="B16" s="32" t="s">
        <v>74</v>
      </c>
      <c r="C16" s="42">
        <f>('RSI_idade (12)'!AA16-'RSI_idade (12)'!C16)/'RSI_idade (12)'!C16</f>
        <v>-0.13440860215053763</v>
      </c>
      <c r="D16" s="43">
        <f>('RSI_idade (12)'!AB16-'RSI_idade (12)'!D16)/'RSI_idade (12)'!D16</f>
        <v>-2.5974025974025976E-2</v>
      </c>
      <c r="E16" s="43">
        <f>('RSI_idade (12)'!AC16-'RSI_idade (12)'!E16)/'RSI_idade (12)'!E16</f>
        <v>-0.12328767123287671</v>
      </c>
      <c r="F16" s="43">
        <f>('RSI_idade (12)'!AD16-'RSI_idade (12)'!F16)/'RSI_idade (12)'!F16</f>
        <v>-0.14117647058823529</v>
      </c>
      <c r="G16" s="43">
        <f>('RSI_idade (12)'!AE16-'RSI_idade (12)'!G16)/'RSI_idade (12)'!G16</f>
        <v>-6.5573770491803282E-2</v>
      </c>
      <c r="H16" s="58">
        <f>('RSI_idade (12)'!AG16-'RSI_idade (12)'!I16)/'RSI_idade (12)'!I16</f>
        <v>-0.10980392156862745</v>
      </c>
    </row>
    <row r="17" spans="2:8">
      <c r="B17" s="32" t="s">
        <v>75</v>
      </c>
      <c r="C17" s="42">
        <f>('RSI_idade (12)'!AA17-'RSI_idade (12)'!C17)/'RSI_idade (12)'!C17</f>
        <v>-0.11442786069651742</v>
      </c>
      <c r="D17" s="43">
        <f>('RSI_idade (12)'!AB17-'RSI_idade (12)'!D17)/'RSI_idade (12)'!D17</f>
        <v>-0.14851485148514851</v>
      </c>
      <c r="E17" s="43">
        <f>('RSI_idade (12)'!AC17-'RSI_idade (12)'!E17)/'RSI_idade (12)'!E17</f>
        <v>-8.7499999999999994E-2</v>
      </c>
      <c r="F17" s="43">
        <f>('RSI_idade (12)'!AD17-'RSI_idade (12)'!F17)/'RSI_idade (12)'!F17</f>
        <v>-1.1494252873563218E-2</v>
      </c>
      <c r="G17" s="43">
        <f>('RSI_idade (12)'!AE17-'RSI_idade (12)'!G17)/'RSI_idade (12)'!G17</f>
        <v>-6.0606060606060608E-2</v>
      </c>
      <c r="H17" s="58">
        <f>('RSI_idade (12)'!AG17-'RSI_idade (12)'!I17)/'RSI_idade (12)'!I17</f>
        <v>-7.9646017699115043E-2</v>
      </c>
    </row>
    <row r="18" spans="2:8">
      <c r="B18" s="32" t="s">
        <v>76</v>
      </c>
      <c r="C18" s="42">
        <f>('RSI_idade (12)'!AA18-'RSI_idade (12)'!C18)/'RSI_idade (12)'!C18</f>
        <v>-2.8901734104046242E-2</v>
      </c>
      <c r="D18" s="43">
        <f>('RSI_idade (12)'!AB18-'RSI_idade (12)'!D18)/'RSI_idade (12)'!D18</f>
        <v>-5.2631578947368418E-2</v>
      </c>
      <c r="E18" s="43">
        <f>('RSI_idade (12)'!AC18-'RSI_idade (12)'!E18)/'RSI_idade (12)'!E18</f>
        <v>0.12962962962962962</v>
      </c>
      <c r="F18" s="43">
        <f>('RSI_idade (12)'!AD18-'RSI_idade (12)'!F18)/'RSI_idade (12)'!F18</f>
        <v>0</v>
      </c>
      <c r="G18" s="43">
        <f>('RSI_idade (12)'!AE18-'RSI_idade (12)'!G18)/'RSI_idade (12)'!G18</f>
        <v>-0.12280701754385964</v>
      </c>
      <c r="H18" s="58">
        <f>('RSI_idade (12)'!AG18-'RSI_idade (12)'!I18)/'RSI_idade (12)'!I18</f>
        <v>-1.5730337078651686E-2</v>
      </c>
    </row>
    <row r="19" spans="2:8">
      <c r="B19" s="32" t="s">
        <v>77</v>
      </c>
      <c r="C19" s="42">
        <f>('RSI_idade (12)'!AA19-'RSI_idade (12)'!C19)/'RSI_idade (12)'!C19</f>
        <v>-0.15693430656934307</v>
      </c>
      <c r="D19" s="43">
        <f>('RSI_idade (12)'!AB19-'RSI_idade (12)'!D19)/'RSI_idade (12)'!D19</f>
        <v>3.3613445378151259E-2</v>
      </c>
      <c r="E19" s="43">
        <f>('RSI_idade (12)'!AC19-'RSI_idade (12)'!E19)/'RSI_idade (12)'!E19</f>
        <v>-6.7796610169491525E-2</v>
      </c>
      <c r="F19" s="43">
        <f>('RSI_idade (12)'!AD19-'RSI_idade (12)'!F19)/'RSI_idade (12)'!F19</f>
        <v>2.5830258302583026E-2</v>
      </c>
      <c r="G19" s="43">
        <f>('RSI_idade (12)'!AE19-'RSI_idade (12)'!G19)/'RSI_idade (12)'!G19</f>
        <v>5.4054054054054057E-2</v>
      </c>
      <c r="H19" s="58">
        <f>('RSI_idade (12)'!AG19-'RSI_idade (12)'!I19)/'RSI_idade (12)'!I19</f>
        <v>-1.7543859649122806E-2</v>
      </c>
    </row>
    <row r="20" spans="2:8">
      <c r="B20" s="32" t="s">
        <v>78</v>
      </c>
      <c r="C20" s="42">
        <f>('RSI_idade (12)'!AA20-'RSI_idade (12)'!C20)/'RSI_idade (12)'!C20</f>
        <v>-0.16111111111111112</v>
      </c>
      <c r="D20" s="43">
        <f>('RSI_idade (12)'!AB20-'RSI_idade (12)'!D20)/'RSI_idade (12)'!D20</f>
        <v>-6.5934065934065936E-2</v>
      </c>
      <c r="E20" s="43">
        <f>('RSI_idade (12)'!AC20-'RSI_idade (12)'!E20)/'RSI_idade (12)'!E20</f>
        <v>-0.17241379310344829</v>
      </c>
      <c r="F20" s="43">
        <f>('RSI_idade (12)'!AD20-'RSI_idade (12)'!F20)/'RSI_idade (12)'!F20</f>
        <v>-0.12676056338028169</v>
      </c>
      <c r="G20" s="43">
        <f>('RSI_idade (12)'!AE20-'RSI_idade (12)'!G20)/'RSI_idade (12)'!G20</f>
        <v>-3.3898305084745763E-2</v>
      </c>
      <c r="H20" s="58">
        <f>('RSI_idade (12)'!AG20-'RSI_idade (12)'!I20)/'RSI_idade (12)'!I20</f>
        <v>-0.11608961303462322</v>
      </c>
    </row>
    <row r="21" spans="2:8">
      <c r="B21" s="32" t="s">
        <v>79</v>
      </c>
      <c r="C21" s="42">
        <f>('RSI_idade (12)'!AA21-'RSI_idade (12)'!C21)/'RSI_idade (12)'!C21</f>
        <v>-3.048780487804878E-2</v>
      </c>
      <c r="D21" s="43">
        <f>('RSI_idade (12)'!AB21-'RSI_idade (12)'!D21)/'RSI_idade (12)'!D21</f>
        <v>7.0967741935483872E-2</v>
      </c>
      <c r="E21" s="43">
        <f>('RSI_idade (12)'!AC21-'RSI_idade (12)'!E21)/'RSI_idade (12)'!E21</f>
        <v>-8.9552238805970144E-2</v>
      </c>
      <c r="F21" s="43">
        <f>('RSI_idade (12)'!AD21-'RSI_idade (12)'!F21)/'RSI_idade (12)'!F21</f>
        <v>4.4776119402985072E-2</v>
      </c>
      <c r="G21" s="43">
        <f>('RSI_idade (12)'!AE21-'RSI_idade (12)'!G21)/'RSI_idade (12)'!G21</f>
        <v>0</v>
      </c>
      <c r="H21" s="58">
        <f>('RSI_idade (12)'!AG21-'RSI_idade (12)'!I21)/'RSI_idade (12)'!I21</f>
        <v>-2.1276595744680851E-3</v>
      </c>
    </row>
    <row r="22" spans="2:8">
      <c r="B22" s="32" t="s">
        <v>80</v>
      </c>
      <c r="C22" s="42">
        <f>('RSI_idade (12)'!AA22-'RSI_idade (12)'!C22)/'RSI_idade (12)'!C22</f>
        <v>-0.125</v>
      </c>
      <c r="D22" s="43">
        <f>('RSI_idade (12)'!AB22-'RSI_idade (12)'!D22)/'RSI_idade (12)'!D22</f>
        <v>0.17647058823529413</v>
      </c>
      <c r="E22" s="43">
        <f>('RSI_idade (12)'!AC22-'RSI_idade (12)'!E22)/'RSI_idade (12)'!E22</f>
        <v>-8.3333333333333329E-2</v>
      </c>
      <c r="F22" s="43">
        <f>('RSI_idade (12)'!AD22-'RSI_idade (12)'!F22)/'RSI_idade (12)'!F22</f>
        <v>-7.6923076923076927E-2</v>
      </c>
      <c r="G22" s="43">
        <f>('RSI_idade (12)'!AE22-'RSI_idade (12)'!G22)/'RSI_idade (12)'!G22</f>
        <v>0.13333333333333333</v>
      </c>
      <c r="H22" s="58">
        <f>('RSI_idade (12)'!AG22-'RSI_idade (12)'!I22)/'RSI_idade (12)'!I22</f>
        <v>-3.6363636363636362E-2</v>
      </c>
    </row>
    <row r="23" spans="2:8">
      <c r="B23" s="32" t="s">
        <v>81</v>
      </c>
      <c r="C23" s="42">
        <f>('RSI_idade (12)'!AA23-'RSI_idade (12)'!C23)/'RSI_idade (12)'!C23</f>
        <v>-6.50994575045208E-2</v>
      </c>
      <c r="D23" s="43">
        <f>('RSI_idade (12)'!AB23-'RSI_idade (12)'!D23)/'RSI_idade (12)'!D23</f>
        <v>2.5104602510460251E-2</v>
      </c>
      <c r="E23" s="43">
        <f>('RSI_idade (12)'!AC23-'RSI_idade (12)'!E23)/'RSI_idade (12)'!E23</f>
        <v>-7.7669902912621352E-2</v>
      </c>
      <c r="F23" s="43">
        <f>('RSI_idade (12)'!AD23-'RSI_idade (12)'!F23)/'RSI_idade (12)'!F23</f>
        <v>0</v>
      </c>
      <c r="G23" s="43">
        <f>('RSI_idade (12)'!AE23-'RSI_idade (12)'!G23)/'RSI_idade (12)'!G23</f>
        <v>0.16417910447761194</v>
      </c>
      <c r="H23" s="58">
        <f>('RSI_idade (12)'!AG23-'RSI_idade (12)'!I23)/'RSI_idade (12)'!I23</f>
        <v>-1.355206847360913E-2</v>
      </c>
    </row>
    <row r="24" spans="2:8">
      <c r="B24" s="32" t="s">
        <v>82</v>
      </c>
      <c r="C24" s="42">
        <f>('RSI_idade (12)'!AA24-'RSI_idade (12)'!C24)/'RSI_idade (12)'!C24</f>
        <v>-2.7932960893854747E-2</v>
      </c>
      <c r="D24" s="43">
        <f>('RSI_idade (12)'!AB24-'RSI_idade (12)'!D24)/'RSI_idade (12)'!D24</f>
        <v>-7.1428571428571425E-2</v>
      </c>
      <c r="E24" s="43">
        <f>('RSI_idade (12)'!AC24-'RSI_idade (12)'!E24)/'RSI_idade (12)'!E24</f>
        <v>4.1666666666666664E-2</v>
      </c>
      <c r="F24" s="43">
        <f>('RSI_idade (12)'!AD24-'RSI_idade (12)'!F24)/'RSI_idade (12)'!F24</f>
        <v>-6.4102564102564097E-2</v>
      </c>
      <c r="G24" s="43">
        <f>('RSI_idade (12)'!AE24-'RSI_idade (12)'!G24)/'RSI_idade (12)'!G24</f>
        <v>-3.7499999999999999E-2</v>
      </c>
      <c r="H24" s="58">
        <f>('RSI_idade (12)'!AG24-'RSI_idade (12)'!I24)/'RSI_idade (12)'!I24</f>
        <v>-1.9607843137254902E-2</v>
      </c>
    </row>
    <row r="25" spans="2:8">
      <c r="B25" s="32" t="s">
        <v>83</v>
      </c>
      <c r="C25" s="42">
        <f>('RSI_idade (12)'!AA25-'RSI_idade (12)'!C25)/'RSI_idade (12)'!C25</f>
        <v>-0.1032258064516129</v>
      </c>
      <c r="D25" s="43">
        <f>('RSI_idade (12)'!AB25-'RSI_idade (12)'!D25)/'RSI_idade (12)'!D25</f>
        <v>0.23404255319148937</v>
      </c>
      <c r="E25" s="43">
        <f>('RSI_idade (12)'!AC25-'RSI_idade (12)'!E25)/'RSI_idade (12)'!E25</f>
        <v>-9.0909090909090912E-2</v>
      </c>
      <c r="F25" s="43">
        <f>('RSI_idade (12)'!AD25-'RSI_idade (12)'!F25)/'RSI_idade (12)'!F25</f>
        <v>7.5949367088607597E-2</v>
      </c>
      <c r="G25" s="43">
        <f>('RSI_idade (12)'!AE25-'RSI_idade (12)'!G25)/'RSI_idade (12)'!G25</f>
        <v>-3.7037037037037035E-2</v>
      </c>
      <c r="H25" s="58">
        <f>('RSI_idade (12)'!AG25-'RSI_idade (12)'!I25)/'RSI_idade (12)'!I25</f>
        <v>-4.8780487804878049E-3</v>
      </c>
    </row>
    <row r="26" spans="2:8">
      <c r="B26" s="32" t="s">
        <v>84</v>
      </c>
      <c r="C26" s="42">
        <f>('RSI_idade (12)'!AA26-'RSI_idade (12)'!C26)/'RSI_idade (12)'!C26</f>
        <v>-5.6034482758620691E-2</v>
      </c>
      <c r="D26" s="43">
        <f>('RSI_idade (12)'!AB26-'RSI_idade (12)'!D26)/'RSI_idade (12)'!D26</f>
        <v>0.13793103448275862</v>
      </c>
      <c r="E26" s="43">
        <f>('RSI_idade (12)'!AC26-'RSI_idade (12)'!E26)/'RSI_idade (12)'!E26</f>
        <v>-6.8965517241379309E-2</v>
      </c>
      <c r="F26" s="43">
        <f>('RSI_idade (12)'!AD26-'RSI_idade (12)'!F26)/'RSI_idade (12)'!F26</f>
        <v>8.5526315789473686E-2</v>
      </c>
      <c r="G26" s="43">
        <f>('RSI_idade (12)'!AE26-'RSI_idade (12)'!G26)/'RSI_idade (12)'!G26</f>
        <v>9.8360655737704916E-2</v>
      </c>
      <c r="H26" s="58">
        <f>('RSI_idade (12)'!AG26-'RSI_idade (12)'!I26)/'RSI_idade (12)'!I26</f>
        <v>1.0582010582010581E-2</v>
      </c>
    </row>
    <row r="27" spans="2:8">
      <c r="B27" s="32" t="s">
        <v>85</v>
      </c>
      <c r="C27" s="42">
        <f>('RSI_idade (12)'!AA27-'RSI_idade (12)'!C27)/'RSI_idade (12)'!C27</f>
        <v>-1.1627906976744186E-2</v>
      </c>
      <c r="D27" s="43">
        <f>('RSI_idade (12)'!AB27-'RSI_idade (12)'!D27)/'RSI_idade (12)'!D27</f>
        <v>0.1111111111111111</v>
      </c>
      <c r="E27" s="43">
        <f>('RSI_idade (12)'!AC27-'RSI_idade (12)'!E27)/'RSI_idade (12)'!E27</f>
        <v>5.128205128205128E-2</v>
      </c>
      <c r="F27" s="43">
        <f>('RSI_idade (12)'!AD27-'RSI_idade (12)'!F27)/'RSI_idade (12)'!F27</f>
        <v>0.15789473684210525</v>
      </c>
      <c r="G27" s="43">
        <f>('RSI_idade (12)'!AE27-'RSI_idade (12)'!G27)/'RSI_idade (12)'!G27</f>
        <v>0.18181818181818182</v>
      </c>
      <c r="H27" s="58">
        <f>('RSI_idade (12)'!AG27-'RSI_idade (12)'!I27)/'RSI_idade (12)'!I27</f>
        <v>8.247422680412371E-2</v>
      </c>
    </row>
    <row r="28" spans="2:8">
      <c r="B28" s="32" t="s">
        <v>86</v>
      </c>
      <c r="C28" s="42">
        <f>('RSI_idade (12)'!AA28-'RSI_idade (12)'!C28)/'RSI_idade (12)'!C28</f>
        <v>-7.0362473347547971E-2</v>
      </c>
      <c r="D28" s="43">
        <f>('RSI_idade (12)'!AB28-'RSI_idade (12)'!D28)/'RSI_idade (12)'!D28</f>
        <v>-7.2727272727272724E-2</v>
      </c>
      <c r="E28" s="43">
        <f>('RSI_idade (12)'!AC28-'RSI_idade (12)'!E28)/'RSI_idade (12)'!E28</f>
        <v>3.0303030303030304E-2</v>
      </c>
      <c r="F28" s="43">
        <f>('RSI_idade (12)'!AD28-'RSI_idade (12)'!F28)/'RSI_idade (12)'!F28</f>
        <v>4.2857142857142858E-2</v>
      </c>
      <c r="G28" s="43">
        <f>('RSI_idade (12)'!AE28-'RSI_idade (12)'!G28)/'RSI_idade (12)'!G28</f>
        <v>-8.5271317829457363E-2</v>
      </c>
      <c r="H28" s="58">
        <f>('RSI_idade (12)'!AG28-'RSI_idade (12)'!I28)/'RSI_idade (12)'!I28</f>
        <v>-4.8372911169744945E-2</v>
      </c>
    </row>
    <row r="29" spans="2:8">
      <c r="B29" s="32" t="s">
        <v>87</v>
      </c>
      <c r="C29" s="42">
        <f>('RSI_idade (12)'!AA29-'RSI_idade (12)'!C29)/'RSI_idade (12)'!C29</f>
        <v>-5.6648308418568057E-2</v>
      </c>
      <c r="D29" s="43">
        <f>('RSI_idade (12)'!AB29-'RSI_idade (12)'!D29)/'RSI_idade (12)'!D29</f>
        <v>-2.0797227036395149E-2</v>
      </c>
      <c r="E29" s="43">
        <f>('RSI_idade (12)'!AC29-'RSI_idade (12)'!E29)/'RSI_idade (12)'!E29</f>
        <v>-7.0921985815602835E-3</v>
      </c>
      <c r="F29" s="43">
        <f>('RSI_idade (12)'!AD29-'RSI_idade (12)'!F29)/'RSI_idade (12)'!F29</f>
        <v>0</v>
      </c>
      <c r="G29" s="43">
        <f>('RSI_idade (12)'!AE29-'RSI_idade (12)'!G29)/'RSI_idade (12)'!G29</f>
        <v>3.0959752321981424E-2</v>
      </c>
      <c r="H29" s="58">
        <f>('RSI_idade (12)'!AG29-'RSI_idade (12)'!I29)/'RSI_idade (12)'!I29</f>
        <v>-2.2489705416534684E-2</v>
      </c>
    </row>
    <row r="30" spans="2:8">
      <c r="B30" s="32" t="s">
        <v>88</v>
      </c>
      <c r="C30" s="42">
        <f>('RSI_idade (12)'!AA30-'RSI_idade (12)'!C30)/'RSI_idade (12)'!C30</f>
        <v>-0.15</v>
      </c>
      <c r="D30" s="43">
        <f>('RSI_idade (12)'!AB30-'RSI_idade (12)'!D30)/'RSI_idade (12)'!D30</f>
        <v>0.13953488372093023</v>
      </c>
      <c r="E30" s="43">
        <f>('RSI_idade (12)'!AC30-'RSI_idade (12)'!E30)/'RSI_idade (12)'!E30</f>
        <v>-0.04</v>
      </c>
      <c r="F30" s="43">
        <f>('RSI_idade (12)'!AD30-'RSI_idade (12)'!F30)/'RSI_idade (12)'!F30</f>
        <v>-1.1494252873563218E-2</v>
      </c>
      <c r="G30" s="43">
        <f>('RSI_idade (12)'!AE30-'RSI_idade (12)'!G30)/'RSI_idade (12)'!G30</f>
        <v>-6.6666666666666666E-2</v>
      </c>
      <c r="H30" s="58">
        <f>('RSI_idade (12)'!AG30-'RSI_idade (12)'!I30)/'RSI_idade (12)'!I30</f>
        <v>-4.6753246753246755E-2</v>
      </c>
    </row>
    <row r="31" spans="2:8">
      <c r="B31" s="32" t="s">
        <v>89</v>
      </c>
      <c r="C31" s="42">
        <f>('RSI_idade (12)'!AA31-'RSI_idade (12)'!C31)/'RSI_idade (12)'!C31</f>
        <v>-7.731305449936629E-2</v>
      </c>
      <c r="D31" s="43">
        <f>('RSI_idade (12)'!AB31-'RSI_idade (12)'!D31)/'RSI_idade (12)'!D31</f>
        <v>-6.1093247588424437E-2</v>
      </c>
      <c r="E31" s="43">
        <f>('RSI_idade (12)'!AC31-'RSI_idade (12)'!E31)/'RSI_idade (12)'!E31</f>
        <v>-5.128205128205128E-2</v>
      </c>
      <c r="F31" s="43">
        <f>('RSI_idade (12)'!AD31-'RSI_idade (12)'!F31)/'RSI_idade (12)'!F31</f>
        <v>-2.5000000000000001E-2</v>
      </c>
      <c r="G31" s="43">
        <f>('RSI_idade (12)'!AE31-'RSI_idade (12)'!G31)/'RSI_idade (12)'!G31</f>
        <v>9.4786729857819912E-3</v>
      </c>
      <c r="H31" s="58">
        <f>('RSI_idade (12)'!AG31-'RSI_idade (12)'!I31)/'RSI_idade (12)'!I31</f>
        <v>-5.1874678993323063E-2</v>
      </c>
    </row>
    <row r="32" spans="2:8">
      <c r="B32" s="32" t="s">
        <v>68</v>
      </c>
      <c r="C32" s="42">
        <f>('RSI_idade (12)'!AA32-'RSI_idade (12)'!C32)/'RSI_idade (12)'!C32</f>
        <v>-3.5087719298245612E-2</v>
      </c>
      <c r="D32" s="43">
        <f>('RSI_idade (12)'!AB32-'RSI_idade (12)'!D32)/'RSI_idade (12)'!D32</f>
        <v>0.25</v>
      </c>
      <c r="E32" s="43">
        <f>('RSI_idade (12)'!AC32-'RSI_idade (12)'!E32)/'RSI_idade (12)'!E32</f>
        <v>-8.3333333333333329E-2</v>
      </c>
      <c r="F32" s="43">
        <f>('RSI_idade (12)'!AD32-'RSI_idade (12)'!F32)/'RSI_idade (12)'!F32</f>
        <v>4.878048780487805E-2</v>
      </c>
      <c r="G32" s="43">
        <f>('RSI_idade (12)'!AE32-'RSI_idade (12)'!G32)/'RSI_idade (12)'!G32</f>
        <v>2.8571428571428571E-2</v>
      </c>
      <c r="H32" s="58">
        <f>('RSI_idade (12)'!AG32-'RSI_idade (12)'!I32)/'RSI_idade (12)'!I32</f>
        <v>1.7241379310344827E-2</v>
      </c>
    </row>
    <row r="33" spans="2:8">
      <c r="B33" s="32" t="s">
        <v>90</v>
      </c>
      <c r="C33" s="42">
        <f>('RSI_idade (12)'!AA33-'RSI_idade (12)'!C33)/'RSI_idade (12)'!C33</f>
        <v>-5.8139534883720929E-2</v>
      </c>
      <c r="D33" s="43">
        <f>('RSI_idade (12)'!AB33-'RSI_idade (12)'!D33)/'RSI_idade (12)'!D33</f>
        <v>-0.11219512195121951</v>
      </c>
      <c r="E33" s="43">
        <f>('RSI_idade (12)'!AC33-'RSI_idade (12)'!E33)/'RSI_idade (12)'!E33</f>
        <v>5.6994818652849742E-2</v>
      </c>
      <c r="F33" s="43">
        <f>('RSI_idade (12)'!AD33-'RSI_idade (12)'!F33)/'RSI_idade (12)'!F33</f>
        <v>3.9215686274509803E-2</v>
      </c>
      <c r="G33" s="43">
        <f>('RSI_idade (12)'!AE33-'RSI_idade (12)'!G33)/'RSI_idade (12)'!G33</f>
        <v>1.7341040462427744E-2</v>
      </c>
      <c r="H33" s="58">
        <f>('RSI_idade (12)'!AG33-'RSI_idade (12)'!I33)/'RSI_idade (12)'!I33</f>
        <v>-1.4901960784313726E-2</v>
      </c>
    </row>
    <row r="34" spans="2:8" ht="12.75" customHeight="1">
      <c r="B34" s="32" t="s">
        <v>91</v>
      </c>
      <c r="C34" s="42">
        <f>('RSI_idade (12)'!AA34-'RSI_idade (12)'!C34)/'RSI_idade (12)'!C34</f>
        <v>-4.8925129725722757E-2</v>
      </c>
      <c r="D34" s="43">
        <f>('RSI_idade (12)'!AB34-'RSI_idade (12)'!D34)/'RSI_idade (12)'!D34</f>
        <v>-3.1932773109243695E-2</v>
      </c>
      <c r="E34" s="43">
        <f>('RSI_idade (12)'!AC34-'RSI_idade (12)'!E34)/'RSI_idade (12)'!E34</f>
        <v>-2.5445292620865142E-3</v>
      </c>
      <c r="F34" s="43">
        <f>('RSI_idade (12)'!AD34-'RSI_idade (12)'!F34)/'RSI_idade (12)'!F34</f>
        <v>-2.2443890274314215E-2</v>
      </c>
      <c r="G34" s="43">
        <f>('RSI_idade (12)'!AE34-'RSI_idade (12)'!G34)/'RSI_idade (12)'!G34</f>
        <v>5.2863436123348019E-2</v>
      </c>
      <c r="H34" s="58">
        <f>('RSI_idade (12)'!AG34-'RSI_idade (12)'!I34)/'RSI_idade (12)'!I34</f>
        <v>-3.0085022890778287E-2</v>
      </c>
    </row>
    <row r="35" spans="2:8">
      <c r="B35" s="32" t="s">
        <v>92</v>
      </c>
      <c r="C35" s="42" t="s">
        <v>55</v>
      </c>
      <c r="D35" s="43" t="s">
        <v>55</v>
      </c>
      <c r="E35" s="43" t="s">
        <v>55</v>
      </c>
      <c r="F35" s="43" t="s">
        <v>55</v>
      </c>
      <c r="G35" s="43" t="s">
        <v>55</v>
      </c>
      <c r="H35" s="58">
        <f>('RSI_idade (12)'!AG35-'RSI_idade (12)'!I35)/'RSI_idade (12)'!I35</f>
        <v>-7.3426573426573424E-2</v>
      </c>
    </row>
    <row r="36" spans="2:8">
      <c r="B36" s="32" t="s">
        <v>93</v>
      </c>
      <c r="C36" s="42">
        <f>('RSI_idade (12)'!AA36-'RSI_idade (12)'!C36)/'RSI_idade (12)'!C36</f>
        <v>-0.14705882352941177</v>
      </c>
      <c r="D36" s="43">
        <f>('RSI_idade (12)'!AB36-'RSI_idade (12)'!D36)/'RSI_idade (12)'!D36</f>
        <v>-0.1875</v>
      </c>
      <c r="E36" s="43">
        <f>('RSI_idade (12)'!AC36-'RSI_idade (12)'!E36)/'RSI_idade (12)'!E36</f>
        <v>7.4999999999999997E-2</v>
      </c>
      <c r="F36" s="43">
        <f>('RSI_idade (12)'!AD36-'RSI_idade (12)'!F36)/'RSI_idade (12)'!F36</f>
        <v>6.7796610169491525E-2</v>
      </c>
      <c r="G36" s="43">
        <f>('RSI_idade (12)'!AE36-'RSI_idade (12)'!G36)/'RSI_idade (12)'!G36</f>
        <v>0.11320754716981132</v>
      </c>
      <c r="H36" s="58">
        <f>('RSI_idade (12)'!AG36-'RSI_idade (12)'!I36)/'RSI_idade (12)'!I36</f>
        <v>3.6900369003690036E-3</v>
      </c>
    </row>
    <row r="37" spans="2:8">
      <c r="B37" s="32" t="s">
        <v>94</v>
      </c>
      <c r="C37" s="42">
        <f>('RSI_idade (12)'!AA37-'RSI_idade (12)'!C37)/'RSI_idade (12)'!C37</f>
        <v>-0.22522522522522523</v>
      </c>
      <c r="D37" s="43">
        <f>('RSI_idade (12)'!AB37-'RSI_idade (12)'!D37)/'RSI_idade (12)'!D37</f>
        <v>-6.6666666666666666E-2</v>
      </c>
      <c r="E37" s="43">
        <f>('RSI_idade (12)'!AC37-'RSI_idade (12)'!E37)/'RSI_idade (12)'!E37</f>
        <v>-0.10810810810810811</v>
      </c>
      <c r="F37" s="43">
        <f>('RSI_idade (12)'!AD37-'RSI_idade (12)'!F37)/'RSI_idade (12)'!F37</f>
        <v>-0.14925373134328357</v>
      </c>
      <c r="G37" s="43">
        <f>('RSI_idade (12)'!AE37-'RSI_idade (12)'!G37)/'RSI_idade (12)'!G37</f>
        <v>1.6393442622950821E-2</v>
      </c>
      <c r="H37" s="58">
        <f>('RSI_idade (12)'!AG37-'RSI_idade (12)'!I37)/'RSI_idade (12)'!I37</f>
        <v>-0.11878453038674033</v>
      </c>
    </row>
    <row r="38" spans="2:8">
      <c r="B38" s="32" t="s">
        <v>95</v>
      </c>
      <c r="C38" s="270">
        <f>('RSI_idade (12)'!AA38-'RSI_idade (12)'!C38)/'RSI_idade (12)'!C38</f>
        <v>-0.12616822429906541</v>
      </c>
      <c r="D38" s="271">
        <f>('RSI_idade (12)'!AB38-'RSI_idade (12)'!D38)/'RSI_idade (12)'!D38</f>
        <v>-8.0459770114942528E-2</v>
      </c>
      <c r="E38" s="271">
        <f>('RSI_idade (12)'!AC38-'RSI_idade (12)'!E38)/'RSI_idade (12)'!E38</f>
        <v>-0.12</v>
      </c>
      <c r="F38" s="271">
        <f>('RSI_idade (12)'!AD38-'RSI_idade (12)'!F38)/'RSI_idade (12)'!F38</f>
        <v>-3.669724770642202E-2</v>
      </c>
      <c r="G38" s="271">
        <f>('RSI_idade (12)'!AE38-'RSI_idade (12)'!G38)/'RSI_idade (12)'!G38</f>
        <v>6.1224489795918366E-2</v>
      </c>
      <c r="H38" s="272">
        <f>('RSI_idade (12)'!AG38-'RSI_idade (12)'!I38)/'RSI_idade (12)'!I38</f>
        <v>-7.0202808112324488E-2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J40"/>
  <sheetViews>
    <sheetView showGridLines="0" showRowColHeaders="0" zoomScaleNormal="100" workbookViewId="0">
      <selection activeCell="K7" sqref="K7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9</v>
      </c>
      <c r="B5" s="130" t="s">
        <v>102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681" t="s">
        <v>102</v>
      </c>
      <c r="D8" s="681"/>
      <c r="E8" s="681"/>
      <c r="F8" s="681"/>
      <c r="G8" s="681"/>
      <c r="H8" s="681"/>
      <c r="I8" s="681"/>
      <c r="J8" s="121"/>
    </row>
    <row r="9" spans="1:10" ht="24.95" customHeight="1">
      <c r="B9" s="10"/>
      <c r="C9" s="172" t="s">
        <v>16</v>
      </c>
      <c r="D9" s="157"/>
      <c r="E9" s="172" t="s">
        <v>18</v>
      </c>
      <c r="F9" s="157"/>
      <c r="G9" s="172" t="s">
        <v>19</v>
      </c>
      <c r="H9" s="157"/>
      <c r="I9" s="172" t="s">
        <v>17</v>
      </c>
      <c r="J9" s="47"/>
    </row>
    <row r="10" spans="1:10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0">
      <c r="B11" s="402" t="s">
        <v>105</v>
      </c>
      <c r="C11" s="277">
        <v>89.705718329123968</v>
      </c>
      <c r="D11" s="431"/>
      <c r="E11" s="277">
        <v>90.957923145936363</v>
      </c>
      <c r="F11" s="431"/>
      <c r="G11" s="277">
        <v>81.147012275524531</v>
      </c>
      <c r="H11" s="431"/>
      <c r="I11" s="432">
        <v>83.048484289362179</v>
      </c>
      <c r="J11" s="11"/>
    </row>
    <row r="12" spans="1:10">
      <c r="B12" s="403" t="s">
        <v>267</v>
      </c>
      <c r="C12" s="278">
        <v>94.251315446097394</v>
      </c>
      <c r="D12" s="433"/>
      <c r="E12" s="278">
        <v>96.116625893875948</v>
      </c>
      <c r="F12" s="433"/>
      <c r="G12" s="278">
        <v>84.024173051247928</v>
      </c>
      <c r="H12" s="433"/>
      <c r="I12" s="278">
        <v>85.07536977464737</v>
      </c>
      <c r="J12" s="11"/>
    </row>
    <row r="13" spans="1:10">
      <c r="B13" s="403" t="s">
        <v>52</v>
      </c>
      <c r="C13" s="278">
        <v>93.787383080653214</v>
      </c>
      <c r="D13" s="433"/>
      <c r="E13" s="278">
        <v>95.52656753248111</v>
      </c>
      <c r="F13" s="433"/>
      <c r="G13" s="278">
        <v>83.739584996445998</v>
      </c>
      <c r="H13" s="433"/>
      <c r="I13" s="278">
        <v>84.688368068523985</v>
      </c>
      <c r="J13" s="11"/>
    </row>
    <row r="14" spans="1:10">
      <c r="B14" s="403" t="s">
        <v>1</v>
      </c>
      <c r="C14" s="279">
        <v>100.26774120478517</v>
      </c>
      <c r="D14" s="278"/>
      <c r="E14" s="279">
        <v>101.73750924801431</v>
      </c>
      <c r="F14" s="278"/>
      <c r="G14" s="279">
        <v>88.368384568743366</v>
      </c>
      <c r="H14" s="278"/>
      <c r="I14" s="279">
        <v>88.808736053844271</v>
      </c>
      <c r="J14" s="72"/>
    </row>
    <row r="15" spans="1:10">
      <c r="B15" s="32" t="s">
        <v>73</v>
      </c>
      <c r="C15" s="277">
        <v>97.113731805512543</v>
      </c>
      <c r="D15" s="278"/>
      <c r="E15" s="277">
        <v>98.98314189189189</v>
      </c>
      <c r="F15" s="278"/>
      <c r="G15" s="277">
        <v>79.093923177938294</v>
      </c>
      <c r="H15" s="278"/>
      <c r="I15" s="277">
        <v>79.130441415124949</v>
      </c>
      <c r="J15" s="11"/>
    </row>
    <row r="16" spans="1:10">
      <c r="B16" s="32" t="s">
        <v>74</v>
      </c>
      <c r="C16" s="278">
        <v>106.014947643979</v>
      </c>
      <c r="D16" s="278"/>
      <c r="E16" s="278">
        <v>108.41173794976265</v>
      </c>
      <c r="F16" s="278"/>
      <c r="G16" s="278">
        <v>97.818162962962958</v>
      </c>
      <c r="H16" s="278"/>
      <c r="I16" s="278">
        <v>97.760850290697675</v>
      </c>
      <c r="J16" s="11"/>
    </row>
    <row r="17" spans="2:10">
      <c r="B17" s="32" t="s">
        <v>75</v>
      </c>
      <c r="C17" s="278">
        <v>99.33497216035633</v>
      </c>
      <c r="D17" s="278"/>
      <c r="E17" s="278">
        <v>101.24237777777769</v>
      </c>
      <c r="F17" s="278"/>
      <c r="G17" s="278">
        <v>89.011846153846122</v>
      </c>
      <c r="H17" s="278"/>
      <c r="I17" s="278">
        <v>89.687237977805168</v>
      </c>
      <c r="J17" s="11"/>
    </row>
    <row r="18" spans="2:10">
      <c r="B18" s="32" t="s">
        <v>76</v>
      </c>
      <c r="C18" s="278">
        <v>110.01624566273442</v>
      </c>
      <c r="D18" s="278"/>
      <c r="E18" s="278">
        <v>113.13972438162527</v>
      </c>
      <c r="F18" s="278"/>
      <c r="G18" s="278">
        <v>99.797731343283743</v>
      </c>
      <c r="H18" s="278"/>
      <c r="I18" s="278">
        <v>100.60219821162472</v>
      </c>
      <c r="J18" s="11"/>
    </row>
    <row r="19" spans="2:10">
      <c r="B19" s="32" t="s">
        <v>77</v>
      </c>
      <c r="C19" s="278">
        <v>133.03611428571449</v>
      </c>
      <c r="D19" s="278"/>
      <c r="E19" s="278">
        <v>133.45648559041058</v>
      </c>
      <c r="F19" s="278"/>
      <c r="G19" s="278">
        <v>131.10041410184658</v>
      </c>
      <c r="H19" s="278"/>
      <c r="I19" s="278">
        <v>131.92991200681246</v>
      </c>
      <c r="J19" s="11"/>
    </row>
    <row r="20" spans="2:10">
      <c r="B20" s="32" t="s">
        <v>78</v>
      </c>
      <c r="C20" s="278">
        <v>98.078965517241372</v>
      </c>
      <c r="D20" s="278"/>
      <c r="E20" s="278">
        <v>100.23285714285707</v>
      </c>
      <c r="F20" s="278"/>
      <c r="G20" s="278">
        <v>89.985729244577399</v>
      </c>
      <c r="H20" s="278"/>
      <c r="I20" s="278">
        <v>92.382727946627128</v>
      </c>
      <c r="J20" s="11"/>
    </row>
    <row r="21" spans="2:10">
      <c r="B21" s="32" t="s">
        <v>79</v>
      </c>
      <c r="C21" s="278">
        <v>102.83668123739101</v>
      </c>
      <c r="D21" s="278"/>
      <c r="E21" s="278">
        <v>103.25943126421831</v>
      </c>
      <c r="F21" s="278"/>
      <c r="G21" s="278">
        <v>92.319086312748283</v>
      </c>
      <c r="H21" s="278"/>
      <c r="I21" s="278">
        <v>92.711323529411757</v>
      </c>
      <c r="J21" s="11"/>
    </row>
    <row r="22" spans="2:10">
      <c r="B22" s="32" t="s">
        <v>80</v>
      </c>
      <c r="C22" s="278">
        <v>119.72921052631555</v>
      </c>
      <c r="D22" s="278"/>
      <c r="E22" s="278">
        <v>120.39381502890194</v>
      </c>
      <c r="F22" s="278"/>
      <c r="G22" s="278">
        <v>113.12229357798167</v>
      </c>
      <c r="H22" s="278"/>
      <c r="I22" s="278">
        <v>110.69573573573567</v>
      </c>
      <c r="J22" s="11"/>
    </row>
    <row r="23" spans="2:10">
      <c r="B23" s="32" t="s">
        <v>81</v>
      </c>
      <c r="C23" s="278">
        <v>92.12219958800641</v>
      </c>
      <c r="D23" s="278"/>
      <c r="E23" s="278">
        <v>94.458696542311174</v>
      </c>
      <c r="F23" s="278"/>
      <c r="G23" s="278">
        <v>76.777930535455866</v>
      </c>
      <c r="H23" s="278"/>
      <c r="I23" s="278">
        <v>77.266748065764048</v>
      </c>
      <c r="J23" s="11"/>
    </row>
    <row r="24" spans="2:10">
      <c r="B24" s="32" t="s">
        <v>82</v>
      </c>
      <c r="C24" s="278">
        <v>102.8153014294593</v>
      </c>
      <c r="D24" s="278"/>
      <c r="E24" s="278">
        <v>102.95561618638861</v>
      </c>
      <c r="F24" s="278"/>
      <c r="G24" s="278">
        <v>92.588238031914898</v>
      </c>
      <c r="H24" s="278"/>
      <c r="I24" s="278">
        <v>92.909509078681907</v>
      </c>
      <c r="J24" s="11"/>
    </row>
    <row r="25" spans="2:10">
      <c r="B25" s="32" t="s">
        <v>83</v>
      </c>
      <c r="C25" s="278">
        <v>97.620259740259741</v>
      </c>
      <c r="D25" s="278"/>
      <c r="E25" s="278">
        <v>98.246520467836234</v>
      </c>
      <c r="F25" s="278"/>
      <c r="G25" s="278">
        <v>85.570393574297213</v>
      </c>
      <c r="H25" s="278"/>
      <c r="I25" s="278">
        <v>87.585339329517581</v>
      </c>
      <c r="J25" s="11"/>
    </row>
    <row r="26" spans="2:10">
      <c r="B26" s="32" t="s">
        <v>84</v>
      </c>
      <c r="C26" s="278">
        <v>89.499641748942167</v>
      </c>
      <c r="D26" s="278"/>
      <c r="E26" s="278">
        <v>90.632017495899376</v>
      </c>
      <c r="F26" s="278"/>
      <c r="G26" s="278">
        <v>72.66404900816805</v>
      </c>
      <c r="H26" s="278"/>
      <c r="I26" s="278">
        <v>72.872621445497629</v>
      </c>
      <c r="J26" s="11"/>
    </row>
    <row r="27" spans="2:10">
      <c r="B27" s="32" t="s">
        <v>85</v>
      </c>
      <c r="C27" s="278">
        <v>111.65527368421029</v>
      </c>
      <c r="D27" s="278"/>
      <c r="E27" s="278">
        <v>114.76544582933833</v>
      </c>
      <c r="F27" s="278"/>
      <c r="G27" s="278">
        <v>107.21618899273125</v>
      </c>
      <c r="H27" s="278"/>
      <c r="I27" s="278">
        <v>107.9357157784744</v>
      </c>
      <c r="J27" s="11"/>
    </row>
    <row r="28" spans="2:10">
      <c r="B28" s="32" t="s">
        <v>86</v>
      </c>
      <c r="C28" s="278">
        <v>86.49376779235277</v>
      </c>
      <c r="D28" s="278"/>
      <c r="E28" s="278">
        <v>88.470481532147744</v>
      </c>
      <c r="F28" s="278"/>
      <c r="G28" s="278">
        <v>73.595974421437248</v>
      </c>
      <c r="H28" s="278"/>
      <c r="I28" s="278">
        <v>74.664453124999994</v>
      </c>
      <c r="J28" s="11"/>
    </row>
    <row r="29" spans="2:10">
      <c r="B29" s="32" t="s">
        <v>87</v>
      </c>
      <c r="C29" s="278">
        <v>91.11453146577233</v>
      </c>
      <c r="D29" s="278"/>
      <c r="E29" s="278">
        <v>92.425395704334349</v>
      </c>
      <c r="F29" s="278"/>
      <c r="G29" s="278">
        <v>78.626132471728582</v>
      </c>
      <c r="H29" s="278"/>
      <c r="I29" s="278">
        <v>78.961643850153862</v>
      </c>
      <c r="J29" s="11"/>
    </row>
    <row r="30" spans="2:10">
      <c r="B30" s="32" t="s">
        <v>88</v>
      </c>
      <c r="C30" s="278">
        <v>121.31547368421037</v>
      </c>
      <c r="D30" s="278"/>
      <c r="E30" s="278">
        <v>124.36755102040784</v>
      </c>
      <c r="F30" s="278"/>
      <c r="G30" s="278">
        <v>121.24243386243394</v>
      </c>
      <c r="H30" s="278"/>
      <c r="I30" s="278">
        <v>120.61548845470722</v>
      </c>
      <c r="J30" s="11"/>
    </row>
    <row r="31" spans="2:10">
      <c r="B31" s="32" t="s">
        <v>89</v>
      </c>
      <c r="C31" s="278">
        <v>95.902895546558682</v>
      </c>
      <c r="D31" s="278"/>
      <c r="E31" s="278">
        <v>97.451045572074989</v>
      </c>
      <c r="F31" s="278"/>
      <c r="G31" s="278">
        <v>83.037631807899771</v>
      </c>
      <c r="H31" s="278"/>
      <c r="I31" s="278">
        <v>83.244292920507931</v>
      </c>
      <c r="J31" s="11"/>
    </row>
    <row r="32" spans="2:10">
      <c r="B32" s="32" t="s">
        <v>68</v>
      </c>
      <c r="C32" s="278">
        <v>105.08178934010174</v>
      </c>
      <c r="D32" s="278"/>
      <c r="E32" s="278">
        <v>106.37886446886446</v>
      </c>
      <c r="F32" s="278"/>
      <c r="G32" s="278">
        <v>87.900075093867329</v>
      </c>
      <c r="H32" s="278"/>
      <c r="I32" s="278">
        <v>88.6453448275862</v>
      </c>
      <c r="J32" s="11"/>
    </row>
    <row r="33" spans="2:10">
      <c r="B33" s="32" t="s">
        <v>90</v>
      </c>
      <c r="C33" s="278">
        <v>111.70320987654294</v>
      </c>
      <c r="D33" s="278"/>
      <c r="E33" s="278">
        <v>111.67601847350552</v>
      </c>
      <c r="F33" s="278"/>
      <c r="G33" s="278">
        <v>100.14624542124551</v>
      </c>
      <c r="H33" s="278"/>
      <c r="I33" s="278">
        <v>100.42808443271755</v>
      </c>
      <c r="J33" s="11"/>
    </row>
    <row r="34" spans="2:10" ht="12.75" customHeight="1">
      <c r="B34" s="32" t="s">
        <v>91</v>
      </c>
      <c r="C34" s="278">
        <v>89.253467252563325</v>
      </c>
      <c r="D34" s="278"/>
      <c r="E34" s="278">
        <v>90.802450392724268</v>
      </c>
      <c r="F34" s="278"/>
      <c r="G34" s="278">
        <v>72.199515111258719</v>
      </c>
      <c r="H34" s="278"/>
      <c r="I34" s="278">
        <v>73.049316163410296</v>
      </c>
      <c r="J34" s="11"/>
    </row>
    <row r="35" spans="2:10">
      <c r="B35" s="32" t="s">
        <v>92</v>
      </c>
      <c r="C35" s="278">
        <v>122.91932522123864</v>
      </c>
      <c r="D35" s="278"/>
      <c r="E35" s="278">
        <v>124.36123991195922</v>
      </c>
      <c r="F35" s="278"/>
      <c r="G35" s="278">
        <v>116.97601367658902</v>
      </c>
      <c r="H35" s="278"/>
      <c r="I35" s="278">
        <v>118.26554583333318</v>
      </c>
      <c r="J35" s="11"/>
    </row>
    <row r="36" spans="2:10">
      <c r="B36" s="32" t="s">
        <v>93</v>
      </c>
      <c r="C36" s="278">
        <v>133.79539663461551</v>
      </c>
      <c r="D36" s="278"/>
      <c r="E36" s="278">
        <v>136.90680681818185</v>
      </c>
      <c r="F36" s="278"/>
      <c r="G36" s="278">
        <v>133.65089622641511</v>
      </c>
      <c r="H36" s="278"/>
      <c r="I36" s="278">
        <v>132.87463329452856</v>
      </c>
      <c r="J36" s="11"/>
    </row>
    <row r="37" spans="2:10">
      <c r="B37" s="32" t="s">
        <v>94</v>
      </c>
      <c r="C37" s="278">
        <v>105.1128854824164</v>
      </c>
      <c r="D37" s="278"/>
      <c r="E37" s="278">
        <v>106.43664840182642</v>
      </c>
      <c r="F37" s="278"/>
      <c r="G37" s="278">
        <v>97.386474747474765</v>
      </c>
      <c r="H37" s="278"/>
      <c r="I37" s="278">
        <v>96.346515151515149</v>
      </c>
      <c r="J37" s="11"/>
    </row>
    <row r="38" spans="2:10">
      <c r="B38" s="32" t="s">
        <v>95</v>
      </c>
      <c r="C38" s="279">
        <v>109.38296548371416</v>
      </c>
      <c r="D38" s="278"/>
      <c r="E38" s="279">
        <v>111.26023598820051</v>
      </c>
      <c r="F38" s="278"/>
      <c r="G38" s="279">
        <v>99.691837923728826</v>
      </c>
      <c r="H38" s="278"/>
      <c r="I38" s="279">
        <v>100.47886243386246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449" priority="5" operator="between">
      <formula>1</formula>
      <formula>2</formula>
    </cfRule>
  </conditionalFormatting>
  <conditionalFormatting sqref="C11:I38">
    <cfRule type="cellIs" dxfId="448" priority="6" operator="between">
      <formula>1</formula>
      <formula>2</formula>
    </cfRule>
  </conditionalFormatting>
  <conditionalFormatting sqref="E16:E38">
    <cfRule type="cellIs" dxfId="447" priority="4" operator="between">
      <formula>1</formula>
      <formula>2</formula>
    </cfRule>
  </conditionalFormatting>
  <conditionalFormatting sqref="G16:G38">
    <cfRule type="cellIs" dxfId="446" priority="3" operator="between">
      <formula>1</formula>
      <formula>2</formula>
    </cfRule>
  </conditionalFormatting>
  <conditionalFormatting sqref="I16:I38">
    <cfRule type="cellIs" dxfId="445" priority="2" operator="between">
      <formula>1</formula>
      <formula>2</formula>
    </cfRule>
  </conditionalFormatting>
  <conditionalFormatting sqref="E11:I15">
    <cfRule type="cellIs" dxfId="44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107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179" t="s">
        <v>188</v>
      </c>
    </row>
    <row r="9" spans="1:3" ht="24.95" customHeight="1">
      <c r="B9" s="10"/>
      <c r="C9" s="178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'RSI_VMM€ (12)'!I11-'RSI_VMM€ (12)'!C11</f>
        <v>-6.6572340397617893</v>
      </c>
    </row>
    <row r="12" spans="1:3">
      <c r="B12" s="403" t="s">
        <v>267</v>
      </c>
      <c r="C12" s="407">
        <f>'RSI_VMM€ (12)'!I12-'RSI_VMM€ (12)'!C12</f>
        <v>-9.1759456714500232</v>
      </c>
    </row>
    <row r="13" spans="1:3">
      <c r="B13" s="403" t="s">
        <v>52</v>
      </c>
      <c r="C13" s="407">
        <f>'RSI_VMM€ (12)'!I13-'RSI_VMM€ (12)'!C13</f>
        <v>-9.0990150121292288</v>
      </c>
    </row>
    <row r="14" spans="1:3">
      <c r="B14" s="403" t="s">
        <v>1</v>
      </c>
      <c r="C14" s="408">
        <f>'RSI_VMM€ (12)'!I14-'RSI_VMM€ (12)'!C14</f>
        <v>-11.459005150940897</v>
      </c>
    </row>
    <row r="15" spans="1:3">
      <c r="B15" s="32" t="s">
        <v>73</v>
      </c>
      <c r="C15" s="406">
        <f>'RSI_VMM€ (12)'!I15-'RSI_VMM€ (12)'!C15</f>
        <v>-17.983290390387594</v>
      </c>
    </row>
    <row r="16" spans="1:3">
      <c r="B16" s="32" t="s">
        <v>74</v>
      </c>
      <c r="C16" s="407">
        <f>'RSI_VMM€ (12)'!I16-'RSI_VMM€ (12)'!C16</f>
        <v>-8.254097353281324</v>
      </c>
    </row>
    <row r="17" spans="2:3">
      <c r="B17" s="32" t="s">
        <v>75</v>
      </c>
      <c r="C17" s="407">
        <f>'RSI_VMM€ (12)'!I17-'RSI_VMM€ (12)'!C17</f>
        <v>-9.6477341825511616</v>
      </c>
    </row>
    <row r="18" spans="2:3">
      <c r="B18" s="32" t="s">
        <v>76</v>
      </c>
      <c r="C18" s="407">
        <f>'RSI_VMM€ (12)'!I18-'RSI_VMM€ (12)'!C18</f>
        <v>-9.4140474511096954</v>
      </c>
    </row>
    <row r="19" spans="2:3">
      <c r="B19" s="32" t="s">
        <v>77</v>
      </c>
      <c r="C19" s="407">
        <f>'RSI_VMM€ (12)'!I19-'RSI_VMM€ (12)'!C19</f>
        <v>-1.1062022789020318</v>
      </c>
    </row>
    <row r="20" spans="2:3">
      <c r="B20" s="32" t="s">
        <v>78</v>
      </c>
      <c r="C20" s="407">
        <f>'RSI_VMM€ (12)'!I20-'RSI_VMM€ (12)'!C20</f>
        <v>-5.6962375706142439</v>
      </c>
    </row>
    <row r="21" spans="2:3">
      <c r="B21" s="32" t="s">
        <v>79</v>
      </c>
      <c r="C21" s="407">
        <f>'RSI_VMM€ (12)'!I21-'RSI_VMM€ (12)'!C21</f>
        <v>-10.125357707979248</v>
      </c>
    </row>
    <row r="22" spans="2:3">
      <c r="B22" s="32" t="s">
        <v>80</v>
      </c>
      <c r="C22" s="407">
        <f>'RSI_VMM€ (12)'!I22-'RSI_VMM€ (12)'!C22</f>
        <v>-9.0334747905798878</v>
      </c>
    </row>
    <row r="23" spans="2:3">
      <c r="B23" s="32" t="s">
        <v>81</v>
      </c>
      <c r="C23" s="407">
        <f>'RSI_VMM€ (12)'!I23-'RSI_VMM€ (12)'!C23</f>
        <v>-14.855451522242362</v>
      </c>
    </row>
    <row r="24" spans="2:3">
      <c r="B24" s="32" t="s">
        <v>82</v>
      </c>
      <c r="C24" s="407">
        <f>'RSI_VMM€ (12)'!I24-'RSI_VMM€ (12)'!C24</f>
        <v>-9.9057923507773893</v>
      </c>
    </row>
    <row r="25" spans="2:3">
      <c r="B25" s="32" t="s">
        <v>83</v>
      </c>
      <c r="C25" s="407">
        <f>'RSI_VMM€ (12)'!I25-'RSI_VMM€ (12)'!C25</f>
        <v>-10.03492041074216</v>
      </c>
    </row>
    <row r="26" spans="2:3">
      <c r="B26" s="32" t="s">
        <v>84</v>
      </c>
      <c r="C26" s="407">
        <f>'RSI_VMM€ (12)'!I26-'RSI_VMM€ (12)'!C26</f>
        <v>-16.627020303444539</v>
      </c>
    </row>
    <row r="27" spans="2:3">
      <c r="B27" s="32" t="s">
        <v>85</v>
      </c>
      <c r="C27" s="407">
        <f>'RSI_VMM€ (12)'!I27-'RSI_VMM€ (12)'!C27</f>
        <v>-3.7195579057358827</v>
      </c>
    </row>
    <row r="28" spans="2:3">
      <c r="B28" s="32" t="s">
        <v>86</v>
      </c>
      <c r="C28" s="407">
        <f>'RSI_VMM€ (12)'!I28-'RSI_VMM€ (12)'!C28</f>
        <v>-11.829314667352776</v>
      </c>
    </row>
    <row r="29" spans="2:3">
      <c r="B29" s="32" t="s">
        <v>87</v>
      </c>
      <c r="C29" s="407">
        <f>'RSI_VMM€ (12)'!I29-'RSI_VMM€ (12)'!C29</f>
        <v>-12.152887615618468</v>
      </c>
    </row>
    <row r="30" spans="2:3">
      <c r="B30" s="32" t="s">
        <v>88</v>
      </c>
      <c r="C30" s="407">
        <f>'RSI_VMM€ (12)'!I30-'RSI_VMM€ (12)'!C30</f>
        <v>-0.69998522950315589</v>
      </c>
    </row>
    <row r="31" spans="2:3">
      <c r="B31" s="32" t="s">
        <v>89</v>
      </c>
      <c r="C31" s="407">
        <f>'RSI_VMM€ (12)'!I31-'RSI_VMM€ (12)'!C31</f>
        <v>-12.658602626050751</v>
      </c>
    </row>
    <row r="32" spans="2:3">
      <c r="B32" s="32" t="s">
        <v>68</v>
      </c>
      <c r="C32" s="407">
        <f>'RSI_VMM€ (12)'!I32-'RSI_VMM€ (12)'!C32</f>
        <v>-16.436444512515536</v>
      </c>
    </row>
    <row r="33" spans="2:3">
      <c r="B33" s="32" t="s">
        <v>90</v>
      </c>
      <c r="C33" s="407">
        <f>'RSI_VMM€ (12)'!I33-'RSI_VMM€ (12)'!C33</f>
        <v>-11.275125443825388</v>
      </c>
    </row>
    <row r="34" spans="2:3" ht="12.75" customHeight="1">
      <c r="B34" s="32" t="s">
        <v>91</v>
      </c>
      <c r="C34" s="407">
        <f>'RSI_VMM€ (12)'!I34-'RSI_VMM€ (12)'!C34</f>
        <v>-16.204151089153029</v>
      </c>
    </row>
    <row r="35" spans="2:3">
      <c r="B35" s="32" t="s">
        <v>92</v>
      </c>
      <c r="C35" s="407">
        <f>'RSI_VMM€ (12)'!I35-'RSI_VMM€ (12)'!C35</f>
        <v>-4.653779387905459</v>
      </c>
    </row>
    <row r="36" spans="2:3">
      <c r="B36" s="32" t="s">
        <v>93</v>
      </c>
      <c r="C36" s="407">
        <f>'RSI_VMM€ (12)'!I36-'RSI_VMM€ (12)'!C36</f>
        <v>-0.92076334008694971</v>
      </c>
    </row>
    <row r="37" spans="2:3">
      <c r="B37" s="32" t="s">
        <v>94</v>
      </c>
      <c r="C37" s="407">
        <f>'RSI_VMM€ (12)'!I37-'RSI_VMM€ (12)'!C37</f>
        <v>-8.7663703309012533</v>
      </c>
    </row>
    <row r="38" spans="2:3">
      <c r="B38" s="32" t="s">
        <v>95</v>
      </c>
      <c r="C38" s="408">
        <f>'RSI_VMM€ (12)'!I38-'RSI_VMM€ (12)'!C38</f>
        <v>-8.9041030498516989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104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681" t="s">
        <v>104</v>
      </c>
      <c r="D8" s="681"/>
      <c r="E8" s="681"/>
      <c r="F8" s="681"/>
      <c r="G8" s="681"/>
      <c r="H8" s="681"/>
      <c r="I8" s="681"/>
      <c r="J8" s="121"/>
    </row>
    <row r="9" spans="1:10" ht="24.95" customHeight="1">
      <c r="B9" s="10"/>
      <c r="C9" s="172" t="s">
        <v>16</v>
      </c>
      <c r="D9" s="157"/>
      <c r="E9" s="172" t="s">
        <v>18</v>
      </c>
      <c r="F9" s="157"/>
      <c r="G9" s="172" t="s">
        <v>19</v>
      </c>
      <c r="H9" s="157"/>
      <c r="I9" s="172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v>241.28159868104035</v>
      </c>
      <c r="D11" s="186"/>
      <c r="E11" s="185">
        <v>244.13984656456168</v>
      </c>
      <c r="F11" s="186"/>
      <c r="G11" s="185">
        <v>209.44857353630766</v>
      </c>
      <c r="H11" s="186"/>
      <c r="I11" s="185">
        <v>212.744008065917</v>
      </c>
      <c r="J11" s="11"/>
    </row>
    <row r="12" spans="1:10">
      <c r="B12" s="403" t="s">
        <v>267</v>
      </c>
      <c r="C12" s="186">
        <v>251.62012714157268</v>
      </c>
      <c r="D12" s="184"/>
      <c r="E12" s="186">
        <v>255.44762633380603</v>
      </c>
      <c r="F12" s="184"/>
      <c r="G12" s="186">
        <v>216.61908082856766</v>
      </c>
      <c r="H12" s="184"/>
      <c r="I12" s="186">
        <v>218.47434034372336</v>
      </c>
      <c r="J12" s="11"/>
    </row>
    <row r="13" spans="1:10">
      <c r="B13" s="403" t="s">
        <v>52</v>
      </c>
      <c r="C13" s="186">
        <v>247.19074730050701</v>
      </c>
      <c r="D13" s="184"/>
      <c r="E13" s="186">
        <v>250.30874279660398</v>
      </c>
      <c r="F13" s="184"/>
      <c r="G13" s="186">
        <v>212.49397031795232</v>
      </c>
      <c r="H13" s="184"/>
      <c r="I13" s="186">
        <v>214.35015592920999</v>
      </c>
      <c r="J13" s="11"/>
    </row>
    <row r="14" spans="1:10">
      <c r="B14" s="403" t="s">
        <v>1</v>
      </c>
      <c r="C14" s="187">
        <v>250.11166083977824</v>
      </c>
      <c r="D14" s="186"/>
      <c r="E14" s="187">
        <v>252.02012344825198</v>
      </c>
      <c r="F14" s="186"/>
      <c r="G14" s="187">
        <v>213.39222994985175</v>
      </c>
      <c r="H14" s="186"/>
      <c r="I14" s="187">
        <v>215.04734060125534</v>
      </c>
      <c r="J14" s="72"/>
    </row>
    <row r="15" spans="1:10">
      <c r="B15" s="32" t="s">
        <v>73</v>
      </c>
      <c r="C15" s="185">
        <v>310.78319127849358</v>
      </c>
      <c r="D15" s="186"/>
      <c r="E15" s="185">
        <v>315.66024485798238</v>
      </c>
      <c r="F15" s="186"/>
      <c r="G15" s="185">
        <v>250.69728407908431</v>
      </c>
      <c r="H15" s="186"/>
      <c r="I15" s="185">
        <v>250.30892197125254</v>
      </c>
      <c r="J15" s="11"/>
    </row>
    <row r="16" spans="1:10">
      <c r="B16" s="32" t="s">
        <v>74</v>
      </c>
      <c r="C16" s="186">
        <v>230.42793741109531</v>
      </c>
      <c r="D16" s="186"/>
      <c r="E16" s="186">
        <v>234.49411160058736</v>
      </c>
      <c r="F16" s="186"/>
      <c r="G16" s="186">
        <v>205.69239875389405</v>
      </c>
      <c r="H16" s="186"/>
      <c r="I16" s="186">
        <v>207.91179289026275</v>
      </c>
      <c r="J16" s="11"/>
    </row>
    <row r="17" spans="2:10">
      <c r="B17" s="32" t="s">
        <v>75</v>
      </c>
      <c r="C17" s="186">
        <v>250.56967696629212</v>
      </c>
      <c r="D17" s="186"/>
      <c r="E17" s="186">
        <v>256.30981715893108</v>
      </c>
      <c r="F17" s="186"/>
      <c r="G17" s="186">
        <v>217.1835585585585</v>
      </c>
      <c r="H17" s="186"/>
      <c r="I17" s="186">
        <v>216.7998509687034</v>
      </c>
      <c r="J17" s="11"/>
    </row>
    <row r="18" spans="2:10">
      <c r="B18" s="32" t="s">
        <v>76</v>
      </c>
      <c r="C18" s="186">
        <v>251.6403333333333</v>
      </c>
      <c r="D18" s="186"/>
      <c r="E18" s="186">
        <v>252.51216088328079</v>
      </c>
      <c r="F18" s="186"/>
      <c r="G18" s="186">
        <v>221.40556291390726</v>
      </c>
      <c r="H18" s="186"/>
      <c r="I18" s="186">
        <v>223.52342715231788</v>
      </c>
      <c r="J18" s="11"/>
    </row>
    <row r="19" spans="2:10">
      <c r="B19" s="32" t="s">
        <v>77</v>
      </c>
      <c r="C19" s="186">
        <v>209.39862632869989</v>
      </c>
      <c r="D19" s="186"/>
      <c r="E19" s="186">
        <v>207.73437078205632</v>
      </c>
      <c r="F19" s="186"/>
      <c r="G19" s="186">
        <v>196.87095798319328</v>
      </c>
      <c r="H19" s="186"/>
      <c r="I19" s="186">
        <v>196.27917229729732</v>
      </c>
      <c r="J19" s="11"/>
    </row>
    <row r="20" spans="2:10">
      <c r="B20" s="32" t="s">
        <v>78</v>
      </c>
      <c r="C20" s="186">
        <v>260.80859861591694</v>
      </c>
      <c r="D20" s="186"/>
      <c r="E20" s="186">
        <v>257.86401709401707</v>
      </c>
      <c r="F20" s="186"/>
      <c r="G20" s="186">
        <v>221.97586715867155</v>
      </c>
      <c r="H20" s="186"/>
      <c r="I20" s="186">
        <v>225.36039783001809</v>
      </c>
      <c r="J20" s="11"/>
    </row>
    <row r="21" spans="2:10">
      <c r="B21" s="32" t="s">
        <v>79</v>
      </c>
      <c r="C21" s="186">
        <v>238.561848673947</v>
      </c>
      <c r="D21" s="186"/>
      <c r="E21" s="186">
        <v>241.069248861912</v>
      </c>
      <c r="F21" s="186"/>
      <c r="G21" s="186">
        <v>208.67881632653061</v>
      </c>
      <c r="H21" s="186"/>
      <c r="I21" s="186">
        <v>212.04197703035274</v>
      </c>
      <c r="J21" s="11"/>
    </row>
    <row r="22" spans="2:10">
      <c r="B22" s="32" t="s">
        <v>80</v>
      </c>
      <c r="C22" s="186">
        <v>205.76577889447236</v>
      </c>
      <c r="D22" s="186"/>
      <c r="E22" s="186">
        <v>203.20126829268293</v>
      </c>
      <c r="F22" s="186"/>
      <c r="G22" s="186">
        <v>186.82318181818181</v>
      </c>
      <c r="H22" s="186"/>
      <c r="I22" s="186">
        <v>186.17010101010101</v>
      </c>
      <c r="J22" s="11"/>
    </row>
    <row r="23" spans="2:10">
      <c r="B23" s="32" t="s">
        <v>81</v>
      </c>
      <c r="C23" s="186">
        <v>255.38190989847718</v>
      </c>
      <c r="D23" s="186"/>
      <c r="E23" s="186">
        <v>260.82941582914572</v>
      </c>
      <c r="F23" s="186"/>
      <c r="G23" s="186">
        <v>209.83605800922876</v>
      </c>
      <c r="H23" s="186"/>
      <c r="I23" s="186">
        <v>211.77950298210737</v>
      </c>
      <c r="J23" s="11"/>
    </row>
    <row r="24" spans="2:10">
      <c r="B24" s="32" t="s">
        <v>82</v>
      </c>
      <c r="C24" s="186">
        <v>230.40364902506965</v>
      </c>
      <c r="D24" s="186"/>
      <c r="E24" s="186">
        <v>230.97745529573589</v>
      </c>
      <c r="F24" s="186"/>
      <c r="G24" s="186">
        <v>200.07573275862069</v>
      </c>
      <c r="H24" s="186"/>
      <c r="I24" s="186">
        <v>199.64803468208089</v>
      </c>
      <c r="J24" s="11"/>
    </row>
    <row r="25" spans="2:10">
      <c r="B25" s="32" t="s">
        <v>83</v>
      </c>
      <c r="C25" s="186">
        <v>227.78060606060606</v>
      </c>
      <c r="D25" s="186"/>
      <c r="E25" s="186">
        <v>227.79871186440676</v>
      </c>
      <c r="F25" s="186"/>
      <c r="G25" s="186">
        <v>194.40718978102188</v>
      </c>
      <c r="H25" s="186"/>
      <c r="I25" s="186">
        <v>197.63260147601474</v>
      </c>
      <c r="J25" s="11"/>
    </row>
    <row r="26" spans="2:10">
      <c r="B26" s="32" t="s">
        <v>84</v>
      </c>
      <c r="C26" s="186">
        <v>266.17133389261744</v>
      </c>
      <c r="D26" s="186"/>
      <c r="E26" s="186">
        <v>271.74747540983606</v>
      </c>
      <c r="F26" s="186"/>
      <c r="G26" s="186">
        <v>217.54791266375545</v>
      </c>
      <c r="H26" s="186"/>
      <c r="I26" s="186">
        <v>218.87719750889678</v>
      </c>
      <c r="J26" s="11"/>
    </row>
    <row r="27" spans="2:10">
      <c r="B27" s="32" t="s">
        <v>85</v>
      </c>
      <c r="C27" s="186">
        <v>219.15807851239668</v>
      </c>
      <c r="D27" s="186"/>
      <c r="E27" s="186">
        <v>222.90569832402232</v>
      </c>
      <c r="F27" s="186"/>
      <c r="G27" s="186">
        <v>199.32276061776062</v>
      </c>
      <c r="H27" s="186"/>
      <c r="I27" s="186">
        <v>200.96202334630345</v>
      </c>
      <c r="J27" s="11"/>
    </row>
    <row r="28" spans="2:10">
      <c r="B28" s="32" t="s">
        <v>86</v>
      </c>
      <c r="C28" s="186">
        <v>261.52503797468353</v>
      </c>
      <c r="D28" s="186"/>
      <c r="E28" s="186">
        <v>264.83178542178541</v>
      </c>
      <c r="F28" s="186"/>
      <c r="G28" s="186">
        <v>214.2634574468085</v>
      </c>
      <c r="H28" s="186"/>
      <c r="I28" s="186">
        <v>221.26740872662509</v>
      </c>
      <c r="J28" s="11"/>
    </row>
    <row r="29" spans="2:10">
      <c r="B29" s="32" t="s">
        <v>87</v>
      </c>
      <c r="C29" s="186">
        <v>253.56001097996156</v>
      </c>
      <c r="D29" s="186"/>
      <c r="E29" s="186">
        <v>256.32114032734097</v>
      </c>
      <c r="F29" s="186"/>
      <c r="G29" s="186">
        <v>210.75162817551964</v>
      </c>
      <c r="H29" s="186"/>
      <c r="I29" s="186">
        <v>212.76967972547897</v>
      </c>
      <c r="J29" s="11"/>
    </row>
    <row r="30" spans="2:10">
      <c r="B30" s="32" t="s">
        <v>88</v>
      </c>
      <c r="C30" s="186">
        <v>191.34688378033204</v>
      </c>
      <c r="D30" s="186"/>
      <c r="E30" s="186">
        <v>192.84841772151898</v>
      </c>
      <c r="F30" s="186"/>
      <c r="G30" s="186">
        <v>180.66875164257553</v>
      </c>
      <c r="H30" s="186"/>
      <c r="I30" s="186">
        <v>179.88482119205295</v>
      </c>
      <c r="J30" s="11"/>
    </row>
    <row r="31" spans="2:10">
      <c r="B31" s="32" t="s">
        <v>89</v>
      </c>
      <c r="C31" s="186">
        <v>262.38386353566682</v>
      </c>
      <c r="D31" s="186"/>
      <c r="E31" s="186">
        <v>263.67602536073463</v>
      </c>
      <c r="F31" s="186"/>
      <c r="G31" s="186">
        <v>218.60617040769583</v>
      </c>
      <c r="H31" s="186"/>
      <c r="I31" s="186">
        <v>220.03284597701153</v>
      </c>
      <c r="J31" s="11"/>
    </row>
    <row r="32" spans="2:10">
      <c r="B32" s="32" t="s">
        <v>68</v>
      </c>
      <c r="C32" s="186">
        <v>272.38305921052631</v>
      </c>
      <c r="D32" s="186"/>
      <c r="E32" s="186">
        <v>274.84003154574128</v>
      </c>
      <c r="F32" s="186"/>
      <c r="G32" s="186">
        <v>226.55535483870969</v>
      </c>
      <c r="H32" s="186"/>
      <c r="I32" s="186">
        <v>232.19361290322581</v>
      </c>
      <c r="J32" s="11"/>
    </row>
    <row r="33" spans="2:10">
      <c r="B33" s="32" t="s">
        <v>90</v>
      </c>
      <c r="C33" s="186">
        <v>244.4046527012128</v>
      </c>
      <c r="D33" s="186"/>
      <c r="E33" s="186">
        <v>243.99104620286781</v>
      </c>
      <c r="F33" s="186"/>
      <c r="G33" s="186">
        <v>213.11745545657013</v>
      </c>
      <c r="H33" s="186"/>
      <c r="I33" s="186">
        <v>212.87608501118569</v>
      </c>
      <c r="J33" s="11"/>
    </row>
    <row r="34" spans="2:10" ht="12.75" customHeight="1">
      <c r="B34" s="32" t="s">
        <v>91</v>
      </c>
      <c r="C34" s="186">
        <v>305.21811806797848</v>
      </c>
      <c r="D34" s="186"/>
      <c r="E34" s="186">
        <v>309.80412905500708</v>
      </c>
      <c r="F34" s="186"/>
      <c r="G34" s="186">
        <v>243.07797987327618</v>
      </c>
      <c r="H34" s="186"/>
      <c r="I34" s="186">
        <v>246.91491181988744</v>
      </c>
      <c r="J34" s="11"/>
    </row>
    <row r="35" spans="2:10">
      <c r="B35" s="32" t="s">
        <v>92</v>
      </c>
      <c r="C35" s="186">
        <v>233.28006298110563</v>
      </c>
      <c r="D35" s="186"/>
      <c r="E35" s="186">
        <v>235.25936155447604</v>
      </c>
      <c r="F35" s="186"/>
      <c r="G35" s="186">
        <v>215.09051035502958</v>
      </c>
      <c r="H35" s="186"/>
      <c r="I35" s="186">
        <v>214.54067271352986</v>
      </c>
      <c r="J35" s="11"/>
    </row>
    <row r="36" spans="2:10">
      <c r="B36" s="32" t="s">
        <v>93</v>
      </c>
      <c r="C36" s="186">
        <v>208.85135084427765</v>
      </c>
      <c r="D36" s="186"/>
      <c r="E36" s="186">
        <v>208.43942906574392</v>
      </c>
      <c r="F36" s="186"/>
      <c r="G36" s="186">
        <v>195.74431778929187</v>
      </c>
      <c r="H36" s="186"/>
      <c r="I36" s="186">
        <v>195.44402397260276</v>
      </c>
      <c r="J36" s="11"/>
    </row>
    <row r="37" spans="2:10">
      <c r="B37" s="32" t="s">
        <v>94</v>
      </c>
      <c r="C37" s="186">
        <v>221.61633079847908</v>
      </c>
      <c r="D37" s="186"/>
      <c r="E37" s="186">
        <v>218.25492509363298</v>
      </c>
      <c r="F37" s="186"/>
      <c r="G37" s="186">
        <v>193.59961847389559</v>
      </c>
      <c r="H37" s="186"/>
      <c r="I37" s="186">
        <v>195.45706967213115</v>
      </c>
      <c r="J37" s="11"/>
    </row>
    <row r="38" spans="2:10">
      <c r="B38" s="32" t="s">
        <v>95</v>
      </c>
      <c r="C38" s="187">
        <v>234.86509394572022</v>
      </c>
      <c r="D38" s="186"/>
      <c r="E38" s="187">
        <v>234.51121243523315</v>
      </c>
      <c r="F38" s="186"/>
      <c r="G38" s="187">
        <v>203.92003250270852</v>
      </c>
      <c r="H38" s="186"/>
      <c r="I38" s="187">
        <v>206.41853260869564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443" priority="5" operator="between">
      <formula>1</formula>
      <formula>2</formula>
    </cfRule>
  </conditionalFormatting>
  <conditionalFormatting sqref="D11:D38 F11:F38 H11:H38">
    <cfRule type="cellIs" dxfId="442" priority="27" operator="between">
      <formula>1</formula>
      <formula>2</formula>
    </cfRule>
  </conditionalFormatting>
  <conditionalFormatting sqref="E15:E38">
    <cfRule type="cellIs" dxfId="441" priority="6" operator="between">
      <formula>1</formula>
      <formula>2</formula>
    </cfRule>
  </conditionalFormatting>
  <conditionalFormatting sqref="F11:F15 H11:H15">
    <cfRule type="cellIs" dxfId="440" priority="22" operator="between">
      <formula>1</formula>
      <formula>2</formula>
    </cfRule>
  </conditionalFormatting>
  <conditionalFormatting sqref="C12:C14">
    <cfRule type="cellIs" dxfId="439" priority="20" operator="between">
      <formula>1</formula>
      <formula>2</formula>
    </cfRule>
  </conditionalFormatting>
  <conditionalFormatting sqref="C11">
    <cfRule type="cellIs" dxfId="438" priority="21" operator="between">
      <formula>1</formula>
      <formula>2</formula>
    </cfRule>
  </conditionalFormatting>
  <conditionalFormatting sqref="E12:E14">
    <cfRule type="cellIs" dxfId="437" priority="13" operator="between">
      <formula>1</formula>
      <formula>2</formula>
    </cfRule>
  </conditionalFormatting>
  <conditionalFormatting sqref="E11">
    <cfRule type="cellIs" dxfId="436" priority="14" operator="between">
      <formula>1</formula>
      <formula>2</formula>
    </cfRule>
  </conditionalFormatting>
  <conditionalFormatting sqref="I15:I38">
    <cfRule type="cellIs" dxfId="435" priority="1" operator="between">
      <formula>1</formula>
      <formula>2</formula>
    </cfRule>
  </conditionalFormatting>
  <conditionalFormatting sqref="I15:I38">
    <cfRule type="cellIs" dxfId="434" priority="2" operator="between">
      <formula>1</formula>
      <formula>2</formula>
    </cfRule>
  </conditionalFormatting>
  <conditionalFormatting sqref="G12:G14">
    <cfRule type="cellIs" dxfId="433" priority="11" operator="between">
      <formula>1</formula>
      <formula>2</formula>
    </cfRule>
  </conditionalFormatting>
  <conditionalFormatting sqref="G11">
    <cfRule type="cellIs" dxfId="432" priority="12" operator="between">
      <formula>1</formula>
      <formula>2</formula>
    </cfRule>
  </conditionalFormatting>
  <conditionalFormatting sqref="I12:I14">
    <cfRule type="cellIs" dxfId="431" priority="9" operator="between">
      <formula>1</formula>
      <formula>2</formula>
    </cfRule>
  </conditionalFormatting>
  <conditionalFormatting sqref="I11">
    <cfRule type="cellIs" dxfId="430" priority="10" operator="between">
      <formula>1</formula>
      <formula>2</formula>
    </cfRule>
  </conditionalFormatting>
  <conditionalFormatting sqref="C15:C38">
    <cfRule type="cellIs" dxfId="429" priority="7" operator="between">
      <formula>1</formula>
      <formula>2</formula>
    </cfRule>
  </conditionalFormatting>
  <conditionalFormatting sqref="C15:C38">
    <cfRule type="cellIs" dxfId="428" priority="8" operator="between">
      <formula>1</formula>
      <formula>2</formula>
    </cfRule>
  </conditionalFormatting>
  <conditionalFormatting sqref="G15:G38">
    <cfRule type="cellIs" dxfId="427" priority="3" operator="between">
      <formula>1</formula>
      <formula>2</formula>
    </cfRule>
  </conditionalFormatting>
  <conditionalFormatting sqref="G15:G38">
    <cfRule type="cellIs" dxfId="426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108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10" t="s">
        <v>187</v>
      </c>
    </row>
    <row r="9" spans="1:3" ht="24.95" customHeight="1">
      <c r="B9" s="10"/>
      <c r="C9" s="20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'RSI_VM_AF€ (12)'!I11-'RSI_VM_AF€ (12)'!C11</f>
        <v>-28.537590615123349</v>
      </c>
    </row>
    <row r="12" spans="1:3">
      <c r="B12" s="403" t="s">
        <v>267</v>
      </c>
      <c r="C12" s="407">
        <f>'RSI_VM_AF€ (12)'!I12-'RSI_VM_AF€ (12)'!C12</f>
        <v>-33.145786797849325</v>
      </c>
    </row>
    <row r="13" spans="1:3">
      <c r="B13" s="403" t="s">
        <v>52</v>
      </c>
      <c r="C13" s="407">
        <f>'RSI_VM_AF€ (12)'!I13-'RSI_VM_AF€ (12)'!C13</f>
        <v>-32.840591371297023</v>
      </c>
    </row>
    <row r="14" spans="1:3">
      <c r="B14" s="403" t="s">
        <v>1</v>
      </c>
      <c r="C14" s="409">
        <f>'RSI_VM_AF€ (12)'!I14-'RSI_VM_AF€ (12)'!C14</f>
        <v>-35.064320238522896</v>
      </c>
    </row>
    <row r="15" spans="1:3">
      <c r="B15" s="32" t="s">
        <v>73</v>
      </c>
      <c r="C15" s="407">
        <f>'RSI_VM_AF€ (12)'!I15-'RSI_VM_AF€ (12)'!C15</f>
        <v>-60.47426930724103</v>
      </c>
    </row>
    <row r="16" spans="1:3">
      <c r="B16" s="32" t="s">
        <v>74</v>
      </c>
      <c r="C16" s="407">
        <f>'RSI_VM_AF€ (12)'!I16-'RSI_VM_AF€ (12)'!C16</f>
        <v>-22.516144520832569</v>
      </c>
    </row>
    <row r="17" spans="2:3">
      <c r="B17" s="32" t="s">
        <v>75</v>
      </c>
      <c r="C17" s="407">
        <f>'RSI_VM_AF€ (12)'!I17-'RSI_VM_AF€ (12)'!C17</f>
        <v>-33.769825997588725</v>
      </c>
    </row>
    <row r="18" spans="2:3">
      <c r="B18" s="32" t="s">
        <v>76</v>
      </c>
      <c r="C18" s="407">
        <f>'RSI_VM_AF€ (12)'!I18-'RSI_VM_AF€ (12)'!C18</f>
        <v>-28.116906181015423</v>
      </c>
    </row>
    <row r="19" spans="2:3">
      <c r="B19" s="32" t="s">
        <v>77</v>
      </c>
      <c r="C19" s="407">
        <f>'RSI_VM_AF€ (12)'!I19-'RSI_VM_AF€ (12)'!C19</f>
        <v>-13.119454031402569</v>
      </c>
    </row>
    <row r="20" spans="2:3">
      <c r="B20" s="32" t="s">
        <v>78</v>
      </c>
      <c r="C20" s="407">
        <f>'RSI_VM_AF€ (12)'!I20-'RSI_VM_AF€ (12)'!C20</f>
        <v>-35.448200785898848</v>
      </c>
    </row>
    <row r="21" spans="2:3">
      <c r="B21" s="32" t="s">
        <v>79</v>
      </c>
      <c r="C21" s="407">
        <f>'RSI_VM_AF€ (12)'!I21-'RSI_VM_AF€ (12)'!C21</f>
        <v>-26.519871643594257</v>
      </c>
    </row>
    <row r="22" spans="2:3">
      <c r="B22" s="32" t="s">
        <v>80</v>
      </c>
      <c r="C22" s="407">
        <f>'RSI_VM_AF€ (12)'!I22-'RSI_VM_AF€ (12)'!C22</f>
        <v>-19.595677884371355</v>
      </c>
    </row>
    <row r="23" spans="2:3">
      <c r="B23" s="32" t="s">
        <v>81</v>
      </c>
      <c r="C23" s="407">
        <f>'RSI_VM_AF€ (12)'!I23-'RSI_VM_AF€ (12)'!C23</f>
        <v>-43.602406916369802</v>
      </c>
    </row>
    <row r="24" spans="2:3">
      <c r="B24" s="32" t="s">
        <v>82</v>
      </c>
      <c r="C24" s="407">
        <f>'RSI_VM_AF€ (12)'!I24-'RSI_VM_AF€ (12)'!C24</f>
        <v>-30.755614342988764</v>
      </c>
    </row>
    <row r="25" spans="2:3">
      <c r="B25" s="32" t="s">
        <v>83</v>
      </c>
      <c r="C25" s="407">
        <f>'RSI_VM_AF€ (12)'!I25-'RSI_VM_AF€ (12)'!C25</f>
        <v>-30.14800458459132</v>
      </c>
    </row>
    <row r="26" spans="2:3">
      <c r="B26" s="32" t="s">
        <v>84</v>
      </c>
      <c r="C26" s="407">
        <f>'RSI_VM_AF€ (12)'!I26-'RSI_VM_AF€ (12)'!C26</f>
        <v>-47.294136383720655</v>
      </c>
    </row>
    <row r="27" spans="2:3">
      <c r="B27" s="32" t="s">
        <v>85</v>
      </c>
      <c r="C27" s="407">
        <f>'RSI_VM_AF€ (12)'!I27-'RSI_VM_AF€ (12)'!C27</f>
        <v>-18.196055166093231</v>
      </c>
    </row>
    <row r="28" spans="2:3">
      <c r="B28" s="32" t="s">
        <v>86</v>
      </c>
      <c r="C28" s="407">
        <f>'RSI_VM_AF€ (12)'!I28-'RSI_VM_AF€ (12)'!C28</f>
        <v>-40.257629248058436</v>
      </c>
    </row>
    <row r="29" spans="2:3">
      <c r="B29" s="32" t="s">
        <v>87</v>
      </c>
      <c r="C29" s="407">
        <f>'RSI_VM_AF€ (12)'!I29-'RSI_VM_AF€ (12)'!C29</f>
        <v>-40.790331254482595</v>
      </c>
    </row>
    <row r="30" spans="2:3">
      <c r="B30" s="32" t="s">
        <v>88</v>
      </c>
      <c r="C30" s="407">
        <f>'RSI_VM_AF€ (12)'!I30-'RSI_VM_AF€ (12)'!C30</f>
        <v>-11.462062588279082</v>
      </c>
    </row>
    <row r="31" spans="2:3">
      <c r="B31" s="32" t="s">
        <v>89</v>
      </c>
      <c r="C31" s="407">
        <f>'RSI_VM_AF€ (12)'!I31-'RSI_VM_AF€ (12)'!C31</f>
        <v>-42.351017558655286</v>
      </c>
    </row>
    <row r="32" spans="2:3">
      <c r="B32" s="32" t="s">
        <v>68</v>
      </c>
      <c r="C32" s="407">
        <f>'RSI_VM_AF€ (12)'!I32-'RSI_VM_AF€ (12)'!C32</f>
        <v>-40.1894463073005</v>
      </c>
    </row>
    <row r="33" spans="2:3">
      <c r="B33" s="32" t="s">
        <v>90</v>
      </c>
      <c r="C33" s="407">
        <f>'RSI_VM_AF€ (12)'!I33-'RSI_VM_AF€ (12)'!C33</f>
        <v>-31.528567690027103</v>
      </c>
    </row>
    <row r="34" spans="2:3" ht="12.75" customHeight="1">
      <c r="B34" s="32" t="s">
        <v>91</v>
      </c>
      <c r="C34" s="407">
        <f>'RSI_VM_AF€ (12)'!I34-'RSI_VM_AF€ (12)'!C34</f>
        <v>-58.303206248091044</v>
      </c>
    </row>
    <row r="35" spans="2:3">
      <c r="B35" s="32" t="s">
        <v>92</v>
      </c>
      <c r="C35" s="407">
        <f>'RSI_VM_AF€ (12)'!I35-'RSI_VM_AF€ (12)'!C35</f>
        <v>-18.739390267575772</v>
      </c>
    </row>
    <row r="36" spans="2:3">
      <c r="B36" s="32" t="s">
        <v>93</v>
      </c>
      <c r="C36" s="407">
        <f>'RSI_VM_AF€ (12)'!I36-'RSI_VM_AF€ (12)'!C36</f>
        <v>-13.407326871674883</v>
      </c>
    </row>
    <row r="37" spans="2:3">
      <c r="B37" s="32" t="s">
        <v>94</v>
      </c>
      <c r="C37" s="407">
        <f>'RSI_VM_AF€ (12)'!I37-'RSI_VM_AF€ (12)'!C37</f>
        <v>-26.159261126347928</v>
      </c>
    </row>
    <row r="38" spans="2:3">
      <c r="B38" s="32" t="s">
        <v>95</v>
      </c>
      <c r="C38" s="409">
        <f>'RSI_VM_AF€ (12)'!I38-'RSI_VM_AF€ (12)'!C38</f>
        <v>-28.446561337024576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678" t="s">
        <v>275</v>
      </c>
      <c r="C5" s="679"/>
      <c r="D5" s="679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264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269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/>
      <c r="B10" s="161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5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8:J8" location="'Beneficiarios RSI_genero (08)'!A1" display="Número de beneficiários com processamento de Rendimento Social de Inserção, género, 2008"/>
    <hyperlink ref="B9:J9" location="'Beneficiarios RSI_genero %(08)'!A1" display="Número de beneficiários com processamento de Rendimento Social de Inserção, género, 2008 (%)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130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130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v>132014</v>
      </c>
      <c r="D11" s="104"/>
      <c r="E11" s="191">
        <v>136015</v>
      </c>
      <c r="F11" s="62"/>
      <c r="G11" s="191">
        <v>121807</v>
      </c>
      <c r="H11" s="181"/>
      <c r="I11" s="191">
        <v>119543</v>
      </c>
    </row>
    <row r="12" spans="1:10" s="83" customFormat="1" ht="14.25" customHeight="1">
      <c r="B12" s="403" t="s">
        <v>267</v>
      </c>
      <c r="C12" s="192">
        <v>34539</v>
      </c>
      <c r="D12" s="104"/>
      <c r="E12" s="192">
        <v>35141</v>
      </c>
      <c r="F12" s="64"/>
      <c r="G12" s="192">
        <v>32771</v>
      </c>
      <c r="H12" s="181"/>
      <c r="I12" s="192">
        <v>32356</v>
      </c>
    </row>
    <row r="13" spans="1:10" s="83" customFormat="1" ht="14.25" customHeight="1">
      <c r="B13" s="403" t="s">
        <v>52</v>
      </c>
      <c r="C13" s="192">
        <v>26119</v>
      </c>
      <c r="D13" s="104"/>
      <c r="E13" s="192">
        <v>26406</v>
      </c>
      <c r="F13" s="64"/>
      <c r="G13" s="192">
        <v>24725</v>
      </c>
      <c r="H13" s="181"/>
      <c r="I13" s="192">
        <v>24570</v>
      </c>
    </row>
    <row r="14" spans="1:10" s="83" customFormat="1" ht="14.25" customHeight="1">
      <c r="B14" s="403" t="s">
        <v>1</v>
      </c>
      <c r="C14" s="193">
        <v>9043</v>
      </c>
      <c r="D14" s="110"/>
      <c r="E14" s="193">
        <v>9266</v>
      </c>
      <c r="F14" s="70"/>
      <c r="G14" s="193">
        <v>8995</v>
      </c>
      <c r="H14" s="181"/>
      <c r="I14" s="193">
        <v>9070</v>
      </c>
      <c r="J14" s="48"/>
    </row>
    <row r="15" spans="1:10" s="83" customFormat="1" ht="14.25" customHeight="1">
      <c r="B15" s="32" t="s">
        <v>73</v>
      </c>
      <c r="C15" s="191">
        <v>323</v>
      </c>
      <c r="D15" s="106"/>
      <c r="E15" s="191">
        <v>331</v>
      </c>
      <c r="F15" s="64"/>
      <c r="G15" s="191">
        <v>323</v>
      </c>
      <c r="H15" s="181"/>
      <c r="I15" s="191">
        <v>323</v>
      </c>
    </row>
    <row r="16" spans="1:10" s="83" customFormat="1" ht="14.25" customHeight="1">
      <c r="B16" s="32" t="s">
        <v>74</v>
      </c>
      <c r="C16" s="192">
        <v>235</v>
      </c>
      <c r="D16" s="106"/>
      <c r="E16" s="192">
        <v>221</v>
      </c>
      <c r="F16" s="64"/>
      <c r="G16" s="192">
        <v>208</v>
      </c>
      <c r="H16" s="181"/>
      <c r="I16" s="192">
        <v>215</v>
      </c>
    </row>
    <row r="17" spans="2:9" s="83" customFormat="1" ht="14.25" customHeight="1">
      <c r="B17" s="32" t="s">
        <v>75</v>
      </c>
      <c r="C17" s="192">
        <v>228</v>
      </c>
      <c r="D17" s="106"/>
      <c r="E17" s="192">
        <v>228</v>
      </c>
      <c r="F17" s="64"/>
      <c r="G17" s="192">
        <v>214</v>
      </c>
      <c r="H17" s="181"/>
      <c r="I17" s="192">
        <v>226</v>
      </c>
    </row>
    <row r="18" spans="2:9" s="83" customFormat="1" ht="14.25" customHeight="1">
      <c r="B18" s="32" t="s">
        <v>76</v>
      </c>
      <c r="C18" s="192">
        <v>200</v>
      </c>
      <c r="D18" s="106"/>
      <c r="E18" s="192">
        <v>203</v>
      </c>
      <c r="F18" s="64"/>
      <c r="G18" s="192">
        <v>197</v>
      </c>
      <c r="H18" s="181"/>
      <c r="I18" s="192">
        <v>200</v>
      </c>
    </row>
    <row r="19" spans="2:9" s="83" customFormat="1" ht="14.25" customHeight="1">
      <c r="B19" s="32" t="s">
        <v>77</v>
      </c>
      <c r="C19" s="192">
        <v>770</v>
      </c>
      <c r="D19" s="106"/>
      <c r="E19" s="192">
        <v>796</v>
      </c>
      <c r="F19" s="64"/>
      <c r="G19" s="192">
        <v>794</v>
      </c>
      <c r="H19" s="181"/>
      <c r="I19" s="192">
        <v>796</v>
      </c>
    </row>
    <row r="20" spans="2:9" s="83" customFormat="1" ht="14.25" customHeight="1">
      <c r="B20" s="32" t="s">
        <v>78</v>
      </c>
      <c r="C20" s="192">
        <v>189</v>
      </c>
      <c r="D20" s="106"/>
      <c r="E20" s="192">
        <v>191</v>
      </c>
      <c r="F20" s="64"/>
      <c r="G20" s="192">
        <v>180</v>
      </c>
      <c r="H20" s="181"/>
      <c r="I20" s="192">
        <v>183</v>
      </c>
    </row>
    <row r="21" spans="2:9" s="83" customFormat="1" ht="14.25" customHeight="1">
      <c r="B21" s="32" t="s">
        <v>79</v>
      </c>
      <c r="C21" s="192">
        <v>402</v>
      </c>
      <c r="D21" s="106"/>
      <c r="E21" s="192">
        <v>419</v>
      </c>
      <c r="F21" s="64"/>
      <c r="G21" s="192">
        <v>402</v>
      </c>
      <c r="H21" s="181"/>
      <c r="I21" s="192">
        <v>405</v>
      </c>
    </row>
    <row r="22" spans="2:9" s="83" customFormat="1" ht="14.25" customHeight="1">
      <c r="B22" s="32" t="s">
        <v>80</v>
      </c>
      <c r="C22" s="192">
        <v>64</v>
      </c>
      <c r="D22" s="106"/>
      <c r="E22" s="192">
        <v>62</v>
      </c>
      <c r="F22" s="64"/>
      <c r="G22" s="192">
        <v>62</v>
      </c>
      <c r="H22" s="181"/>
      <c r="I22" s="192">
        <v>66</v>
      </c>
    </row>
    <row r="23" spans="2:9" s="83" customFormat="1" ht="14.25" customHeight="1">
      <c r="B23" s="32" t="s">
        <v>81</v>
      </c>
      <c r="C23" s="192">
        <v>503</v>
      </c>
      <c r="D23" s="106"/>
      <c r="E23" s="192">
        <v>517</v>
      </c>
      <c r="F23" s="64"/>
      <c r="G23" s="192">
        <v>504</v>
      </c>
      <c r="H23" s="181"/>
      <c r="I23" s="192">
        <v>506</v>
      </c>
    </row>
    <row r="24" spans="2:9" s="83" customFormat="1" ht="14.25" customHeight="1">
      <c r="B24" s="32" t="s">
        <v>82</v>
      </c>
      <c r="C24" s="192">
        <v>234</v>
      </c>
      <c r="D24" s="106"/>
      <c r="E24" s="192">
        <v>233</v>
      </c>
      <c r="F24" s="64"/>
      <c r="G24" s="192">
        <v>224</v>
      </c>
      <c r="H24" s="181"/>
      <c r="I24" s="192">
        <v>233</v>
      </c>
    </row>
    <row r="25" spans="2:9" s="83" customFormat="1" ht="14.25" customHeight="1">
      <c r="B25" s="32" t="s">
        <v>83</v>
      </c>
      <c r="C25" s="192">
        <v>167</v>
      </c>
      <c r="D25" s="106"/>
      <c r="E25" s="192">
        <v>183</v>
      </c>
      <c r="F25" s="64"/>
      <c r="G25" s="192">
        <v>178</v>
      </c>
      <c r="H25" s="181"/>
      <c r="I25" s="192">
        <v>179</v>
      </c>
    </row>
    <row r="26" spans="2:9" s="83" customFormat="1" ht="14.25" customHeight="1">
      <c r="B26" s="32" t="s">
        <v>84</v>
      </c>
      <c r="C26" s="192">
        <v>378</v>
      </c>
      <c r="D26" s="106"/>
      <c r="E26" s="192">
        <v>391</v>
      </c>
      <c r="F26" s="64"/>
      <c r="G26" s="192">
        <v>378</v>
      </c>
      <c r="H26" s="181"/>
      <c r="I26" s="192">
        <v>385</v>
      </c>
    </row>
    <row r="27" spans="2:9" s="83" customFormat="1" ht="14.25" customHeight="1">
      <c r="B27" s="32" t="s">
        <v>85</v>
      </c>
      <c r="C27" s="192">
        <v>155</v>
      </c>
      <c r="D27" s="106"/>
      <c r="E27" s="192">
        <v>160</v>
      </c>
      <c r="F27" s="64"/>
      <c r="G27" s="192">
        <v>162</v>
      </c>
      <c r="H27" s="181"/>
      <c r="I27" s="192">
        <v>171</v>
      </c>
    </row>
    <row r="28" spans="2:9" s="83" customFormat="1" ht="14.25" customHeight="1">
      <c r="B28" s="32" t="s">
        <v>86</v>
      </c>
      <c r="C28" s="192">
        <v>376</v>
      </c>
      <c r="D28" s="106"/>
      <c r="E28" s="192">
        <v>384</v>
      </c>
      <c r="F28" s="64"/>
      <c r="G28" s="192">
        <v>371</v>
      </c>
      <c r="H28" s="181"/>
      <c r="I28" s="192">
        <v>375</v>
      </c>
    </row>
    <row r="29" spans="2:9" s="83" customFormat="1" ht="14.25" customHeight="1">
      <c r="B29" s="32" t="s">
        <v>87</v>
      </c>
      <c r="C29" s="192">
        <v>1149</v>
      </c>
      <c r="D29" s="106"/>
      <c r="E29" s="192">
        <v>1189</v>
      </c>
      <c r="F29" s="64"/>
      <c r="G29" s="192">
        <v>1152</v>
      </c>
      <c r="H29" s="181"/>
      <c r="I29" s="192">
        <v>1152</v>
      </c>
    </row>
    <row r="30" spans="2:9" s="83" customFormat="1" ht="14.25" customHeight="1">
      <c r="B30" s="32" t="s">
        <v>88</v>
      </c>
      <c r="C30" s="192">
        <v>252</v>
      </c>
      <c r="D30" s="106"/>
      <c r="E30" s="192">
        <v>258</v>
      </c>
      <c r="F30" s="64"/>
      <c r="G30" s="192">
        <v>254</v>
      </c>
      <c r="H30" s="181"/>
      <c r="I30" s="192">
        <v>246</v>
      </c>
    </row>
    <row r="31" spans="2:9" s="83" customFormat="1" ht="14.25" customHeight="1">
      <c r="B31" s="32" t="s">
        <v>89</v>
      </c>
      <c r="C31" s="192">
        <v>729</v>
      </c>
      <c r="D31" s="106"/>
      <c r="E31" s="192">
        <v>739</v>
      </c>
      <c r="F31" s="64"/>
      <c r="G31" s="192">
        <v>720</v>
      </c>
      <c r="H31" s="181"/>
      <c r="I31" s="192">
        <v>717</v>
      </c>
    </row>
    <row r="32" spans="2:9" s="83" customFormat="1" ht="14.25" customHeight="1">
      <c r="B32" s="32" t="s">
        <v>68</v>
      </c>
      <c r="C32" s="192">
        <v>98</v>
      </c>
      <c r="D32" s="106"/>
      <c r="E32" s="192">
        <v>99</v>
      </c>
      <c r="F32" s="64"/>
      <c r="G32" s="192">
        <v>102</v>
      </c>
      <c r="H32" s="181"/>
      <c r="I32" s="192">
        <v>104</v>
      </c>
    </row>
    <row r="33" spans="2:9" s="83" customFormat="1" ht="14.25" customHeight="1">
      <c r="B33" s="32" t="s">
        <v>90</v>
      </c>
      <c r="C33" s="192">
        <v>579</v>
      </c>
      <c r="D33" s="106"/>
      <c r="E33" s="192">
        <v>596</v>
      </c>
      <c r="F33" s="64"/>
      <c r="G33" s="192">
        <v>586</v>
      </c>
      <c r="H33" s="181"/>
      <c r="I33" s="192">
        <v>592</v>
      </c>
    </row>
    <row r="34" spans="2:9" s="83" customFormat="1" ht="14.25" customHeight="1">
      <c r="B34" s="32" t="s">
        <v>91</v>
      </c>
      <c r="C34" s="192">
        <v>908</v>
      </c>
      <c r="D34" s="106"/>
      <c r="E34" s="192">
        <v>929</v>
      </c>
      <c r="F34" s="64"/>
      <c r="G34" s="192">
        <v>880</v>
      </c>
      <c r="H34" s="181"/>
      <c r="I34" s="192">
        <v>892</v>
      </c>
    </row>
    <row r="35" spans="2:9" s="83" customFormat="1" ht="14.25" customHeight="1">
      <c r="B35" s="32" t="s">
        <v>92</v>
      </c>
      <c r="C35" s="192">
        <v>462</v>
      </c>
      <c r="D35" s="106"/>
      <c r="E35" s="192">
        <v>473</v>
      </c>
      <c r="F35" s="64"/>
      <c r="G35" s="192">
        <v>450</v>
      </c>
      <c r="H35" s="181"/>
      <c r="I35" s="192">
        <v>446</v>
      </c>
    </row>
    <row r="36" spans="2:9" s="83" customFormat="1" ht="14.25" customHeight="1">
      <c r="B36" s="32" t="s">
        <v>93</v>
      </c>
      <c r="C36" s="192">
        <v>165</v>
      </c>
      <c r="D36" s="106"/>
      <c r="E36" s="192">
        <v>183</v>
      </c>
      <c r="F36" s="64"/>
      <c r="G36" s="192">
        <v>184</v>
      </c>
      <c r="H36" s="181"/>
      <c r="I36" s="192">
        <v>189</v>
      </c>
    </row>
    <row r="37" spans="2:9" s="83" customFormat="1" ht="14.25" customHeight="1">
      <c r="B37" s="32" t="s">
        <v>94</v>
      </c>
      <c r="C37" s="192">
        <v>171</v>
      </c>
      <c r="D37" s="106"/>
      <c r="E37" s="192">
        <v>169</v>
      </c>
      <c r="F37" s="64"/>
      <c r="G37" s="192">
        <v>166</v>
      </c>
      <c r="H37" s="181"/>
      <c r="I37" s="192">
        <v>162</v>
      </c>
    </row>
    <row r="38" spans="2:9" s="83" customFormat="1" ht="14.25" customHeight="1">
      <c r="B38" s="32" t="s">
        <v>95</v>
      </c>
      <c r="C38" s="193">
        <v>306</v>
      </c>
      <c r="D38" s="351"/>
      <c r="E38" s="193">
        <v>312</v>
      </c>
      <c r="F38" s="70"/>
      <c r="G38" s="193">
        <v>304</v>
      </c>
      <c r="H38" s="181"/>
      <c r="I38" s="193">
        <v>307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25" priority="19" operator="between">
      <formula>1</formula>
      <formula>2</formula>
    </cfRule>
  </conditionalFormatting>
  <conditionalFormatting sqref="H22">
    <cfRule type="cellIs" dxfId="424" priority="18" operator="between">
      <formula>1</formula>
      <formula>2</formula>
    </cfRule>
  </conditionalFormatting>
  <conditionalFormatting sqref="C11:C21 C23:C38">
    <cfRule type="cellIs" dxfId="423" priority="17" operator="between">
      <formula>1</formula>
      <formula>2</formula>
    </cfRule>
  </conditionalFormatting>
  <conditionalFormatting sqref="C22">
    <cfRule type="cellIs" dxfId="422" priority="16" operator="between">
      <formula>1</formula>
      <formula>2</formula>
    </cfRule>
  </conditionalFormatting>
  <conditionalFormatting sqref="E11:E14">
    <cfRule type="cellIs" dxfId="421" priority="9" operator="between">
      <formula>1</formula>
      <formula>2</formula>
    </cfRule>
  </conditionalFormatting>
  <conditionalFormatting sqref="G11:G14">
    <cfRule type="cellIs" dxfId="420" priority="8" operator="between">
      <formula>1</formula>
      <formula>2</formula>
    </cfRule>
  </conditionalFormatting>
  <conditionalFormatting sqref="I11:I14">
    <cfRule type="cellIs" dxfId="419" priority="7" operator="between">
      <formula>1</formula>
      <formula>2</formula>
    </cfRule>
  </conditionalFormatting>
  <conditionalFormatting sqref="E15:E21 E23:E38">
    <cfRule type="cellIs" dxfId="418" priority="6" operator="between">
      <formula>1</formula>
      <formula>2</formula>
    </cfRule>
  </conditionalFormatting>
  <conditionalFormatting sqref="E22">
    <cfRule type="cellIs" dxfId="417" priority="5" operator="between">
      <formula>1</formula>
      <formula>2</formula>
    </cfRule>
  </conditionalFormatting>
  <conditionalFormatting sqref="G15:G21 G23:G38">
    <cfRule type="cellIs" dxfId="416" priority="4" operator="between">
      <formula>1</formula>
      <formula>2</formula>
    </cfRule>
  </conditionalFormatting>
  <conditionalFormatting sqref="G22">
    <cfRule type="cellIs" dxfId="415" priority="3" operator="between">
      <formula>1</formula>
      <formula>2</formula>
    </cfRule>
  </conditionalFormatting>
  <conditionalFormatting sqref="I15:I21 I23:I38">
    <cfRule type="cellIs" dxfId="414" priority="2" operator="between">
      <formula>1</formula>
      <formula>2</formula>
    </cfRule>
  </conditionalFormatting>
  <conditionalFormatting sqref="I22">
    <cfRule type="cellIs" dxfId="41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147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193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(12)'!I11-'RSI_AF (12)'!C11</f>
        <v>-12471</v>
      </c>
    </row>
    <row r="12" spans="1:3">
      <c r="B12" s="403" t="s">
        <v>267</v>
      </c>
      <c r="C12" s="203">
        <f>'RSI_AF (12)'!I12-'RSI_AF (12)'!C12</f>
        <v>-2183</v>
      </c>
    </row>
    <row r="13" spans="1:3">
      <c r="B13" s="403" t="s">
        <v>52</v>
      </c>
      <c r="C13" s="203">
        <f>'RSI_AF (12)'!I13-'RSI_AF (12)'!C13</f>
        <v>-1549</v>
      </c>
    </row>
    <row r="14" spans="1:3">
      <c r="B14" s="403" t="s">
        <v>1</v>
      </c>
      <c r="C14" s="318">
        <f>'RSI_AF (12)'!I14-'RSI_AF (12)'!C14</f>
        <v>27</v>
      </c>
    </row>
    <row r="15" spans="1:3">
      <c r="B15" s="32" t="s">
        <v>73</v>
      </c>
      <c r="C15" s="203">
        <f>'RSI_AF (12)'!I15-'RSI_AF (12)'!C15</f>
        <v>0</v>
      </c>
    </row>
    <row r="16" spans="1:3">
      <c r="B16" s="32" t="s">
        <v>74</v>
      </c>
      <c r="C16" s="203">
        <f>'RSI_AF (12)'!I16-'RSI_AF (12)'!C16</f>
        <v>-20</v>
      </c>
    </row>
    <row r="17" spans="2:3">
      <c r="B17" s="32" t="s">
        <v>75</v>
      </c>
      <c r="C17" s="203">
        <f>'RSI_AF (12)'!I17-'RSI_AF (12)'!C17</f>
        <v>-2</v>
      </c>
    </row>
    <row r="18" spans="2:3">
      <c r="B18" s="32" t="s">
        <v>76</v>
      </c>
      <c r="C18" s="203">
        <f>'RSI_AF (12)'!I18-'RSI_AF (12)'!C18</f>
        <v>0</v>
      </c>
    </row>
    <row r="19" spans="2:3">
      <c r="B19" s="32" t="s">
        <v>77</v>
      </c>
      <c r="C19" s="203">
        <f>'RSI_AF (12)'!I19-'RSI_AF (12)'!C19</f>
        <v>26</v>
      </c>
    </row>
    <row r="20" spans="2:3">
      <c r="B20" s="32" t="s">
        <v>78</v>
      </c>
      <c r="C20" s="203">
        <f>'RSI_AF (12)'!I20-'RSI_AF (12)'!C20</f>
        <v>-6</v>
      </c>
    </row>
    <row r="21" spans="2:3">
      <c r="B21" s="32" t="s">
        <v>79</v>
      </c>
      <c r="C21" s="203">
        <f>'RSI_AF (12)'!I21-'RSI_AF (12)'!C21</f>
        <v>3</v>
      </c>
    </row>
    <row r="22" spans="2:3">
      <c r="B22" s="32" t="s">
        <v>80</v>
      </c>
      <c r="C22" s="203">
        <f>'RSI_AF (12)'!I22-'RSI_AF (12)'!C22</f>
        <v>2</v>
      </c>
    </row>
    <row r="23" spans="2:3">
      <c r="B23" s="32" t="s">
        <v>81</v>
      </c>
      <c r="C23" s="203">
        <f>'RSI_AF (12)'!I23-'RSI_AF (12)'!C23</f>
        <v>3</v>
      </c>
    </row>
    <row r="24" spans="2:3">
      <c r="B24" s="32" t="s">
        <v>82</v>
      </c>
      <c r="C24" s="203">
        <f>'RSI_AF (12)'!I24-'RSI_AF (12)'!C24</f>
        <v>-1</v>
      </c>
    </row>
    <row r="25" spans="2:3">
      <c r="B25" s="32" t="s">
        <v>83</v>
      </c>
      <c r="C25" s="203">
        <f>'RSI_AF (12)'!I25-'RSI_AF (12)'!C25</f>
        <v>12</v>
      </c>
    </row>
    <row r="26" spans="2:3">
      <c r="B26" s="32" t="s">
        <v>84</v>
      </c>
      <c r="C26" s="203">
        <f>'RSI_AF (12)'!I26-'RSI_AF (12)'!C26</f>
        <v>7</v>
      </c>
    </row>
    <row r="27" spans="2:3">
      <c r="B27" s="32" t="s">
        <v>85</v>
      </c>
      <c r="C27" s="203">
        <f>'RSI_AF (12)'!I27-'RSI_AF (12)'!C27</f>
        <v>16</v>
      </c>
    </row>
    <row r="28" spans="2:3">
      <c r="B28" s="32" t="s">
        <v>86</v>
      </c>
      <c r="C28" s="203">
        <f>'RSI_AF (12)'!I28-'RSI_AF (12)'!C28</f>
        <v>-1</v>
      </c>
    </row>
    <row r="29" spans="2:3">
      <c r="B29" s="32" t="s">
        <v>87</v>
      </c>
      <c r="C29" s="203">
        <f>'RSI_AF (12)'!I29-'RSI_AF (12)'!C29</f>
        <v>3</v>
      </c>
    </row>
    <row r="30" spans="2:3">
      <c r="B30" s="32" t="s">
        <v>88</v>
      </c>
      <c r="C30" s="203">
        <f>'RSI_AF (12)'!I30-'RSI_AF (12)'!C30</f>
        <v>-6</v>
      </c>
    </row>
    <row r="31" spans="2:3">
      <c r="B31" s="32" t="s">
        <v>89</v>
      </c>
      <c r="C31" s="203">
        <f>'RSI_AF (12)'!I31-'RSI_AF (12)'!C31</f>
        <v>-12</v>
      </c>
    </row>
    <row r="32" spans="2:3">
      <c r="B32" s="32" t="s">
        <v>68</v>
      </c>
      <c r="C32" s="203">
        <f>'RSI_AF (12)'!I32-'RSI_AF (12)'!C32</f>
        <v>6</v>
      </c>
    </row>
    <row r="33" spans="2:3">
      <c r="B33" s="32" t="s">
        <v>90</v>
      </c>
      <c r="C33" s="203">
        <f>'RSI_AF (12)'!I33-'RSI_AF (12)'!C33</f>
        <v>13</v>
      </c>
    </row>
    <row r="34" spans="2:3" ht="12.75" customHeight="1">
      <c r="B34" s="32" t="s">
        <v>91</v>
      </c>
      <c r="C34" s="203">
        <f>'RSI_AF (12)'!I34-'RSI_AF (12)'!C34</f>
        <v>-16</v>
      </c>
    </row>
    <row r="35" spans="2:3">
      <c r="B35" s="32" t="s">
        <v>92</v>
      </c>
      <c r="C35" s="203">
        <f>'RSI_AF (12)'!I35-'RSI_AF (12)'!C35</f>
        <v>-16</v>
      </c>
    </row>
    <row r="36" spans="2:3">
      <c r="B36" s="32" t="s">
        <v>93</v>
      </c>
      <c r="C36" s="203">
        <f>'RSI_AF (12)'!I36-'RSI_AF (12)'!C36</f>
        <v>24</v>
      </c>
    </row>
    <row r="37" spans="2:3">
      <c r="B37" s="32" t="s">
        <v>94</v>
      </c>
      <c r="C37" s="203">
        <f>'RSI_AF (12)'!I37-'RSI_AF (12)'!C37</f>
        <v>-9</v>
      </c>
    </row>
    <row r="38" spans="2:3">
      <c r="B38" s="32" t="s">
        <v>95</v>
      </c>
      <c r="C38" s="318">
        <f>'RSI_AF (12)'!I38-'RSI_AF (12)'!C38</f>
        <v>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194</v>
      </c>
    </row>
    <row r="6" spans="1:3" s="83" customFormat="1" ht="12" customHeight="1">
      <c r="A6" s="127"/>
      <c r="B6" s="133" t="s">
        <v>230</v>
      </c>
    </row>
    <row r="7" spans="1:3" ht="14.25" customHeight="1"/>
    <row r="8" spans="1:3" ht="43.5" customHeight="1">
      <c r="B8" s="7"/>
      <c r="C8" s="212" t="s">
        <v>224</v>
      </c>
    </row>
    <row r="9" spans="1:3" ht="24.95" customHeight="1">
      <c r="B9" s="10"/>
      <c r="C9" s="21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05">
        <f>('RSI_AF (12)'!I11-'RSI_AF (12)'!C11)/'RSI_AF (12)'!C11</f>
        <v>-9.4467253473116491E-2</v>
      </c>
    </row>
    <row r="12" spans="1:3">
      <c r="B12" s="403" t="s">
        <v>267</v>
      </c>
      <c r="C12" s="206">
        <f>('RSI_AF (12)'!I12-'RSI_AF (12)'!C12)/'RSI_AF (12)'!C12</f>
        <v>-6.3203914415588175E-2</v>
      </c>
    </row>
    <row r="13" spans="1:3">
      <c r="B13" s="403" t="s">
        <v>52</v>
      </c>
      <c r="C13" s="206">
        <f>('RSI_AF (12)'!I13-'RSI_AF (12)'!C13)/'RSI_AF (12)'!C13</f>
        <v>-5.9305486427504883E-2</v>
      </c>
    </row>
    <row r="14" spans="1:3">
      <c r="B14" s="403" t="s">
        <v>1</v>
      </c>
      <c r="C14" s="371">
        <f>('RSI_AF (12)'!I14-'RSI_AF (12)'!C14)/'RSI_AF (12)'!C14</f>
        <v>2.9857348225146522E-3</v>
      </c>
    </row>
    <row r="15" spans="1:3">
      <c r="B15" s="32" t="s">
        <v>73</v>
      </c>
      <c r="C15" s="206">
        <f>('RSI_AF (12)'!I15-'RSI_AF (12)'!C15)/'RSI_AF (12)'!C15</f>
        <v>0</v>
      </c>
    </row>
    <row r="16" spans="1:3">
      <c r="B16" s="32" t="s">
        <v>74</v>
      </c>
      <c r="C16" s="206">
        <f>('RSI_AF (12)'!I16-'RSI_AF (12)'!C16)/'RSI_AF (12)'!C16</f>
        <v>-8.5106382978723402E-2</v>
      </c>
    </row>
    <row r="17" spans="2:3">
      <c r="B17" s="32" t="s">
        <v>75</v>
      </c>
      <c r="C17" s="206">
        <f>('RSI_AF (12)'!I17-'RSI_AF (12)'!C17)/'RSI_AF (12)'!C17</f>
        <v>-8.771929824561403E-3</v>
      </c>
    </row>
    <row r="18" spans="2:3">
      <c r="B18" s="32" t="s">
        <v>76</v>
      </c>
      <c r="C18" s="206">
        <f>('RSI_AF (12)'!I18-'RSI_AF (12)'!C18)/'RSI_AF (12)'!C18</f>
        <v>0</v>
      </c>
    </row>
    <row r="19" spans="2:3">
      <c r="B19" s="32" t="s">
        <v>77</v>
      </c>
      <c r="C19" s="206">
        <f>('RSI_AF (12)'!I19-'RSI_AF (12)'!C19)/'RSI_AF (12)'!C19</f>
        <v>3.3766233766233764E-2</v>
      </c>
    </row>
    <row r="20" spans="2:3">
      <c r="B20" s="32" t="s">
        <v>78</v>
      </c>
      <c r="C20" s="206">
        <f>('RSI_AF (12)'!I20-'RSI_AF (12)'!C20)/'RSI_AF (12)'!C20</f>
        <v>-3.1746031746031744E-2</v>
      </c>
    </row>
    <row r="21" spans="2:3">
      <c r="B21" s="32" t="s">
        <v>79</v>
      </c>
      <c r="C21" s="206">
        <f>('RSI_AF (12)'!I21-'RSI_AF (12)'!C21)/'RSI_AF (12)'!C21</f>
        <v>7.462686567164179E-3</v>
      </c>
    </row>
    <row r="22" spans="2:3">
      <c r="B22" s="32" t="s">
        <v>80</v>
      </c>
      <c r="C22" s="206">
        <f>('RSI_AF (12)'!I22-'RSI_AF (12)'!C22)/'RSI_AF (12)'!C22</f>
        <v>3.125E-2</v>
      </c>
    </row>
    <row r="23" spans="2:3">
      <c r="B23" s="32" t="s">
        <v>81</v>
      </c>
      <c r="C23" s="206">
        <f>('RSI_AF (12)'!I23-'RSI_AF (12)'!C23)/'RSI_AF (12)'!C23</f>
        <v>5.9642147117296221E-3</v>
      </c>
    </row>
    <row r="24" spans="2:3">
      <c r="B24" s="32" t="s">
        <v>82</v>
      </c>
      <c r="C24" s="206">
        <f>('RSI_AF (12)'!I24-'RSI_AF (12)'!C24)/'RSI_AF (12)'!C24</f>
        <v>-4.2735042735042739E-3</v>
      </c>
    </row>
    <row r="25" spans="2:3">
      <c r="B25" s="32" t="s">
        <v>83</v>
      </c>
      <c r="C25" s="206">
        <f>('RSI_AF (12)'!I25-'RSI_AF (12)'!C25)/'RSI_AF (12)'!C25</f>
        <v>7.1856287425149698E-2</v>
      </c>
    </row>
    <row r="26" spans="2:3">
      <c r="B26" s="32" t="s">
        <v>84</v>
      </c>
      <c r="C26" s="206">
        <f>('RSI_AF (12)'!I26-'RSI_AF (12)'!C26)/'RSI_AF (12)'!C26</f>
        <v>1.8518518518518517E-2</v>
      </c>
    </row>
    <row r="27" spans="2:3">
      <c r="B27" s="32" t="s">
        <v>85</v>
      </c>
      <c r="C27" s="206">
        <f>('RSI_AF (12)'!I27-'RSI_AF (12)'!C27)/'RSI_AF (12)'!C27</f>
        <v>0.1032258064516129</v>
      </c>
    </row>
    <row r="28" spans="2:3">
      <c r="B28" s="32" t="s">
        <v>86</v>
      </c>
      <c r="C28" s="206">
        <f>('RSI_AF (12)'!I28-'RSI_AF (12)'!C28)/'RSI_AF (12)'!C28</f>
        <v>-2.6595744680851063E-3</v>
      </c>
    </row>
    <row r="29" spans="2:3">
      <c r="B29" s="32" t="s">
        <v>87</v>
      </c>
      <c r="C29" s="206">
        <f>('RSI_AF (12)'!I29-'RSI_AF (12)'!C29)/'RSI_AF (12)'!C29</f>
        <v>2.6109660574412533E-3</v>
      </c>
    </row>
    <row r="30" spans="2:3">
      <c r="B30" s="32" t="s">
        <v>88</v>
      </c>
      <c r="C30" s="206">
        <f>('RSI_AF (12)'!I30-'RSI_AF (12)'!C30)/'RSI_AF (12)'!C30</f>
        <v>-2.3809523809523808E-2</v>
      </c>
    </row>
    <row r="31" spans="2:3">
      <c r="B31" s="32" t="s">
        <v>89</v>
      </c>
      <c r="C31" s="206">
        <f>('RSI_AF (12)'!I31-'RSI_AF (12)'!C31)/'RSI_AF (12)'!C31</f>
        <v>-1.646090534979424E-2</v>
      </c>
    </row>
    <row r="32" spans="2:3">
      <c r="B32" s="32" t="s">
        <v>68</v>
      </c>
      <c r="C32" s="206">
        <f>('RSI_AF (12)'!I32-'RSI_AF (12)'!C32)/'RSI_AF (12)'!C32</f>
        <v>6.1224489795918366E-2</v>
      </c>
    </row>
    <row r="33" spans="2:3">
      <c r="B33" s="32" t="s">
        <v>90</v>
      </c>
      <c r="C33" s="206">
        <f>('RSI_AF (12)'!I33-'RSI_AF (12)'!C33)/'RSI_AF (12)'!C33</f>
        <v>2.2452504317789293E-2</v>
      </c>
    </row>
    <row r="34" spans="2:3" ht="12.75" customHeight="1">
      <c r="B34" s="32" t="s">
        <v>91</v>
      </c>
      <c r="C34" s="206">
        <f>('RSI_AF (12)'!I34-'RSI_AF (12)'!C34)/'RSI_AF (12)'!C34</f>
        <v>-1.7621145374449341E-2</v>
      </c>
    </row>
    <row r="35" spans="2:3">
      <c r="B35" s="32" t="s">
        <v>92</v>
      </c>
      <c r="C35" s="206">
        <f>('RSI_AF (12)'!I35-'RSI_AF (12)'!C35)/'RSI_AF (12)'!C35</f>
        <v>-3.4632034632034632E-2</v>
      </c>
    </row>
    <row r="36" spans="2:3">
      <c r="B36" s="32" t="s">
        <v>93</v>
      </c>
      <c r="C36" s="206">
        <f>('RSI_AF (12)'!I36-'RSI_AF (12)'!C36)/'RSI_AF (12)'!C36</f>
        <v>0.14545454545454545</v>
      </c>
    </row>
    <row r="37" spans="2:3">
      <c r="B37" s="32" t="s">
        <v>94</v>
      </c>
      <c r="C37" s="206">
        <f>('RSI_AF (12)'!I37-'RSI_AF (12)'!C37)/'RSI_AF (12)'!C37</f>
        <v>-5.2631578947368418E-2</v>
      </c>
    </row>
    <row r="38" spans="2:3">
      <c r="B38" s="32" t="s">
        <v>95</v>
      </c>
      <c r="C38" s="371">
        <f>('RSI_AF (12)'!I38-'RSI_AF (12)'!C38)/'RSI_AF (12)'!C38</f>
        <v>3.2679738562091504E-3</v>
      </c>
    </row>
    <row r="39" spans="2:3">
      <c r="B39" s="35"/>
      <c r="C39" s="213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131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131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7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v>26845</v>
      </c>
      <c r="D11" s="104"/>
      <c r="E11" s="196">
        <v>27258</v>
      </c>
      <c r="F11" s="70"/>
      <c r="G11" s="196">
        <v>24595</v>
      </c>
      <c r="H11" s="195"/>
      <c r="I11" s="196">
        <v>24069</v>
      </c>
    </row>
    <row r="12" spans="1:10" s="83" customFormat="1" ht="14.25" customHeight="1">
      <c r="B12" s="403" t="s">
        <v>267</v>
      </c>
      <c r="C12" s="197">
        <v>8662</v>
      </c>
      <c r="D12" s="104"/>
      <c r="E12" s="197">
        <v>8696</v>
      </c>
      <c r="F12" s="70"/>
      <c r="G12" s="197">
        <v>7956</v>
      </c>
      <c r="H12" s="195"/>
      <c r="I12" s="197">
        <v>7826</v>
      </c>
    </row>
    <row r="13" spans="1:10" s="83" customFormat="1" ht="14.25" customHeight="1">
      <c r="B13" s="403" t="s">
        <v>52</v>
      </c>
      <c r="C13" s="197">
        <v>6441</v>
      </c>
      <c r="D13" s="104"/>
      <c r="E13" s="197">
        <v>6388</v>
      </c>
      <c r="F13" s="70"/>
      <c r="G13" s="197">
        <v>5837</v>
      </c>
      <c r="H13" s="195"/>
      <c r="I13" s="197">
        <v>5778</v>
      </c>
    </row>
    <row r="14" spans="1:10" s="83" customFormat="1" ht="14.25" customHeight="1">
      <c r="B14" s="403" t="s">
        <v>1</v>
      </c>
      <c r="C14" s="198">
        <v>1753</v>
      </c>
      <c r="D14" s="110"/>
      <c r="E14" s="198">
        <v>1789</v>
      </c>
      <c r="F14" s="70"/>
      <c r="G14" s="198">
        <v>1695</v>
      </c>
      <c r="H14" s="195"/>
      <c r="I14" s="198">
        <v>1703</v>
      </c>
      <c r="J14" s="48"/>
    </row>
    <row r="15" spans="1:10" s="83" customFormat="1" ht="14.25" customHeight="1">
      <c r="B15" s="32" t="s">
        <v>73</v>
      </c>
      <c r="C15" s="196">
        <v>46</v>
      </c>
      <c r="D15" s="194"/>
      <c r="E15" s="196">
        <v>49</v>
      </c>
      <c r="F15" s="64"/>
      <c r="G15" s="196">
        <v>46</v>
      </c>
      <c r="H15" s="195"/>
      <c r="I15" s="196">
        <v>45</v>
      </c>
    </row>
    <row r="16" spans="1:10" s="83" customFormat="1" ht="14.25" customHeight="1">
      <c r="B16" s="32" t="s">
        <v>74</v>
      </c>
      <c r="C16" s="197">
        <v>56</v>
      </c>
      <c r="D16" s="194"/>
      <c r="E16" s="197">
        <v>51</v>
      </c>
      <c r="F16" s="64"/>
      <c r="G16" s="197">
        <v>46</v>
      </c>
      <c r="H16" s="195"/>
      <c r="I16" s="197">
        <v>46</v>
      </c>
    </row>
    <row r="17" spans="2:9" s="83" customFormat="1" ht="14.25" customHeight="1">
      <c r="B17" s="32" t="s">
        <v>75</v>
      </c>
      <c r="C17" s="197">
        <v>43</v>
      </c>
      <c r="D17" s="194"/>
      <c r="E17" s="197">
        <v>42</v>
      </c>
      <c r="F17" s="64"/>
      <c r="G17" s="197">
        <v>38</v>
      </c>
      <c r="H17" s="195"/>
      <c r="I17" s="197">
        <v>40</v>
      </c>
    </row>
    <row r="18" spans="2:9" s="83" customFormat="1" ht="14.25" customHeight="1">
      <c r="B18" s="32" t="s">
        <v>76</v>
      </c>
      <c r="C18" s="197">
        <v>37</v>
      </c>
      <c r="D18" s="194"/>
      <c r="E18" s="197">
        <v>38</v>
      </c>
      <c r="F18" s="64"/>
      <c r="G18" s="197">
        <v>35</v>
      </c>
      <c r="H18" s="195"/>
      <c r="I18" s="197">
        <v>38</v>
      </c>
    </row>
    <row r="19" spans="2:9" s="83" customFormat="1" ht="14.25" customHeight="1">
      <c r="B19" s="32" t="s">
        <v>77</v>
      </c>
      <c r="C19" s="197">
        <v>84</v>
      </c>
      <c r="D19" s="194"/>
      <c r="E19" s="197">
        <v>83</v>
      </c>
      <c r="F19" s="64"/>
      <c r="G19" s="197">
        <v>83</v>
      </c>
      <c r="H19" s="195"/>
      <c r="I19" s="197">
        <v>83</v>
      </c>
    </row>
    <row r="20" spans="2:9" s="83" customFormat="1" ht="14.25" customHeight="1">
      <c r="B20" s="32" t="s">
        <v>78</v>
      </c>
      <c r="C20" s="197">
        <v>33</v>
      </c>
      <c r="D20" s="194"/>
      <c r="E20" s="197">
        <v>33</v>
      </c>
      <c r="F20" s="64"/>
      <c r="G20" s="197">
        <v>29</v>
      </c>
      <c r="H20" s="195"/>
      <c r="I20" s="197">
        <v>29</v>
      </c>
    </row>
    <row r="21" spans="2:9" s="83" customFormat="1" ht="14.25" customHeight="1">
      <c r="B21" s="32" t="s">
        <v>79</v>
      </c>
      <c r="C21" s="197">
        <v>73</v>
      </c>
      <c r="D21" s="194"/>
      <c r="E21" s="197">
        <v>79</v>
      </c>
      <c r="F21" s="64"/>
      <c r="G21" s="197">
        <v>74</v>
      </c>
      <c r="H21" s="195"/>
      <c r="I21" s="197">
        <v>72</v>
      </c>
    </row>
    <row r="22" spans="2:9" s="83" customFormat="1" ht="14.25" customHeight="1">
      <c r="B22" s="32" t="s">
        <v>80</v>
      </c>
      <c r="C22" s="197">
        <v>12</v>
      </c>
      <c r="D22" s="194"/>
      <c r="E22" s="197">
        <v>11</v>
      </c>
      <c r="F22" s="64"/>
      <c r="G22" s="197">
        <v>12</v>
      </c>
      <c r="H22" s="195"/>
      <c r="I22" s="197">
        <v>13</v>
      </c>
    </row>
    <row r="23" spans="2:9" s="83" customFormat="1" ht="14.25" customHeight="1">
      <c r="B23" s="32" t="s">
        <v>81</v>
      </c>
      <c r="C23" s="197">
        <v>96</v>
      </c>
      <c r="D23" s="194"/>
      <c r="E23" s="197">
        <v>103</v>
      </c>
      <c r="F23" s="64"/>
      <c r="G23" s="197">
        <v>102</v>
      </c>
      <c r="H23" s="195"/>
      <c r="I23" s="197">
        <v>103</v>
      </c>
    </row>
    <row r="24" spans="2:9" s="83" customFormat="1" ht="14.25" customHeight="1">
      <c r="B24" s="32" t="s">
        <v>82</v>
      </c>
      <c r="C24" s="197">
        <v>59</v>
      </c>
      <c r="D24" s="194"/>
      <c r="E24" s="197">
        <v>59</v>
      </c>
      <c r="F24" s="64"/>
      <c r="G24" s="197">
        <v>56</v>
      </c>
      <c r="H24" s="195"/>
      <c r="I24" s="197">
        <v>57</v>
      </c>
    </row>
    <row r="25" spans="2:9" s="83" customFormat="1" ht="14.25" customHeight="1">
      <c r="B25" s="32" t="s">
        <v>83</v>
      </c>
      <c r="C25" s="197">
        <v>31</v>
      </c>
      <c r="D25" s="194"/>
      <c r="E25" s="197">
        <v>32</v>
      </c>
      <c r="F25" s="64"/>
      <c r="G25" s="197">
        <v>30</v>
      </c>
      <c r="H25" s="195"/>
      <c r="I25" s="197">
        <v>34</v>
      </c>
    </row>
    <row r="26" spans="2:9" s="83" customFormat="1" ht="14.25" customHeight="1">
      <c r="B26" s="32" t="s">
        <v>84</v>
      </c>
      <c r="C26" s="197">
        <v>83</v>
      </c>
      <c r="D26" s="194"/>
      <c r="E26" s="197">
        <v>87</v>
      </c>
      <c r="F26" s="64"/>
      <c r="G26" s="197">
        <v>81</v>
      </c>
      <c r="H26" s="195"/>
      <c r="I26" s="197">
        <v>80</v>
      </c>
    </row>
    <row r="27" spans="2:9" s="83" customFormat="1" ht="14.25" customHeight="1">
      <c r="B27" s="32" t="s">
        <v>85</v>
      </c>
      <c r="C27" s="197">
        <v>31</v>
      </c>
      <c r="D27" s="194"/>
      <c r="E27" s="197">
        <v>33</v>
      </c>
      <c r="F27" s="64"/>
      <c r="G27" s="197">
        <v>30</v>
      </c>
      <c r="H27" s="195"/>
      <c r="I27" s="197">
        <v>31</v>
      </c>
    </row>
    <row r="28" spans="2:9" s="83" customFormat="1" ht="14.25" customHeight="1">
      <c r="B28" s="32" t="s">
        <v>86</v>
      </c>
      <c r="C28" s="197">
        <v>101</v>
      </c>
      <c r="D28" s="194"/>
      <c r="E28" s="197">
        <v>105</v>
      </c>
      <c r="F28" s="64"/>
      <c r="G28" s="197">
        <v>100</v>
      </c>
      <c r="H28" s="195"/>
      <c r="I28" s="197">
        <v>100</v>
      </c>
    </row>
    <row r="29" spans="2:9" s="83" customFormat="1" ht="14.25" customHeight="1">
      <c r="B29" s="32" t="s">
        <v>87</v>
      </c>
      <c r="C29" s="197">
        <v>246</v>
      </c>
      <c r="D29" s="194"/>
      <c r="E29" s="197">
        <v>250</v>
      </c>
      <c r="F29" s="64"/>
      <c r="G29" s="197">
        <v>233</v>
      </c>
      <c r="H29" s="195"/>
      <c r="I29" s="197">
        <v>234</v>
      </c>
    </row>
    <row r="30" spans="2:9" s="83" customFormat="1" ht="14.25" customHeight="1">
      <c r="B30" s="32" t="s">
        <v>88</v>
      </c>
      <c r="C30" s="197">
        <v>27</v>
      </c>
      <c r="D30" s="194"/>
      <c r="E30" s="197">
        <v>29</v>
      </c>
      <c r="F30" s="64"/>
      <c r="G30" s="197">
        <v>28</v>
      </c>
      <c r="H30" s="195"/>
      <c r="I30" s="197">
        <v>26</v>
      </c>
    </row>
    <row r="31" spans="2:9" s="83" customFormat="1" ht="14.25" customHeight="1">
      <c r="B31" s="32" t="s">
        <v>89</v>
      </c>
      <c r="C31" s="197">
        <v>159</v>
      </c>
      <c r="D31" s="194"/>
      <c r="E31" s="197">
        <v>167</v>
      </c>
      <c r="F31" s="64"/>
      <c r="G31" s="197">
        <v>164</v>
      </c>
      <c r="H31" s="195"/>
      <c r="I31" s="197">
        <v>165</v>
      </c>
    </row>
    <row r="32" spans="2:9" s="83" customFormat="1" ht="14.25" customHeight="1">
      <c r="B32" s="32" t="s">
        <v>68</v>
      </c>
      <c r="C32" s="197">
        <v>27</v>
      </c>
      <c r="D32" s="194"/>
      <c r="E32" s="197">
        <v>28</v>
      </c>
      <c r="F32" s="64"/>
      <c r="G32" s="197">
        <v>30</v>
      </c>
      <c r="H32" s="195"/>
      <c r="I32" s="197">
        <v>30</v>
      </c>
    </row>
    <row r="33" spans="2:9" s="83" customFormat="1" ht="14.25" customHeight="1">
      <c r="B33" s="32" t="s">
        <v>90</v>
      </c>
      <c r="C33" s="197">
        <v>111</v>
      </c>
      <c r="D33" s="194"/>
      <c r="E33" s="197">
        <v>107</v>
      </c>
      <c r="F33" s="64"/>
      <c r="G33" s="197">
        <v>104</v>
      </c>
      <c r="H33" s="195"/>
      <c r="I33" s="197">
        <v>102</v>
      </c>
    </row>
    <row r="34" spans="2:9" s="83" customFormat="1" ht="14.25" customHeight="1">
      <c r="B34" s="32" t="s">
        <v>91</v>
      </c>
      <c r="C34" s="197">
        <v>222</v>
      </c>
      <c r="D34" s="194"/>
      <c r="E34" s="197">
        <v>229</v>
      </c>
      <c r="F34" s="64"/>
      <c r="G34" s="197">
        <v>212</v>
      </c>
      <c r="H34" s="195"/>
      <c r="I34" s="197">
        <v>216</v>
      </c>
    </row>
    <row r="35" spans="2:9" s="83" customFormat="1" ht="14.25" customHeight="1">
      <c r="B35" s="32" t="s">
        <v>92</v>
      </c>
      <c r="C35" s="197">
        <v>65</v>
      </c>
      <c r="D35" s="194"/>
      <c r="E35" s="197">
        <v>65</v>
      </c>
      <c r="F35" s="64"/>
      <c r="G35" s="197">
        <v>57</v>
      </c>
      <c r="H35" s="195"/>
      <c r="I35" s="197">
        <v>58</v>
      </c>
    </row>
    <row r="36" spans="2:9" s="83" customFormat="1" ht="14.25" customHeight="1">
      <c r="B36" s="32" t="s">
        <v>93</v>
      </c>
      <c r="C36" s="197">
        <v>23</v>
      </c>
      <c r="D36" s="194"/>
      <c r="E36" s="197">
        <v>24</v>
      </c>
      <c r="F36" s="64"/>
      <c r="G36" s="197">
        <v>22</v>
      </c>
      <c r="H36" s="195"/>
      <c r="I36" s="197">
        <v>21</v>
      </c>
    </row>
    <row r="37" spans="2:9" s="83" customFormat="1" ht="14.25" customHeight="1">
      <c r="B37" s="32" t="s">
        <v>94</v>
      </c>
      <c r="C37" s="197">
        <v>36</v>
      </c>
      <c r="D37" s="194"/>
      <c r="E37" s="197">
        <v>35</v>
      </c>
      <c r="F37" s="64"/>
      <c r="G37" s="197">
        <v>33</v>
      </c>
      <c r="H37" s="195"/>
      <c r="I37" s="197">
        <v>31</v>
      </c>
    </row>
    <row r="38" spans="2:9" s="83" customFormat="1" ht="14.25" customHeight="1">
      <c r="B38" s="32" t="s">
        <v>95</v>
      </c>
      <c r="C38" s="198">
        <v>52</v>
      </c>
      <c r="D38" s="200"/>
      <c r="E38" s="198">
        <v>50</v>
      </c>
      <c r="F38" s="70"/>
      <c r="G38" s="198">
        <v>50</v>
      </c>
      <c r="H38" s="195"/>
      <c r="I38" s="198">
        <v>49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412" priority="30" operator="between">
      <formula>1</formula>
      <formula>2</formula>
    </cfRule>
  </conditionalFormatting>
  <conditionalFormatting sqref="H22">
    <cfRule type="cellIs" dxfId="411" priority="29" operator="between">
      <formula>1</formula>
      <formula>2</formula>
    </cfRule>
  </conditionalFormatting>
  <conditionalFormatting sqref="C11:C21 C23:C38">
    <cfRule type="cellIs" dxfId="410" priority="17" operator="between">
      <formula>1</formula>
      <formula>2</formula>
    </cfRule>
  </conditionalFormatting>
  <conditionalFormatting sqref="C22">
    <cfRule type="cellIs" dxfId="409" priority="16" operator="between">
      <formula>1</formula>
      <formula>2</formula>
    </cfRule>
  </conditionalFormatting>
  <conditionalFormatting sqref="E11:E14">
    <cfRule type="cellIs" dxfId="408" priority="9" operator="between">
      <formula>1</formula>
      <formula>2</formula>
    </cfRule>
  </conditionalFormatting>
  <conditionalFormatting sqref="G11:G14">
    <cfRule type="cellIs" dxfId="407" priority="8" operator="between">
      <formula>1</formula>
      <formula>2</formula>
    </cfRule>
  </conditionalFormatting>
  <conditionalFormatting sqref="I11:I14">
    <cfRule type="cellIs" dxfId="406" priority="7" operator="between">
      <formula>1</formula>
      <formula>2</formula>
    </cfRule>
  </conditionalFormatting>
  <conditionalFormatting sqref="E15:E21 E23:E38">
    <cfRule type="cellIs" dxfId="405" priority="6" operator="between">
      <formula>1</formula>
      <formula>2</formula>
    </cfRule>
  </conditionalFormatting>
  <conditionalFormatting sqref="E22">
    <cfRule type="cellIs" dxfId="404" priority="5" operator="between">
      <formula>1</formula>
      <formula>2</formula>
    </cfRule>
  </conditionalFormatting>
  <conditionalFormatting sqref="G15:G21 G23:G38">
    <cfRule type="cellIs" dxfId="403" priority="4" operator="between">
      <formula>1</formula>
      <formula>2</formula>
    </cfRule>
  </conditionalFormatting>
  <conditionalFormatting sqref="G22">
    <cfRule type="cellIs" dxfId="402" priority="3" operator="between">
      <formula>1</formula>
      <formula>2</formula>
    </cfRule>
  </conditionalFormatting>
  <conditionalFormatting sqref="I15:I21 I23:I38">
    <cfRule type="cellIs" dxfId="401" priority="2" operator="between">
      <formula>1</formula>
      <formula>2</formula>
    </cfRule>
  </conditionalFormatting>
  <conditionalFormatting sqref="I22">
    <cfRule type="cellIs" dxfId="40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133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195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 (12)'!I11-'RSI_AFM (12)'!C11</f>
        <v>-2776</v>
      </c>
    </row>
    <row r="12" spans="1:3">
      <c r="B12" s="403" t="s">
        <v>267</v>
      </c>
      <c r="C12" s="203">
        <f>'RSI_AFM (12)'!I12-'RSI_AFM (12)'!C12</f>
        <v>-836</v>
      </c>
    </row>
    <row r="13" spans="1:3">
      <c r="B13" s="403" t="s">
        <v>52</v>
      </c>
      <c r="C13" s="203">
        <f>'RSI_AFM (12)'!I13-'RSI_AFM (12)'!C13</f>
        <v>-663</v>
      </c>
    </row>
    <row r="14" spans="1:3">
      <c r="B14" s="403" t="s">
        <v>1</v>
      </c>
      <c r="C14" s="318">
        <f>'RSI_AFM (12)'!I14-'RSI_AFM (12)'!C14</f>
        <v>-50</v>
      </c>
    </row>
    <row r="15" spans="1:3">
      <c r="B15" s="32" t="s">
        <v>73</v>
      </c>
      <c r="C15" s="203">
        <f>'RSI_AFM (12)'!I15-'RSI_AFM (12)'!C15</f>
        <v>-1</v>
      </c>
    </row>
    <row r="16" spans="1:3">
      <c r="B16" s="32" t="s">
        <v>74</v>
      </c>
      <c r="C16" s="203">
        <f>'RSI_AFM (12)'!I16-'RSI_AFM (12)'!C16</f>
        <v>-10</v>
      </c>
    </row>
    <row r="17" spans="2:3">
      <c r="B17" s="32" t="s">
        <v>75</v>
      </c>
      <c r="C17" s="203">
        <f>'RSI_AFM (12)'!I17-'RSI_AFM (12)'!C17</f>
        <v>-3</v>
      </c>
    </row>
    <row r="18" spans="2:3">
      <c r="B18" s="32" t="s">
        <v>76</v>
      </c>
      <c r="C18" s="203">
        <f>'RSI_AFM (12)'!I18-'RSI_AFM (12)'!C18</f>
        <v>1</v>
      </c>
    </row>
    <row r="19" spans="2:3">
      <c r="B19" s="32" t="s">
        <v>77</v>
      </c>
      <c r="C19" s="203">
        <f>'RSI_AFM (12)'!I19-'RSI_AFM (12)'!C19</f>
        <v>-1</v>
      </c>
    </row>
    <row r="20" spans="2:3">
      <c r="B20" s="32" t="s">
        <v>78</v>
      </c>
      <c r="C20" s="203">
        <f>'RSI_AFM (12)'!I20-'RSI_AFM (12)'!C20</f>
        <v>-4</v>
      </c>
    </row>
    <row r="21" spans="2:3">
      <c r="B21" s="32" t="s">
        <v>79</v>
      </c>
      <c r="C21" s="203">
        <f>'RSI_AFM (12)'!I21-'RSI_AFM (12)'!C21</f>
        <v>-1</v>
      </c>
    </row>
    <row r="22" spans="2:3">
      <c r="B22" s="32" t="s">
        <v>80</v>
      </c>
      <c r="C22" s="203">
        <f>'RSI_AFM (12)'!I22-'RSI_AFM (12)'!C22</f>
        <v>1</v>
      </c>
    </row>
    <row r="23" spans="2:3">
      <c r="B23" s="32" t="s">
        <v>81</v>
      </c>
      <c r="C23" s="203">
        <f>'RSI_AFM (12)'!I23-'RSI_AFM (12)'!C23</f>
        <v>7</v>
      </c>
    </row>
    <row r="24" spans="2:3">
      <c r="B24" s="32" t="s">
        <v>82</v>
      </c>
      <c r="C24" s="203">
        <f>'RSI_AFM (12)'!I24-'RSI_AFM (12)'!C24</f>
        <v>-2</v>
      </c>
    </row>
    <row r="25" spans="2:3">
      <c r="B25" s="32" t="s">
        <v>83</v>
      </c>
      <c r="C25" s="203">
        <f>'RSI_AFM (12)'!I25-'RSI_AFM (12)'!C25</f>
        <v>3</v>
      </c>
    </row>
    <row r="26" spans="2:3">
      <c r="B26" s="32" t="s">
        <v>84</v>
      </c>
      <c r="C26" s="203">
        <f>'RSI_AFM (12)'!I26-'RSI_AFM (12)'!C26</f>
        <v>-3</v>
      </c>
    </row>
    <row r="27" spans="2:3">
      <c r="B27" s="32" t="s">
        <v>85</v>
      </c>
      <c r="C27" s="203">
        <f>'RSI_AFM (12)'!I27-'RSI_AFM (12)'!C27</f>
        <v>0</v>
      </c>
    </row>
    <row r="28" spans="2:3">
      <c r="B28" s="32" t="s">
        <v>86</v>
      </c>
      <c r="C28" s="203">
        <f>'RSI_AFM (12)'!I28-'RSI_AFM (12)'!C28</f>
        <v>-1</v>
      </c>
    </row>
    <row r="29" spans="2:3">
      <c r="B29" s="32" t="s">
        <v>87</v>
      </c>
      <c r="C29" s="203">
        <f>'RSI_AFM (12)'!I29-'RSI_AFM (12)'!C29</f>
        <v>-12</v>
      </c>
    </row>
    <row r="30" spans="2:3">
      <c r="B30" s="32" t="s">
        <v>88</v>
      </c>
      <c r="C30" s="203">
        <f>'RSI_AFM (12)'!I30-'RSI_AFM (12)'!C30</f>
        <v>-1</v>
      </c>
    </row>
    <row r="31" spans="2:3">
      <c r="B31" s="32" t="s">
        <v>89</v>
      </c>
      <c r="C31" s="203">
        <f>'RSI_AFM (12)'!I31-'RSI_AFM (12)'!C31</f>
        <v>6</v>
      </c>
    </row>
    <row r="32" spans="2:3">
      <c r="B32" s="32" t="s">
        <v>68</v>
      </c>
      <c r="C32" s="203">
        <f>'RSI_AFM (12)'!I32-'RSI_AFM (12)'!C32</f>
        <v>3</v>
      </c>
    </row>
    <row r="33" spans="2:3">
      <c r="B33" s="32" t="s">
        <v>90</v>
      </c>
      <c r="C33" s="203">
        <f>'RSI_AFM (12)'!I33-'RSI_AFM (12)'!C33</f>
        <v>-9</v>
      </c>
    </row>
    <row r="34" spans="2:3" ht="12.75" customHeight="1">
      <c r="B34" s="32" t="s">
        <v>91</v>
      </c>
      <c r="C34" s="203">
        <f>'RSI_AFM (12)'!I34-'RSI_AFM (12)'!C34</f>
        <v>-6</v>
      </c>
    </row>
    <row r="35" spans="2:3">
      <c r="B35" s="32" t="s">
        <v>92</v>
      </c>
      <c r="C35" s="203">
        <f>'RSI_AFM (12)'!I35-'RSI_AFM (12)'!C35</f>
        <v>-7</v>
      </c>
    </row>
    <row r="36" spans="2:3">
      <c r="B36" s="32" t="s">
        <v>93</v>
      </c>
      <c r="C36" s="203">
        <f>'RSI_AFM (12)'!I36-'RSI_AFM (12)'!C36</f>
        <v>-2</v>
      </c>
    </row>
    <row r="37" spans="2:3">
      <c r="B37" s="32" t="s">
        <v>94</v>
      </c>
      <c r="C37" s="203">
        <f>'RSI_AFM (12)'!I37-'RSI_AFM (12)'!C37</f>
        <v>-5</v>
      </c>
    </row>
    <row r="38" spans="2:3">
      <c r="B38" s="32" t="s">
        <v>95</v>
      </c>
      <c r="C38" s="204">
        <f>'RSI_AFM (12)'!I38-'RSI_AFM (12)'!C38</f>
        <v>-3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148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195</v>
      </c>
    </row>
    <row r="9" spans="1:3" ht="24.95" customHeight="1">
      <c r="B9" s="10"/>
      <c r="C9" s="21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(12)'!I11-'RSI_AFM (12)'!C11)/'RSI_AFM (12)'!C11</f>
        <v>-0.10340845595082883</v>
      </c>
    </row>
    <row r="12" spans="1:3">
      <c r="B12" s="403" t="s">
        <v>267</v>
      </c>
      <c r="C12" s="235">
        <f>('RSI_AFM (12)'!I12-'RSI_AFM (12)'!C12)/'RSI_AFM (12)'!C12</f>
        <v>-9.6513507273147073E-2</v>
      </c>
    </row>
    <row r="13" spans="1:3">
      <c r="B13" s="403" t="s">
        <v>52</v>
      </c>
      <c r="C13" s="235">
        <f>('RSI_AFM (12)'!I13-'RSI_AFM (12)'!C13)/'RSI_AFM (12)'!C13</f>
        <v>-0.10293432696786213</v>
      </c>
    </row>
    <row r="14" spans="1:3">
      <c r="B14" s="403" t="s">
        <v>1</v>
      </c>
      <c r="C14" s="317">
        <f>('RSI_AFM (12)'!I14-'RSI_AFM (12)'!C14)/'RSI_AFM (12)'!C14</f>
        <v>-2.8522532800912721E-2</v>
      </c>
    </row>
    <row r="15" spans="1:3">
      <c r="B15" s="32" t="s">
        <v>73</v>
      </c>
      <c r="C15" s="235">
        <f>('RSI_AFM (12)'!I15-'RSI_AFM (12)'!C15)/'RSI_AFM (12)'!C15</f>
        <v>-2.1739130434782608E-2</v>
      </c>
    </row>
    <row r="16" spans="1:3">
      <c r="B16" s="32" t="s">
        <v>74</v>
      </c>
      <c r="C16" s="235">
        <f>('RSI_AFM (12)'!I16-'RSI_AFM (12)'!C16)/'RSI_AFM (12)'!C16</f>
        <v>-0.17857142857142858</v>
      </c>
    </row>
    <row r="17" spans="2:3">
      <c r="B17" s="32" t="s">
        <v>75</v>
      </c>
      <c r="C17" s="235">
        <f>('RSI_AFM (12)'!I17-'RSI_AFM (12)'!C17)/'RSI_AFM (12)'!C17</f>
        <v>-6.9767441860465115E-2</v>
      </c>
    </row>
    <row r="18" spans="2:3">
      <c r="B18" s="32" t="s">
        <v>76</v>
      </c>
      <c r="C18" s="235">
        <f>('RSI_AFM (12)'!I18-'RSI_AFM (12)'!C18)/'RSI_AFM (12)'!C18</f>
        <v>2.7027027027027029E-2</v>
      </c>
    </row>
    <row r="19" spans="2:3">
      <c r="B19" s="32" t="s">
        <v>77</v>
      </c>
      <c r="C19" s="235">
        <f>('RSI_AFM (12)'!I19-'RSI_AFM (12)'!C19)/'RSI_AFM (12)'!C19</f>
        <v>-1.1904761904761904E-2</v>
      </c>
    </row>
    <row r="20" spans="2:3">
      <c r="B20" s="32" t="s">
        <v>78</v>
      </c>
      <c r="C20" s="235">
        <f>('RSI_AFM (12)'!I20-'RSI_AFM (12)'!C20)/'RSI_AFM (12)'!C20</f>
        <v>-0.12121212121212122</v>
      </c>
    </row>
    <row r="21" spans="2:3">
      <c r="B21" s="32" t="s">
        <v>79</v>
      </c>
      <c r="C21" s="235">
        <f>('RSI_AFM (12)'!I21-'RSI_AFM (12)'!C21)/'RSI_AFM (12)'!C21</f>
        <v>-1.3698630136986301E-2</v>
      </c>
    </row>
    <row r="22" spans="2:3">
      <c r="B22" s="32" t="s">
        <v>80</v>
      </c>
      <c r="C22" s="235">
        <f>('RSI_AFM (12)'!I22-'RSI_AFM (12)'!C22)/'RSI_AFM (12)'!C22</f>
        <v>8.3333333333333329E-2</v>
      </c>
    </row>
    <row r="23" spans="2:3">
      <c r="B23" s="32" t="s">
        <v>81</v>
      </c>
      <c r="C23" s="235">
        <f>('RSI_AFM (12)'!I23-'RSI_AFM (12)'!C23)/'RSI_AFM (12)'!C23</f>
        <v>7.2916666666666671E-2</v>
      </c>
    </row>
    <row r="24" spans="2:3">
      <c r="B24" s="32" t="s">
        <v>82</v>
      </c>
      <c r="C24" s="235">
        <f>('RSI_AFM (12)'!I24-'RSI_AFM (12)'!C24)/'RSI_AFM (12)'!C24</f>
        <v>-3.3898305084745763E-2</v>
      </c>
    </row>
    <row r="25" spans="2:3">
      <c r="B25" s="32" t="s">
        <v>83</v>
      </c>
      <c r="C25" s="235">
        <f>('RSI_AFM (12)'!I25-'RSI_AFM (12)'!C25)/'RSI_AFM (12)'!C25</f>
        <v>9.6774193548387094E-2</v>
      </c>
    </row>
    <row r="26" spans="2:3">
      <c r="B26" s="32" t="s">
        <v>84</v>
      </c>
      <c r="C26" s="235">
        <f>('RSI_AFM (12)'!I26-'RSI_AFM (12)'!C26)/'RSI_AFM (12)'!C26</f>
        <v>-3.614457831325301E-2</v>
      </c>
    </row>
    <row r="27" spans="2:3">
      <c r="B27" s="32" t="s">
        <v>85</v>
      </c>
      <c r="C27" s="235">
        <f>('RSI_AFM (12)'!I27-'RSI_AFM (12)'!C27)/'RSI_AFM (12)'!C27</f>
        <v>0</v>
      </c>
    </row>
    <row r="28" spans="2:3">
      <c r="B28" s="32" t="s">
        <v>86</v>
      </c>
      <c r="C28" s="235">
        <f>('RSI_AFM (12)'!I28-'RSI_AFM (12)'!C28)/'RSI_AFM (12)'!C28</f>
        <v>-9.9009900990099011E-3</v>
      </c>
    </row>
    <row r="29" spans="2:3">
      <c r="B29" s="32" t="s">
        <v>87</v>
      </c>
      <c r="C29" s="235">
        <f>('RSI_AFM (12)'!I29-'RSI_AFM (12)'!C29)/'RSI_AFM (12)'!C29</f>
        <v>-4.878048780487805E-2</v>
      </c>
    </row>
    <row r="30" spans="2:3">
      <c r="B30" s="32" t="s">
        <v>88</v>
      </c>
      <c r="C30" s="235">
        <f>('RSI_AFM (12)'!I30-'RSI_AFM (12)'!C30)/'RSI_AFM (12)'!C30</f>
        <v>-3.7037037037037035E-2</v>
      </c>
    </row>
    <row r="31" spans="2:3">
      <c r="B31" s="32" t="s">
        <v>89</v>
      </c>
      <c r="C31" s="235">
        <f>('RSI_AFM (12)'!I31-'RSI_AFM (12)'!C31)/'RSI_AFM (12)'!C31</f>
        <v>3.7735849056603772E-2</v>
      </c>
    </row>
    <row r="32" spans="2:3">
      <c r="B32" s="32" t="s">
        <v>68</v>
      </c>
      <c r="C32" s="235">
        <f>('RSI_AFM (12)'!I32-'RSI_AFM (12)'!C32)/'RSI_AFM (12)'!C32</f>
        <v>0.1111111111111111</v>
      </c>
    </row>
    <row r="33" spans="2:3">
      <c r="B33" s="32" t="s">
        <v>90</v>
      </c>
      <c r="C33" s="235">
        <f>('RSI_AFM (12)'!I33-'RSI_AFM (12)'!C33)/'RSI_AFM (12)'!C33</f>
        <v>-8.1081081081081086E-2</v>
      </c>
    </row>
    <row r="34" spans="2:3" ht="12.75" customHeight="1">
      <c r="B34" s="32" t="s">
        <v>91</v>
      </c>
      <c r="C34" s="235">
        <f>('RSI_AFM (12)'!I34-'RSI_AFM (12)'!C34)/'RSI_AFM (12)'!C34</f>
        <v>-2.7027027027027029E-2</v>
      </c>
    </row>
    <row r="35" spans="2:3">
      <c r="B35" s="32" t="s">
        <v>92</v>
      </c>
      <c r="C35" s="235">
        <f>('RSI_AFM (12)'!I35-'RSI_AFM (12)'!C35)/'RSI_AFM (12)'!C35</f>
        <v>-0.1076923076923077</v>
      </c>
    </row>
    <row r="36" spans="2:3">
      <c r="B36" s="32" t="s">
        <v>93</v>
      </c>
      <c r="C36" s="235">
        <f>('RSI_AFM (12)'!I36-'RSI_AFM (12)'!C36)/'RSI_AFM (12)'!C36</f>
        <v>-8.6956521739130432E-2</v>
      </c>
    </row>
    <row r="37" spans="2:3">
      <c r="B37" s="32" t="s">
        <v>94</v>
      </c>
      <c r="C37" s="235">
        <f>('RSI_AFM (12)'!I37-'RSI_AFM (12)'!C37)/'RSI_AFM (12)'!C37</f>
        <v>-0.1388888888888889</v>
      </c>
    </row>
    <row r="38" spans="2:3">
      <c r="B38" s="32" t="s">
        <v>95</v>
      </c>
      <c r="C38" s="317">
        <f>('RSI_AFM (12)'!I38-'RSI_AFM (12)'!C38)/'RSI_AFM (12)'!C38</f>
        <v>-5.7692307692307696E-2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58</v>
      </c>
      <c r="B5" s="132" t="s">
        <v>134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134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172" t="s">
        <v>18</v>
      </c>
      <c r="F9" s="157"/>
      <c r="G9" s="172" t="s">
        <v>19</v>
      </c>
      <c r="H9" s="45"/>
      <c r="I9" s="17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v>33267</v>
      </c>
      <c r="D11" s="104"/>
      <c r="E11" s="196">
        <v>34307</v>
      </c>
      <c r="F11" s="70"/>
      <c r="G11" s="196">
        <v>33269</v>
      </c>
      <c r="H11" s="195"/>
      <c r="I11" s="196">
        <v>33169</v>
      </c>
    </row>
    <row r="12" spans="1:10" s="83" customFormat="1" ht="14.25" customHeight="1">
      <c r="B12" s="403" t="s">
        <v>267</v>
      </c>
      <c r="C12" s="197">
        <v>9294</v>
      </c>
      <c r="D12" s="104"/>
      <c r="E12" s="197">
        <v>9522</v>
      </c>
      <c r="F12" s="70"/>
      <c r="G12" s="197">
        <v>9399</v>
      </c>
      <c r="H12" s="195"/>
      <c r="I12" s="197">
        <v>9373</v>
      </c>
    </row>
    <row r="13" spans="1:10" s="83" customFormat="1" ht="14.25" customHeight="1">
      <c r="B13" s="403" t="s">
        <v>52</v>
      </c>
      <c r="C13" s="197">
        <v>7081</v>
      </c>
      <c r="D13" s="104"/>
      <c r="E13" s="197">
        <v>7195</v>
      </c>
      <c r="F13" s="70"/>
      <c r="G13" s="197">
        <v>7099</v>
      </c>
      <c r="H13" s="195"/>
      <c r="I13" s="197">
        <v>7137</v>
      </c>
    </row>
    <row r="14" spans="1:10" s="83" customFormat="1" ht="14.25" customHeight="1">
      <c r="B14" s="403" t="s">
        <v>1</v>
      </c>
      <c r="C14" s="198">
        <v>2812</v>
      </c>
      <c r="D14" s="110"/>
      <c r="E14" s="198">
        <v>2884</v>
      </c>
      <c r="F14" s="70"/>
      <c r="G14" s="198">
        <v>2916</v>
      </c>
      <c r="H14" s="195"/>
      <c r="I14" s="198">
        <v>2934</v>
      </c>
      <c r="J14" s="48"/>
    </row>
    <row r="15" spans="1:10" s="83" customFormat="1" ht="14.25" customHeight="1">
      <c r="B15" s="32" t="s">
        <v>73</v>
      </c>
      <c r="C15" s="196">
        <v>67</v>
      </c>
      <c r="D15" s="194"/>
      <c r="E15" s="196">
        <v>69</v>
      </c>
      <c r="F15" s="64"/>
      <c r="G15" s="196">
        <v>71</v>
      </c>
      <c r="H15" s="195"/>
      <c r="I15" s="196">
        <v>70</v>
      </c>
    </row>
    <row r="16" spans="1:10" s="83" customFormat="1" ht="14.25" customHeight="1">
      <c r="B16" s="32" t="s">
        <v>74</v>
      </c>
      <c r="C16" s="197">
        <v>83</v>
      </c>
      <c r="D16" s="194"/>
      <c r="E16" s="197">
        <v>81</v>
      </c>
      <c r="F16" s="64"/>
      <c r="G16" s="197">
        <v>79</v>
      </c>
      <c r="H16" s="195"/>
      <c r="I16" s="197">
        <v>83</v>
      </c>
    </row>
    <row r="17" spans="2:9" s="83" customFormat="1" ht="14.25" customHeight="1">
      <c r="B17" s="32" t="s">
        <v>75</v>
      </c>
      <c r="C17" s="197">
        <v>81</v>
      </c>
      <c r="D17" s="194"/>
      <c r="E17" s="197">
        <v>81</v>
      </c>
      <c r="F17" s="64"/>
      <c r="G17" s="197">
        <v>79</v>
      </c>
      <c r="H17" s="195"/>
      <c r="I17" s="197">
        <v>87</v>
      </c>
    </row>
    <row r="18" spans="2:9" s="83" customFormat="1" ht="14.25" customHeight="1">
      <c r="B18" s="32" t="s">
        <v>76</v>
      </c>
      <c r="C18" s="197">
        <v>61</v>
      </c>
      <c r="D18" s="194"/>
      <c r="E18" s="197">
        <v>65</v>
      </c>
      <c r="F18" s="64"/>
      <c r="G18" s="197">
        <v>64</v>
      </c>
      <c r="H18" s="195"/>
      <c r="I18" s="197">
        <v>64</v>
      </c>
    </row>
    <row r="19" spans="2:9" s="83" customFormat="1" ht="14.25" customHeight="1">
      <c r="B19" s="32" t="s">
        <v>77</v>
      </c>
      <c r="C19" s="197">
        <v>407</v>
      </c>
      <c r="D19" s="194"/>
      <c r="E19" s="197">
        <v>424</v>
      </c>
      <c r="F19" s="64"/>
      <c r="G19" s="197">
        <v>431</v>
      </c>
      <c r="H19" s="195"/>
      <c r="I19" s="197">
        <v>432</v>
      </c>
    </row>
    <row r="20" spans="2:9" s="83" customFormat="1" ht="14.25" customHeight="1">
      <c r="B20" s="32" t="s">
        <v>78</v>
      </c>
      <c r="C20" s="197">
        <v>64</v>
      </c>
      <c r="D20" s="194"/>
      <c r="E20" s="197">
        <v>65</v>
      </c>
      <c r="F20" s="64"/>
      <c r="G20" s="197">
        <v>68</v>
      </c>
      <c r="H20" s="195"/>
      <c r="I20" s="197">
        <v>71</v>
      </c>
    </row>
    <row r="21" spans="2:9" s="83" customFormat="1" ht="14.25" customHeight="1">
      <c r="B21" s="32" t="s">
        <v>79</v>
      </c>
      <c r="C21" s="197">
        <v>115</v>
      </c>
      <c r="D21" s="194"/>
      <c r="E21" s="197">
        <v>119</v>
      </c>
      <c r="F21" s="64"/>
      <c r="G21" s="197">
        <v>120</v>
      </c>
      <c r="H21" s="195"/>
      <c r="I21" s="197">
        <v>118</v>
      </c>
    </row>
    <row r="22" spans="2:9" s="83" customFormat="1" ht="14.25" customHeight="1">
      <c r="B22" s="32" t="s">
        <v>80</v>
      </c>
      <c r="C22" s="197">
        <v>28</v>
      </c>
      <c r="D22" s="194"/>
      <c r="E22" s="197">
        <v>27</v>
      </c>
      <c r="F22" s="64"/>
      <c r="G22" s="197">
        <v>27</v>
      </c>
      <c r="H22" s="195"/>
      <c r="I22" s="197">
        <v>29</v>
      </c>
    </row>
    <row r="23" spans="2:9" s="83" customFormat="1" ht="14.25" customHeight="1">
      <c r="B23" s="32" t="s">
        <v>81</v>
      </c>
      <c r="C23" s="197">
        <v>135</v>
      </c>
      <c r="D23" s="194"/>
      <c r="E23" s="197">
        <v>140</v>
      </c>
      <c r="F23" s="64"/>
      <c r="G23" s="197">
        <v>145</v>
      </c>
      <c r="H23" s="195"/>
      <c r="I23" s="197">
        <v>142</v>
      </c>
    </row>
    <row r="24" spans="2:9" s="83" customFormat="1" ht="14.25" customHeight="1">
      <c r="B24" s="32" t="s">
        <v>82</v>
      </c>
      <c r="C24" s="197">
        <v>75</v>
      </c>
      <c r="D24" s="194"/>
      <c r="E24" s="197">
        <v>70</v>
      </c>
      <c r="F24" s="64"/>
      <c r="G24" s="197">
        <v>71</v>
      </c>
      <c r="H24" s="195"/>
      <c r="I24" s="197">
        <v>75</v>
      </c>
    </row>
    <row r="25" spans="2:9" s="83" customFormat="1" ht="14.25" customHeight="1">
      <c r="B25" s="32" t="s">
        <v>83</v>
      </c>
      <c r="C25" s="197">
        <v>57</v>
      </c>
      <c r="D25" s="194"/>
      <c r="E25" s="197">
        <v>63</v>
      </c>
      <c r="F25" s="64"/>
      <c r="G25" s="197">
        <v>65</v>
      </c>
      <c r="H25" s="195"/>
      <c r="I25" s="197">
        <v>63</v>
      </c>
    </row>
    <row r="26" spans="2:9" s="83" customFormat="1" ht="14.25" customHeight="1">
      <c r="B26" s="32" t="s">
        <v>84</v>
      </c>
      <c r="C26" s="197">
        <v>79</v>
      </c>
      <c r="D26" s="194"/>
      <c r="E26" s="197">
        <v>83</v>
      </c>
      <c r="F26" s="64"/>
      <c r="G26" s="197">
        <v>82</v>
      </c>
      <c r="H26" s="195"/>
      <c r="I26" s="197">
        <v>84</v>
      </c>
    </row>
    <row r="27" spans="2:9" s="83" customFormat="1" ht="14.25" customHeight="1">
      <c r="B27" s="32" t="s">
        <v>85</v>
      </c>
      <c r="C27" s="197">
        <v>55</v>
      </c>
      <c r="D27" s="194"/>
      <c r="E27" s="197">
        <v>56</v>
      </c>
      <c r="F27" s="64"/>
      <c r="G27" s="197">
        <v>57</v>
      </c>
      <c r="H27" s="195"/>
      <c r="I27" s="197">
        <v>64</v>
      </c>
    </row>
    <row r="28" spans="2:9" s="83" customFormat="1" ht="14.25" customHeight="1">
      <c r="B28" s="32" t="s">
        <v>86</v>
      </c>
      <c r="C28" s="197">
        <v>82</v>
      </c>
      <c r="D28" s="194"/>
      <c r="E28" s="197">
        <v>89</v>
      </c>
      <c r="F28" s="64"/>
      <c r="G28" s="197">
        <v>90</v>
      </c>
      <c r="H28" s="195"/>
      <c r="I28" s="197">
        <v>90</v>
      </c>
    </row>
    <row r="29" spans="2:9" s="83" customFormat="1" ht="14.25" customHeight="1">
      <c r="B29" s="32" t="s">
        <v>87</v>
      </c>
      <c r="C29" s="197">
        <v>280</v>
      </c>
      <c r="D29" s="194"/>
      <c r="E29" s="197">
        <v>291</v>
      </c>
      <c r="F29" s="64"/>
      <c r="G29" s="197">
        <v>295</v>
      </c>
      <c r="H29" s="195"/>
      <c r="I29" s="197">
        <v>295</v>
      </c>
    </row>
    <row r="30" spans="2:9" s="83" customFormat="1" ht="14.25" customHeight="1">
      <c r="B30" s="32" t="s">
        <v>88</v>
      </c>
      <c r="C30" s="197">
        <v>121</v>
      </c>
      <c r="D30" s="194"/>
      <c r="E30" s="197">
        <v>120</v>
      </c>
      <c r="F30" s="64"/>
      <c r="G30" s="197">
        <v>122</v>
      </c>
      <c r="H30" s="195"/>
      <c r="I30" s="197">
        <v>117</v>
      </c>
    </row>
    <row r="31" spans="2:9" s="83" customFormat="1" ht="14.25" customHeight="1">
      <c r="B31" s="32" t="s">
        <v>89</v>
      </c>
      <c r="C31" s="197">
        <v>180</v>
      </c>
      <c r="D31" s="194"/>
      <c r="E31" s="197">
        <v>177</v>
      </c>
      <c r="F31" s="64"/>
      <c r="G31" s="197">
        <v>187</v>
      </c>
      <c r="H31" s="195"/>
      <c r="I31" s="197">
        <v>185</v>
      </c>
    </row>
    <row r="32" spans="2:9" s="83" customFormat="1" ht="14.25" customHeight="1">
      <c r="B32" s="32" t="s">
        <v>68</v>
      </c>
      <c r="C32" s="197">
        <v>26</v>
      </c>
      <c r="D32" s="194"/>
      <c r="E32" s="197">
        <v>26</v>
      </c>
      <c r="F32" s="64"/>
      <c r="G32" s="197">
        <v>27</v>
      </c>
      <c r="H32" s="195"/>
      <c r="I32" s="197">
        <v>26</v>
      </c>
    </row>
    <row r="33" spans="2:9" s="83" customFormat="1" ht="14.25" customHeight="1">
      <c r="B33" s="32" t="s">
        <v>90</v>
      </c>
      <c r="C33" s="197">
        <v>200</v>
      </c>
      <c r="D33" s="194"/>
      <c r="E33" s="197">
        <v>210</v>
      </c>
      <c r="F33" s="64"/>
      <c r="G33" s="197">
        <v>209</v>
      </c>
      <c r="H33" s="195"/>
      <c r="I33" s="197">
        <v>215</v>
      </c>
    </row>
    <row r="34" spans="2:9" s="83" customFormat="1" ht="14.25" customHeight="1">
      <c r="B34" s="32" t="s">
        <v>91</v>
      </c>
      <c r="C34" s="197">
        <v>139</v>
      </c>
      <c r="D34" s="194"/>
      <c r="E34" s="197">
        <v>139</v>
      </c>
      <c r="F34" s="64"/>
      <c r="G34" s="197">
        <v>138</v>
      </c>
      <c r="H34" s="195"/>
      <c r="I34" s="197">
        <v>139</v>
      </c>
    </row>
    <row r="35" spans="2:9" s="83" customFormat="1" ht="14.25" customHeight="1">
      <c r="B35" s="32" t="s">
        <v>92</v>
      </c>
      <c r="C35" s="197">
        <v>201</v>
      </c>
      <c r="D35" s="194"/>
      <c r="E35" s="197">
        <v>201</v>
      </c>
      <c r="F35" s="64"/>
      <c r="G35" s="197">
        <v>197</v>
      </c>
      <c r="H35" s="195"/>
      <c r="I35" s="197">
        <v>194</v>
      </c>
    </row>
    <row r="36" spans="2:9" s="83" customFormat="1" ht="14.25" customHeight="1">
      <c r="B36" s="32" t="s">
        <v>93</v>
      </c>
      <c r="C36" s="197">
        <v>83</v>
      </c>
      <c r="D36" s="194"/>
      <c r="E36" s="197">
        <v>95</v>
      </c>
      <c r="F36" s="64"/>
      <c r="G36" s="197">
        <v>96</v>
      </c>
      <c r="H36" s="195"/>
      <c r="I36" s="197">
        <v>98</v>
      </c>
    </row>
    <row r="37" spans="2:9" s="83" customFormat="1" ht="14.25" customHeight="1">
      <c r="B37" s="32" t="s">
        <v>94</v>
      </c>
      <c r="C37" s="197">
        <v>66</v>
      </c>
      <c r="D37" s="194"/>
      <c r="E37" s="197">
        <v>62</v>
      </c>
      <c r="F37" s="64"/>
      <c r="G37" s="197">
        <v>64</v>
      </c>
      <c r="H37" s="195"/>
      <c r="I37" s="197">
        <v>62</v>
      </c>
    </row>
    <row r="38" spans="2:9" s="83" customFormat="1" ht="14.25" customHeight="1">
      <c r="B38" s="32" t="s">
        <v>95</v>
      </c>
      <c r="C38" s="198">
        <v>127</v>
      </c>
      <c r="D38" s="200"/>
      <c r="E38" s="198">
        <v>131</v>
      </c>
      <c r="F38" s="70"/>
      <c r="G38" s="198">
        <v>132</v>
      </c>
      <c r="H38" s="195"/>
      <c r="I38" s="198">
        <v>131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399" priority="29" operator="between">
      <formula>1</formula>
      <formula>2</formula>
    </cfRule>
  </conditionalFormatting>
  <conditionalFormatting sqref="H22">
    <cfRule type="cellIs" dxfId="398" priority="28" operator="between">
      <formula>1</formula>
      <formula>2</formula>
    </cfRule>
  </conditionalFormatting>
  <conditionalFormatting sqref="C11:C21 C23:C38">
    <cfRule type="cellIs" dxfId="397" priority="8" operator="between">
      <formula>1</formula>
      <formula>2</formula>
    </cfRule>
  </conditionalFormatting>
  <conditionalFormatting sqref="C22">
    <cfRule type="cellIs" dxfId="396" priority="7" operator="between">
      <formula>1</formula>
      <formula>2</formula>
    </cfRule>
  </conditionalFormatting>
  <conditionalFormatting sqref="E11:E21 E23:E39">
    <cfRule type="cellIs" dxfId="395" priority="6" operator="between">
      <formula>1</formula>
      <formula>2</formula>
    </cfRule>
  </conditionalFormatting>
  <conditionalFormatting sqref="E22">
    <cfRule type="cellIs" dxfId="394" priority="5" operator="between">
      <formula>1</formula>
      <formula>2</formula>
    </cfRule>
  </conditionalFormatting>
  <conditionalFormatting sqref="G11:G21 G23:G38">
    <cfRule type="cellIs" dxfId="393" priority="4" operator="between">
      <formula>1</formula>
      <formula>2</formula>
    </cfRule>
  </conditionalFormatting>
  <conditionalFormatting sqref="G22">
    <cfRule type="cellIs" dxfId="392" priority="3" operator="between">
      <formula>1</formula>
      <formula>2</formula>
    </cfRule>
  </conditionalFormatting>
  <conditionalFormatting sqref="I11:I21 I23:I38">
    <cfRule type="cellIs" dxfId="391" priority="2" operator="between">
      <formula>1</formula>
      <formula>2</formula>
    </cfRule>
  </conditionalFormatting>
  <conditionalFormatting sqref="I22">
    <cfRule type="cellIs" dxfId="39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135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196</v>
      </c>
    </row>
    <row r="9" spans="1:3" ht="24.95" customHeight="1">
      <c r="B9" s="10"/>
      <c r="C9" s="21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'RSI_AFI(12)'!I11-'RSI_AFI(12)'!C11</f>
        <v>-98</v>
      </c>
    </row>
    <row r="12" spans="1:3">
      <c r="B12" s="403" t="s">
        <v>267</v>
      </c>
      <c r="C12" s="203">
        <f>'RSI_AFI(12)'!I12-'RSI_AFI(12)'!C12</f>
        <v>79</v>
      </c>
    </row>
    <row r="13" spans="1:3">
      <c r="B13" s="403" t="s">
        <v>52</v>
      </c>
      <c r="C13" s="203">
        <f>'RSI_AFI(12)'!I13-'RSI_AFI(12)'!C13</f>
        <v>56</v>
      </c>
    </row>
    <row r="14" spans="1:3">
      <c r="B14" s="403" t="s">
        <v>1</v>
      </c>
      <c r="C14" s="318">
        <f>'RSI_AFI(12)'!I14-'RSI_AFI(12)'!C14</f>
        <v>122</v>
      </c>
    </row>
    <row r="15" spans="1:3">
      <c r="B15" s="32" t="s">
        <v>73</v>
      </c>
      <c r="C15" s="203">
        <f>'RSI_AFI(12)'!I15-'RSI_AFI(12)'!C15</f>
        <v>3</v>
      </c>
    </row>
    <row r="16" spans="1:3">
      <c r="B16" s="32" t="s">
        <v>74</v>
      </c>
      <c r="C16" s="203">
        <f>'RSI_AFI(12)'!I16-'RSI_AFI(12)'!C16</f>
        <v>0</v>
      </c>
    </row>
    <row r="17" spans="2:3">
      <c r="B17" s="32" t="s">
        <v>75</v>
      </c>
      <c r="C17" s="203">
        <f>'RSI_AFI(12)'!I17-'RSI_AFI(12)'!C17</f>
        <v>6</v>
      </c>
    </row>
    <row r="18" spans="2:3">
      <c r="B18" s="32" t="s">
        <v>76</v>
      </c>
      <c r="C18" s="203">
        <f>'RSI_AFI(12)'!I18-'RSI_AFI(12)'!C18</f>
        <v>3</v>
      </c>
    </row>
    <row r="19" spans="2:3">
      <c r="B19" s="32" t="s">
        <v>77</v>
      </c>
      <c r="C19" s="203">
        <f>'RSI_AFI(12)'!I19-'RSI_AFI(12)'!C19</f>
        <v>25</v>
      </c>
    </row>
    <row r="20" spans="2:3">
      <c r="B20" s="32" t="s">
        <v>78</v>
      </c>
      <c r="C20" s="203">
        <f>'RSI_AFI(12)'!I20-'RSI_AFI(12)'!C20</f>
        <v>7</v>
      </c>
    </row>
    <row r="21" spans="2:3">
      <c r="B21" s="32" t="s">
        <v>79</v>
      </c>
      <c r="C21" s="203">
        <f>'RSI_AFI(12)'!I21-'RSI_AFI(12)'!C21</f>
        <v>3</v>
      </c>
    </row>
    <row r="22" spans="2:3">
      <c r="B22" s="32" t="s">
        <v>80</v>
      </c>
      <c r="C22" s="203">
        <f>'RSI_AFI(12)'!I22-'RSI_AFI(12)'!C22</f>
        <v>1</v>
      </c>
    </row>
    <row r="23" spans="2:3">
      <c r="B23" s="32" t="s">
        <v>81</v>
      </c>
      <c r="C23" s="203">
        <f>'RSI_AFI(12)'!I23-'RSI_AFI(12)'!C23</f>
        <v>7</v>
      </c>
    </row>
    <row r="24" spans="2:3">
      <c r="B24" s="32" t="s">
        <v>82</v>
      </c>
      <c r="C24" s="203">
        <f>'RSI_AFI(12)'!I24-'RSI_AFI(12)'!C24</f>
        <v>0</v>
      </c>
    </row>
    <row r="25" spans="2:3">
      <c r="B25" s="32" t="s">
        <v>83</v>
      </c>
      <c r="C25" s="203">
        <f>'RSI_AFI(12)'!I25-'RSI_AFI(12)'!C25</f>
        <v>6</v>
      </c>
    </row>
    <row r="26" spans="2:3">
      <c r="B26" s="32" t="s">
        <v>84</v>
      </c>
      <c r="C26" s="203">
        <f>'RSI_AFI(12)'!I26-'RSI_AFI(12)'!C26</f>
        <v>5</v>
      </c>
    </row>
    <row r="27" spans="2:3">
      <c r="B27" s="32" t="s">
        <v>85</v>
      </c>
      <c r="C27" s="203">
        <f>'RSI_AFI(12)'!I27-'RSI_AFI(12)'!C27</f>
        <v>9</v>
      </c>
    </row>
    <row r="28" spans="2:3">
      <c r="B28" s="32" t="s">
        <v>86</v>
      </c>
      <c r="C28" s="203">
        <f>'RSI_AFI(12)'!I28-'RSI_AFI(12)'!C28</f>
        <v>8</v>
      </c>
    </row>
    <row r="29" spans="2:3">
      <c r="B29" s="32" t="s">
        <v>87</v>
      </c>
      <c r="C29" s="203">
        <f>'RSI_AFI(12)'!I29-'RSI_AFI(12)'!C29</f>
        <v>15</v>
      </c>
    </row>
    <row r="30" spans="2:3">
      <c r="B30" s="32" t="s">
        <v>88</v>
      </c>
      <c r="C30" s="203">
        <f>'RSI_AFI(12)'!I30-'RSI_AFI(12)'!C30</f>
        <v>-4</v>
      </c>
    </row>
    <row r="31" spans="2:3">
      <c r="B31" s="32" t="s">
        <v>89</v>
      </c>
      <c r="C31" s="203">
        <f>'RSI_AFI(12)'!I31-'RSI_AFI(12)'!C31</f>
        <v>5</v>
      </c>
    </row>
    <row r="32" spans="2:3">
      <c r="B32" s="32" t="s">
        <v>68</v>
      </c>
      <c r="C32" s="203">
        <f>'RSI_AFI(12)'!I32-'RSI_AFI(12)'!C32</f>
        <v>0</v>
      </c>
    </row>
    <row r="33" spans="2:3">
      <c r="B33" s="32" t="s">
        <v>90</v>
      </c>
      <c r="C33" s="203">
        <f>'RSI_AFI(12)'!I33-'RSI_AFI(12)'!C33</f>
        <v>15</v>
      </c>
    </row>
    <row r="34" spans="2:3" ht="12.75" customHeight="1">
      <c r="B34" s="32" t="s">
        <v>91</v>
      </c>
      <c r="C34" s="203">
        <f>'RSI_AFI(12)'!I34-'RSI_AFI(12)'!C34</f>
        <v>0</v>
      </c>
    </row>
    <row r="35" spans="2:3">
      <c r="B35" s="32" t="s">
        <v>92</v>
      </c>
      <c r="C35" s="203">
        <f>'RSI_AFI(12)'!I35-'RSI_AFI(12)'!C35</f>
        <v>-7</v>
      </c>
    </row>
    <row r="36" spans="2:3">
      <c r="B36" s="32" t="s">
        <v>93</v>
      </c>
      <c r="C36" s="203">
        <f>'RSI_AFI(12)'!I36-'RSI_AFI(12)'!C36</f>
        <v>15</v>
      </c>
    </row>
    <row r="37" spans="2:3">
      <c r="B37" s="32" t="s">
        <v>94</v>
      </c>
      <c r="C37" s="203">
        <f>'RSI_AFI(12)'!I37-'RSI_AFI(12)'!C37</f>
        <v>-4</v>
      </c>
    </row>
    <row r="38" spans="2:3">
      <c r="B38" s="32" t="s">
        <v>95</v>
      </c>
      <c r="C38" s="318">
        <f>'RSI_AFI(12)'!I38-'RSI_AFI(12)'!C38</f>
        <v>4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149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12" t="s">
        <v>223</v>
      </c>
    </row>
    <row r="9" spans="1:3" ht="24.95" customHeight="1">
      <c r="B9" s="10"/>
      <c r="C9" s="21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('RSI_AFI(12)'!I11-'RSI_AFI(12)'!C11)/'RSI_AFI(12)'!C11</f>
        <v>-2.9458622659091593E-3</v>
      </c>
    </row>
    <row r="12" spans="1:3">
      <c r="B12" s="403" t="s">
        <v>267</v>
      </c>
      <c r="C12" s="235">
        <f>('RSI_AFI(12)'!I12-'RSI_AFI(12)'!C12)/'RSI_AFI(12)'!C12</f>
        <v>8.5001075962986873E-3</v>
      </c>
    </row>
    <row r="13" spans="1:3">
      <c r="B13" s="403" t="s">
        <v>52</v>
      </c>
      <c r="C13" s="235">
        <f>('RSI_AFI(12)'!I13-'RSI_AFI(12)'!C13)/'RSI_AFI(12)'!C13</f>
        <v>7.9084875017652878E-3</v>
      </c>
    </row>
    <row r="14" spans="1:3">
      <c r="B14" s="403" t="s">
        <v>1</v>
      </c>
      <c r="C14" s="317">
        <f>('RSI_AFI(12)'!I14-'RSI_AFI(12)'!C14)/'RSI_AFI(12)'!C14</f>
        <v>4.3385490753911807E-2</v>
      </c>
    </row>
    <row r="15" spans="1:3">
      <c r="B15" s="32" t="s">
        <v>73</v>
      </c>
      <c r="C15" s="235">
        <f>('RSI_AFI(12)'!I15-'RSI_AFI(12)'!C15)/'RSI_AFI(12)'!C15</f>
        <v>4.4776119402985072E-2</v>
      </c>
    </row>
    <row r="16" spans="1:3">
      <c r="B16" s="32" t="s">
        <v>74</v>
      </c>
      <c r="C16" s="235">
        <f>('RSI_AFI(12)'!I16-'RSI_AFI(12)'!C16)/'RSI_AFI(12)'!C16</f>
        <v>0</v>
      </c>
    </row>
    <row r="17" spans="2:3">
      <c r="B17" s="32" t="s">
        <v>75</v>
      </c>
      <c r="C17" s="235">
        <f>('RSI_AFI(12)'!I17-'RSI_AFI(12)'!C17)/'RSI_AFI(12)'!C17</f>
        <v>7.407407407407407E-2</v>
      </c>
    </row>
    <row r="18" spans="2:3">
      <c r="B18" s="32" t="s">
        <v>76</v>
      </c>
      <c r="C18" s="235">
        <f>('RSI_AFI(12)'!I18-'RSI_AFI(12)'!C18)/'RSI_AFI(12)'!C18</f>
        <v>4.9180327868852458E-2</v>
      </c>
    </row>
    <row r="19" spans="2:3">
      <c r="B19" s="32" t="s">
        <v>77</v>
      </c>
      <c r="C19" s="235">
        <f>('RSI_AFI(12)'!I19-'RSI_AFI(12)'!C19)/'RSI_AFI(12)'!C19</f>
        <v>6.1425061425061427E-2</v>
      </c>
    </row>
    <row r="20" spans="2:3">
      <c r="B20" s="32" t="s">
        <v>78</v>
      </c>
      <c r="C20" s="235">
        <f>('RSI_AFI(12)'!I20-'RSI_AFI(12)'!C20)/'RSI_AFI(12)'!C20</f>
        <v>0.109375</v>
      </c>
    </row>
    <row r="21" spans="2:3">
      <c r="B21" s="32" t="s">
        <v>79</v>
      </c>
      <c r="C21" s="235">
        <f>('RSI_AFI(12)'!I21-'RSI_AFI(12)'!C21)/'RSI_AFI(12)'!C21</f>
        <v>2.6086956521739129E-2</v>
      </c>
    </row>
    <row r="22" spans="2:3">
      <c r="B22" s="32" t="s">
        <v>80</v>
      </c>
      <c r="C22" s="235">
        <f>('RSI_AFI(12)'!I22-'RSI_AFI(12)'!C22)/'RSI_AFI(12)'!C22</f>
        <v>3.5714285714285712E-2</v>
      </c>
    </row>
    <row r="23" spans="2:3">
      <c r="B23" s="32" t="s">
        <v>81</v>
      </c>
      <c r="C23" s="235">
        <f>('RSI_AFI(12)'!I23-'RSI_AFI(12)'!C23)/'RSI_AFI(12)'!C23</f>
        <v>5.185185185185185E-2</v>
      </c>
    </row>
    <row r="24" spans="2:3">
      <c r="B24" s="32" t="s">
        <v>82</v>
      </c>
      <c r="C24" s="235">
        <f>('RSI_AFI(12)'!I24-'RSI_AFI(12)'!C24)/'RSI_AFI(12)'!C24</f>
        <v>0</v>
      </c>
    </row>
    <row r="25" spans="2:3">
      <c r="B25" s="32" t="s">
        <v>83</v>
      </c>
      <c r="C25" s="235">
        <f>('RSI_AFI(12)'!I25-'RSI_AFI(12)'!C25)/'RSI_AFI(12)'!C25</f>
        <v>0.10526315789473684</v>
      </c>
    </row>
    <row r="26" spans="2:3">
      <c r="B26" s="32" t="s">
        <v>84</v>
      </c>
      <c r="C26" s="235">
        <f>('RSI_AFI(12)'!I26-'RSI_AFI(12)'!C26)/'RSI_AFI(12)'!C26</f>
        <v>6.3291139240506333E-2</v>
      </c>
    </row>
    <row r="27" spans="2:3">
      <c r="B27" s="32" t="s">
        <v>85</v>
      </c>
      <c r="C27" s="235">
        <f>('RSI_AFI(12)'!I27-'RSI_AFI(12)'!C27)/'RSI_AFI(12)'!C27</f>
        <v>0.16363636363636364</v>
      </c>
    </row>
    <row r="28" spans="2:3">
      <c r="B28" s="32" t="s">
        <v>86</v>
      </c>
      <c r="C28" s="235">
        <f>('RSI_AFI(12)'!I28-'RSI_AFI(12)'!C28)/'RSI_AFI(12)'!C28</f>
        <v>9.7560975609756101E-2</v>
      </c>
    </row>
    <row r="29" spans="2:3">
      <c r="B29" s="32" t="s">
        <v>87</v>
      </c>
      <c r="C29" s="235">
        <f>('RSI_AFI(12)'!I29-'RSI_AFI(12)'!C29)/'RSI_AFI(12)'!C29</f>
        <v>5.3571428571428568E-2</v>
      </c>
    </row>
    <row r="30" spans="2:3">
      <c r="B30" s="32" t="s">
        <v>88</v>
      </c>
      <c r="C30" s="235">
        <f>('RSI_AFI(12)'!I30-'RSI_AFI(12)'!C30)/'RSI_AFI(12)'!C30</f>
        <v>-3.3057851239669422E-2</v>
      </c>
    </row>
    <row r="31" spans="2:3">
      <c r="B31" s="32" t="s">
        <v>89</v>
      </c>
      <c r="C31" s="235">
        <f>('RSI_AFI(12)'!I31-'RSI_AFI(12)'!C31)/'RSI_AFI(12)'!C31</f>
        <v>2.7777777777777776E-2</v>
      </c>
    </row>
    <row r="32" spans="2:3">
      <c r="B32" s="32" t="s">
        <v>68</v>
      </c>
      <c r="C32" s="235">
        <f>('RSI_AFI(12)'!I32-'RSI_AFI(12)'!C32)/'RSI_AFI(12)'!C32</f>
        <v>0</v>
      </c>
    </row>
    <row r="33" spans="2:3">
      <c r="B33" s="32" t="s">
        <v>90</v>
      </c>
      <c r="C33" s="235">
        <f>('RSI_AFI(12)'!I33-'RSI_AFI(12)'!C33)/'RSI_AFI(12)'!C33</f>
        <v>7.4999999999999997E-2</v>
      </c>
    </row>
    <row r="34" spans="2:3" ht="12.75" customHeight="1">
      <c r="B34" s="32" t="s">
        <v>91</v>
      </c>
      <c r="C34" s="235">
        <f>('RSI_AFI(12)'!I34-'RSI_AFI(12)'!C34)/'RSI_AFI(12)'!C34</f>
        <v>0</v>
      </c>
    </row>
    <row r="35" spans="2:3">
      <c r="B35" s="32" t="s">
        <v>92</v>
      </c>
      <c r="C35" s="235">
        <f>('RSI_AFI(12)'!I35-'RSI_AFI(12)'!C35)/'RSI_AFI(12)'!C35</f>
        <v>-3.482587064676617E-2</v>
      </c>
    </row>
    <row r="36" spans="2:3">
      <c r="B36" s="32" t="s">
        <v>93</v>
      </c>
      <c r="C36" s="235">
        <f>('RSI_AFI(12)'!I36-'RSI_AFI(12)'!C36)/'RSI_AFI(12)'!C36</f>
        <v>0.18072289156626506</v>
      </c>
    </row>
    <row r="37" spans="2:3">
      <c r="B37" s="32" t="s">
        <v>94</v>
      </c>
      <c r="C37" s="235">
        <f>('RSI_AFI(12)'!I37-'RSI_AFI(12)'!C37)/'RSI_AFI(12)'!C37</f>
        <v>-6.0606060606060608E-2</v>
      </c>
    </row>
    <row r="38" spans="2:3">
      <c r="B38" s="32" t="s">
        <v>95</v>
      </c>
      <c r="C38" s="317">
        <f>('RSI_AFI(12)'!I38-'RSI_AFI(12)'!C38)/'RSI_AFI(12)'!C38</f>
        <v>3.1496062992125984E-2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5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165" bestFit="1" customWidth="1"/>
    <col min="3" max="10" width="9.140625" style="165"/>
    <col min="11" max="11" width="9.140625" style="34"/>
    <col min="12" max="16384" width="9.140625" style="1"/>
  </cols>
  <sheetData>
    <row r="1" spans="1:11">
      <c r="B1" s="59"/>
      <c r="C1" s="60"/>
      <c r="D1" s="60"/>
      <c r="E1" s="60"/>
      <c r="F1" s="60"/>
      <c r="G1" s="60"/>
      <c r="H1" s="60"/>
      <c r="I1" s="60"/>
      <c r="J1" s="60"/>
      <c r="K1" s="60"/>
    </row>
    <row r="2" spans="1:11">
      <c r="B2" s="59"/>
      <c r="C2" s="60"/>
      <c r="D2" s="60"/>
      <c r="E2" s="60"/>
      <c r="F2" s="60"/>
      <c r="G2" s="60"/>
      <c r="H2" s="60"/>
      <c r="I2" s="60"/>
      <c r="J2" s="60"/>
      <c r="K2" s="60"/>
    </row>
    <row r="3" spans="1:11">
      <c r="B3" s="59"/>
      <c r="C3" s="60"/>
      <c r="D3" s="60"/>
      <c r="E3" s="60"/>
      <c r="F3" s="60"/>
      <c r="G3" s="60"/>
      <c r="H3" s="60"/>
      <c r="I3" s="60"/>
      <c r="J3" s="60"/>
      <c r="K3" s="60"/>
    </row>
    <row r="4" spans="1:11">
      <c r="B4" s="59"/>
      <c r="C4" s="60"/>
      <c r="D4" s="60"/>
      <c r="E4" s="60"/>
      <c r="F4" s="60"/>
      <c r="G4" s="60"/>
      <c r="H4" s="60"/>
      <c r="I4" s="60"/>
      <c r="J4" s="60"/>
      <c r="K4" s="60"/>
    </row>
    <row r="5" spans="1:11">
      <c r="B5" s="678" t="s">
        <v>70</v>
      </c>
      <c r="C5" s="679"/>
      <c r="D5" s="679"/>
      <c r="E5" s="1"/>
      <c r="F5" s="1"/>
      <c r="G5" s="1"/>
      <c r="H5" s="1"/>
      <c r="I5" s="1"/>
      <c r="J5" s="1"/>
      <c r="K5" s="1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137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138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139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140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141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142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143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144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680" t="s">
        <v>110</v>
      </c>
      <c r="C17" s="680"/>
      <c r="D17" s="680"/>
      <c r="E17" s="680"/>
      <c r="F17" s="680"/>
      <c r="G17" s="680"/>
      <c r="H17" s="680"/>
      <c r="I17" s="680"/>
      <c r="J17" s="680"/>
      <c r="K17" s="164"/>
    </row>
    <row r="18" spans="1:14">
      <c r="A18" s="160" t="s">
        <v>10</v>
      </c>
      <c r="B18" s="680" t="s">
        <v>120</v>
      </c>
      <c r="C18" s="680"/>
      <c r="D18" s="680"/>
      <c r="E18" s="680"/>
      <c r="F18" s="680"/>
      <c r="G18" s="680"/>
      <c r="H18" s="680"/>
      <c r="I18" s="680"/>
      <c r="J18" s="680"/>
      <c r="K18" s="164"/>
    </row>
    <row r="19" spans="1:14">
      <c r="A19" s="160" t="s">
        <v>20</v>
      </c>
      <c r="B19" s="680" t="s">
        <v>119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118</v>
      </c>
      <c r="C20" s="680"/>
      <c r="D20" s="680"/>
      <c r="E20" s="680"/>
      <c r="F20" s="680"/>
      <c r="G20" s="680"/>
      <c r="H20" s="680"/>
      <c r="I20" s="680"/>
      <c r="J20" s="680"/>
      <c r="K20" s="136"/>
      <c r="L20" s="384"/>
    </row>
    <row r="21" spans="1:14">
      <c r="A21" s="160"/>
      <c r="B21" s="177" t="s">
        <v>129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680" t="s">
        <v>145</v>
      </c>
      <c r="C22" s="680"/>
      <c r="D22" s="680"/>
      <c r="E22" s="680"/>
      <c r="F22" s="680"/>
      <c r="G22" s="680"/>
      <c r="H22" s="680"/>
      <c r="I22" s="680"/>
      <c r="J22" s="680"/>
      <c r="K22" s="164"/>
      <c r="L22" s="383"/>
    </row>
    <row r="23" spans="1:14">
      <c r="A23" s="160" t="s">
        <v>23</v>
      </c>
      <c r="B23" s="680" t="s">
        <v>146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150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151</v>
      </c>
      <c r="C25" s="680"/>
      <c r="D25" s="680"/>
      <c r="E25" s="680"/>
      <c r="F25" s="680"/>
      <c r="G25" s="680"/>
      <c r="H25" s="680"/>
      <c r="I25" s="680"/>
      <c r="J25" s="680"/>
      <c r="K25" s="1"/>
    </row>
    <row r="26" spans="1:14">
      <c r="A26" s="160" t="s">
        <v>26</v>
      </c>
      <c r="B26" s="161" t="s">
        <v>152</v>
      </c>
      <c r="C26" s="159"/>
      <c r="D26" s="159"/>
      <c r="E26" s="158"/>
      <c r="F26" s="158"/>
      <c r="G26" s="158"/>
      <c r="H26" s="158"/>
      <c r="I26" s="158"/>
      <c r="J26" s="158"/>
      <c r="K26" s="1"/>
    </row>
    <row r="27" spans="1:14">
      <c r="A27" s="160" t="s">
        <v>27</v>
      </c>
      <c r="B27" s="161" t="s">
        <v>153</v>
      </c>
      <c r="C27" s="159"/>
      <c r="D27" s="159"/>
      <c r="E27" s="158"/>
      <c r="F27" s="158"/>
      <c r="G27" s="158"/>
      <c r="H27" s="158"/>
      <c r="I27" s="158"/>
      <c r="J27" s="158"/>
      <c r="K27" s="1"/>
    </row>
    <row r="28" spans="1:14">
      <c r="A28" s="160" t="s">
        <v>58</v>
      </c>
      <c r="B28" s="161" t="s">
        <v>154</v>
      </c>
      <c r="C28" s="159"/>
      <c r="D28" s="159"/>
      <c r="E28" s="158"/>
      <c r="F28" s="158"/>
      <c r="G28" s="158"/>
      <c r="H28" s="158"/>
      <c r="I28" s="158"/>
      <c r="J28" s="158"/>
      <c r="K28" s="1"/>
    </row>
    <row r="29" spans="1:14">
      <c r="A29" s="160" t="s">
        <v>59</v>
      </c>
      <c r="B29" s="161" t="s">
        <v>155</v>
      </c>
      <c r="C29" s="159"/>
      <c r="D29" s="159"/>
      <c r="E29" s="158"/>
      <c r="F29" s="158"/>
      <c r="G29" s="158"/>
      <c r="H29" s="158"/>
      <c r="I29" s="158"/>
      <c r="J29" s="158"/>
      <c r="K29" s="1"/>
    </row>
    <row r="30" spans="1:14">
      <c r="A30" s="160" t="s">
        <v>60</v>
      </c>
      <c r="B30" s="161" t="s">
        <v>156</v>
      </c>
      <c r="C30" s="159"/>
      <c r="D30" s="159"/>
      <c r="E30" s="158"/>
      <c r="F30" s="158"/>
      <c r="G30" s="158"/>
      <c r="H30" s="158"/>
      <c r="I30" s="158"/>
      <c r="J30" s="158"/>
      <c r="K30" s="1"/>
    </row>
    <row r="31" spans="1:14">
      <c r="A31" s="124"/>
      <c r="C31" s="159"/>
      <c r="D31" s="159"/>
      <c r="E31" s="158"/>
      <c r="F31" s="158"/>
      <c r="G31" s="158"/>
      <c r="H31" s="158"/>
      <c r="I31" s="158"/>
      <c r="J31" s="158"/>
      <c r="K31" s="92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92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92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92"/>
    </row>
    <row r="35" spans="1:14" s="34" customFormat="1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92"/>
      <c r="L35" s="1"/>
      <c r="M35" s="1"/>
      <c r="N35" s="1"/>
    </row>
    <row r="36" spans="1:14" s="34" customFormat="1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92"/>
      <c r="L36" s="1"/>
      <c r="M36" s="1"/>
      <c r="N36" s="1"/>
    </row>
    <row r="37" spans="1:14" s="34" customFormat="1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92"/>
      <c r="L37" s="1"/>
      <c r="M37" s="1"/>
      <c r="N37" s="1"/>
    </row>
    <row r="38" spans="1:14" s="34" customFormat="1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92"/>
      <c r="L38" s="1"/>
      <c r="M38" s="1"/>
      <c r="N38" s="1"/>
    </row>
    <row r="39" spans="1:14" s="34" customFormat="1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92"/>
      <c r="L39" s="1"/>
      <c r="M39" s="1"/>
      <c r="N39" s="1"/>
    </row>
    <row r="40" spans="1:14" s="34" customFormat="1">
      <c r="A40" s="124"/>
      <c r="B40" s="168"/>
      <c r="C40" s="158"/>
      <c r="D40" s="158"/>
      <c r="E40" s="158"/>
      <c r="F40" s="158"/>
      <c r="G40" s="158"/>
      <c r="H40" s="158"/>
      <c r="I40" s="158"/>
      <c r="J40" s="158"/>
      <c r="K40" s="92"/>
      <c r="L40" s="1"/>
      <c r="M40" s="1"/>
      <c r="N40" s="1"/>
    </row>
    <row r="41" spans="1:14" s="34" customFormat="1">
      <c r="A41" s="124"/>
      <c r="B41" s="168"/>
      <c r="C41" s="158"/>
      <c r="D41" s="158"/>
      <c r="E41" s="158"/>
      <c r="F41" s="158"/>
      <c r="G41" s="158"/>
      <c r="H41" s="158"/>
      <c r="I41" s="158"/>
      <c r="J41" s="158"/>
      <c r="K41" s="92"/>
      <c r="L41" s="1"/>
      <c r="M41" s="1"/>
      <c r="N41" s="1"/>
    </row>
    <row r="42" spans="1:14" s="34" customFormat="1">
      <c r="A42" s="124"/>
      <c r="B42" s="168"/>
      <c r="C42" s="158"/>
      <c r="D42" s="158"/>
      <c r="E42" s="158"/>
      <c r="F42" s="158"/>
      <c r="G42" s="158"/>
      <c r="H42" s="158"/>
      <c r="I42" s="158"/>
      <c r="J42" s="158"/>
      <c r="K42" s="92"/>
      <c r="L42" s="1"/>
      <c r="M42" s="1"/>
      <c r="N42" s="1"/>
    </row>
    <row r="43" spans="1:14" s="34" customFormat="1">
      <c r="A43" s="124"/>
      <c r="B43" s="168"/>
      <c r="C43" s="158"/>
      <c r="D43" s="158"/>
      <c r="E43" s="158"/>
      <c r="F43" s="158"/>
      <c r="G43" s="158"/>
      <c r="H43" s="158"/>
      <c r="I43" s="158"/>
      <c r="J43" s="158"/>
      <c r="K43" s="92"/>
      <c r="L43" s="1"/>
      <c r="M43" s="1"/>
      <c r="N43" s="1"/>
    </row>
    <row r="44" spans="1:14" s="34" customFormat="1">
      <c r="A44" s="79"/>
      <c r="B44" s="168"/>
      <c r="C44" s="158"/>
      <c r="D44" s="158"/>
      <c r="E44" s="158"/>
      <c r="F44" s="158"/>
      <c r="G44" s="158"/>
      <c r="H44" s="158"/>
      <c r="I44" s="158"/>
      <c r="J44" s="158"/>
      <c r="L44" s="1"/>
      <c r="M44" s="1"/>
      <c r="N44" s="1"/>
    </row>
    <row r="45" spans="1:14" s="34" customFormat="1">
      <c r="A45" s="79"/>
      <c r="B45" s="169"/>
      <c r="C45" s="170"/>
      <c r="D45" s="170"/>
      <c r="E45" s="165"/>
      <c r="F45" s="165"/>
      <c r="G45" s="165"/>
      <c r="H45" s="165"/>
      <c r="I45" s="165"/>
      <c r="J45" s="165"/>
      <c r="L45" s="1"/>
      <c r="M45" s="1"/>
      <c r="N45" s="1"/>
    </row>
  </sheetData>
  <mergeCells count="17">
    <mergeCell ref="B11:J11"/>
    <mergeCell ref="B12:J12"/>
    <mergeCell ref="B13:J13"/>
    <mergeCell ref="B15:J15"/>
    <mergeCell ref="B5:D5"/>
    <mergeCell ref="B8:J8"/>
    <mergeCell ref="B9:J9"/>
    <mergeCell ref="B10:J10"/>
    <mergeCell ref="B14:J14"/>
    <mergeCell ref="B25:J25"/>
    <mergeCell ref="B24:J24"/>
    <mergeCell ref="B17:J17"/>
    <mergeCell ref="B18:J18"/>
    <mergeCell ref="B20:J20"/>
    <mergeCell ref="B22:J22"/>
    <mergeCell ref="B23:J23"/>
    <mergeCell ref="B19:J1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3)'!A1" display="Evolução do número de beneficiários com processamento de Rendimento Social de Inserção, género, 2013, 1º trim.-4º trim."/>
    <hyperlink ref="B13:J13" location="'RSI_idades%(13)'!A1" display="Número de beneficiários com processamento de Rendimento Social de Inserção, escalão etário, 2013 (%)"/>
    <hyperlink ref="B17:J17" location="'RSI_VMM€ (13)'!A1" display="Valor médio mensal processado por beneficiário de RSI, 2013"/>
    <hyperlink ref="B22:J22" location="'RSI_AF (13)'!A1" display="Número de Agregados Familiares (com processamento) de Rendimento Social de Inserção, 2013"/>
    <hyperlink ref="B8:J8" location="'RSI_Genero (13)'!A1" display="Número de beneficiários com processamento de Rendimento Social de Inserção, género, 2013"/>
    <hyperlink ref="B9:J9" location="'RSI_Genero % (13)'!A1" display="Número de beneficiários com processamento de Rendimento Social de Inserção, género, 2013 (%)"/>
    <hyperlink ref="B11:J11" location="'Ev.%1º-4º trim_Genero (13)'!A1" display="Evolução do número de beneficiários com processamento de Rendimento Social de Inserção, género, 2013, 1º trim.-4º trim. (%)"/>
    <hyperlink ref="B12:J12" location="'RSI_idade (13)'!A1" display="Número de beneficiários com processamento de Rendimento Social de Inserção, escalão etário, 2013"/>
    <hyperlink ref="B14:J14" location="'Ev.Nº_1º-4ºtrim_idade  (13)'!A1" display="Evolução do número de beneficiários com processamento de Rendimento Social de Inserção, escalão etário, 2013, 1º trim.-4º trim."/>
    <hyperlink ref="B15:J15" location="'Ev.%1º-4ºtrim_idade (13)'!A1" display="Evolução do número de beneficiários com processamento de Rendimento Social de Inserção, escalão etário, 2013, 1º trim.-4º trim. (%)"/>
    <hyperlink ref="B18:J18" location="'Ev. 1ºtrim-4º trim_VMM(13)'!A1" display="Evolução do valor médio mensal processado por beneficiário de RSI, 2013, 1º trim.-4º trim."/>
    <hyperlink ref="B19:J19" location="'RSI_VMP_AF€ (13)'!A1" display="Valor médio mensal processado por agregado familiar de RSI, 2013"/>
    <hyperlink ref="B20:J20" location="'Ev.Nº 1ºtrim-4º trim_VMMAF(13)'!A1" display="Evolução do valor médio mensal processado por agregado familiar de RSI, 2013, 1º trim.-4º trim."/>
    <hyperlink ref="B23:J23" location="'Ev.Nº 1ºtrim-4º trim_AF(13)'!A1" display="Evolução do número de Agregados Familiares (com processamento) de Rendimento Social de Inserção, 2013, 1º trim.-4º trim."/>
    <hyperlink ref="B24:J24" location="'Ev.%1º-4ºtrim_AF1(13)'!A1" display="Evolução de número de Agregados Familiares (com processamento) de Rendimento Social de Inserção, 2013, 1º trim.-4º trim. (%)"/>
    <hyperlink ref="B25:J25" location="'RSI_AFM(13)'!A1" display="Número de Agregados Familiares monoparentais (com processamento) de RSI, 2013"/>
    <hyperlink ref="B26" location="'Ev.Nº 1ºtrim-4º trim_AFM(13)'!A1" display="Evolução do número de Agregados Familiares monoparentais (com processamento) de RSI, 2013, 1º trim.-4º trim."/>
    <hyperlink ref="B27" location="'Ev.% 1ºtrim-4º trim_AFM(13)'!A1" display="Evolução do número de Agregados Familiares monoparentais (com processamento) de RSI, 2013, 1º trim.-4º trim. (%)"/>
    <hyperlink ref="B28" location="'RSI_AFI (13)'!A1" display="Número de Agregados Familiares isolados (com processamento) de RSI, 2013"/>
    <hyperlink ref="B29" location="'Ev.Nº 1ºtrim-4º trim_AFI(13)'!A1" display="Evolução do número de Agregados Familiares isolados (com processamento) de RSI, 2013, 1º trim.-4º trim."/>
    <hyperlink ref="B30" location="'Ev.% 1ºtrim-4º trim_AFI(13)'!A1" display="Evolução do número de Agregados Familiares isolados (com processamento) de RSI, 2012, 1º trim.-4º trim. (%)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0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264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681" t="s">
        <v>264</v>
      </c>
      <c r="D8" s="681"/>
      <c r="E8" s="681"/>
    </row>
    <row r="9" spans="1:5" s="83" customFormat="1" ht="24.75" customHeight="1">
      <c r="B9" s="7"/>
      <c r="C9" s="682"/>
      <c r="D9" s="682"/>
      <c r="E9" s="682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266</v>
      </c>
      <c r="C11" s="61" t="s">
        <v>55</v>
      </c>
      <c r="D11" s="62" t="s">
        <v>55</v>
      </c>
      <c r="E11" s="98">
        <v>418363</v>
      </c>
    </row>
    <row r="12" spans="1:5" s="83" customFormat="1" ht="14.25" customHeight="1">
      <c r="B12" s="3" t="s">
        <v>267</v>
      </c>
      <c r="C12" s="63" t="s">
        <v>55</v>
      </c>
      <c r="D12" s="64" t="s">
        <v>55</v>
      </c>
      <c r="E12" s="99" t="s">
        <v>55</v>
      </c>
    </row>
    <row r="13" spans="1:5" s="83" customFormat="1" ht="14.25" customHeight="1">
      <c r="B13" s="3" t="s">
        <v>273</v>
      </c>
      <c r="C13" s="63">
        <v>34694</v>
      </c>
      <c r="D13" s="64">
        <v>28796</v>
      </c>
      <c r="E13" s="99">
        <v>63490</v>
      </c>
    </row>
    <row r="14" spans="1:5" s="83" customFormat="1" ht="14.25" customHeight="1">
      <c r="B14" s="3" t="s">
        <v>1</v>
      </c>
      <c r="C14" s="65">
        <v>10513</v>
      </c>
      <c r="D14" s="66">
        <v>9619</v>
      </c>
      <c r="E14" s="100">
        <v>20132</v>
      </c>
    </row>
    <row r="15" spans="1:5" s="83" customFormat="1" ht="14.25" customHeight="1">
      <c r="B15" s="32" t="s">
        <v>28</v>
      </c>
      <c r="C15" s="63">
        <v>657</v>
      </c>
      <c r="D15" s="64">
        <v>592</v>
      </c>
      <c r="E15" s="99">
        <v>1249</v>
      </c>
    </row>
    <row r="16" spans="1:5" s="83" customFormat="1" ht="14.25" customHeight="1">
      <c r="B16" s="32" t="s">
        <v>29</v>
      </c>
      <c r="C16" s="63">
        <v>245</v>
      </c>
      <c r="D16" s="64">
        <v>213</v>
      </c>
      <c r="E16" s="99">
        <v>458</v>
      </c>
    </row>
    <row r="17" spans="2:5" s="83" customFormat="1" ht="14.25" customHeight="1">
      <c r="B17" s="32" t="s">
        <v>30</v>
      </c>
      <c r="C17" s="63">
        <v>178</v>
      </c>
      <c r="D17" s="64">
        <v>157</v>
      </c>
      <c r="E17" s="99">
        <v>335</v>
      </c>
    </row>
    <row r="18" spans="2:5" s="83" customFormat="1" ht="14.25" customHeight="1">
      <c r="B18" s="32" t="s">
        <v>31</v>
      </c>
      <c r="C18" s="63">
        <v>47</v>
      </c>
      <c r="D18" s="64">
        <v>35</v>
      </c>
      <c r="E18" s="99">
        <v>82</v>
      </c>
    </row>
    <row r="19" spans="2:5" s="83" customFormat="1" ht="14.25" customHeight="1">
      <c r="B19" s="32" t="s">
        <v>32</v>
      </c>
      <c r="C19" s="63">
        <v>771</v>
      </c>
      <c r="D19" s="64">
        <v>677</v>
      </c>
      <c r="E19" s="99">
        <v>1448</v>
      </c>
    </row>
    <row r="20" spans="2:5" s="83" customFormat="1" ht="14.25" customHeight="1">
      <c r="B20" s="32" t="s">
        <v>33</v>
      </c>
      <c r="C20" s="63">
        <v>158</v>
      </c>
      <c r="D20" s="64">
        <v>201</v>
      </c>
      <c r="E20" s="99">
        <v>359</v>
      </c>
    </row>
    <row r="21" spans="2:5" s="83" customFormat="1" ht="14.25" customHeight="1">
      <c r="B21" s="32" t="s">
        <v>34</v>
      </c>
      <c r="C21" s="63">
        <v>464</v>
      </c>
      <c r="D21" s="64">
        <v>415</v>
      </c>
      <c r="E21" s="99">
        <v>879</v>
      </c>
    </row>
    <row r="22" spans="2:5" s="83" customFormat="1" ht="14.25" customHeight="1">
      <c r="B22" s="32" t="s">
        <v>35</v>
      </c>
      <c r="C22" s="63">
        <v>758</v>
      </c>
      <c r="D22" s="64">
        <v>679</v>
      </c>
      <c r="E22" s="99">
        <v>1437</v>
      </c>
    </row>
    <row r="23" spans="2:5" s="83" customFormat="1" ht="14.25" customHeight="1">
      <c r="B23" s="32" t="s">
        <v>36</v>
      </c>
      <c r="C23" s="63">
        <v>204</v>
      </c>
      <c r="D23" s="64">
        <v>192</v>
      </c>
      <c r="E23" s="99">
        <v>396</v>
      </c>
    </row>
    <row r="24" spans="2:5" s="83" customFormat="1" ht="14.25" customHeight="1">
      <c r="B24" s="32" t="s">
        <v>37</v>
      </c>
      <c r="C24" s="63">
        <v>216</v>
      </c>
      <c r="D24" s="64">
        <v>208</v>
      </c>
      <c r="E24" s="99">
        <v>424</v>
      </c>
    </row>
    <row r="25" spans="2:5" s="83" customFormat="1" ht="14.25" customHeight="1">
      <c r="B25" s="32" t="s">
        <v>38</v>
      </c>
      <c r="C25" s="63">
        <v>588</v>
      </c>
      <c r="D25" s="64">
        <v>535</v>
      </c>
      <c r="E25" s="99">
        <v>1123</v>
      </c>
    </row>
    <row r="26" spans="2:5" s="83" customFormat="1" ht="14.25" customHeight="1">
      <c r="B26" s="32" t="s">
        <v>39</v>
      </c>
      <c r="C26" s="63">
        <v>8</v>
      </c>
      <c r="D26" s="64">
        <v>13</v>
      </c>
      <c r="E26" s="99">
        <v>21</v>
      </c>
    </row>
    <row r="27" spans="2:5" s="83" customFormat="1" ht="14.25" customHeight="1">
      <c r="B27" s="32" t="s">
        <v>40</v>
      </c>
      <c r="C27" s="63">
        <v>95</v>
      </c>
      <c r="D27" s="64">
        <v>129</v>
      </c>
      <c r="E27" s="99">
        <v>224</v>
      </c>
    </row>
    <row r="28" spans="2:5" s="83" customFormat="1" ht="14.25" customHeight="1">
      <c r="B28" s="32" t="s">
        <v>41</v>
      </c>
      <c r="C28" s="63">
        <v>19</v>
      </c>
      <c r="D28" s="64">
        <v>24</v>
      </c>
      <c r="E28" s="99">
        <v>43</v>
      </c>
    </row>
    <row r="29" spans="2:5" s="83" customFormat="1" ht="14.25" customHeight="1">
      <c r="B29" s="32" t="s">
        <v>42</v>
      </c>
      <c r="C29" s="63">
        <v>26</v>
      </c>
      <c r="D29" s="64">
        <v>42</v>
      </c>
      <c r="E29" s="99">
        <v>68</v>
      </c>
    </row>
    <row r="30" spans="2:5" s="83" customFormat="1" ht="14.25" customHeight="1">
      <c r="B30" s="32" t="s">
        <v>43</v>
      </c>
      <c r="C30" s="63">
        <v>125</v>
      </c>
      <c r="D30" s="64">
        <v>97</v>
      </c>
      <c r="E30" s="99">
        <v>222</v>
      </c>
    </row>
    <row r="31" spans="2:5" s="83" customFormat="1" ht="14.25" customHeight="1">
      <c r="B31" s="32" t="s">
        <v>44</v>
      </c>
      <c r="C31" s="63">
        <v>43</v>
      </c>
      <c r="D31" s="64">
        <v>21</v>
      </c>
      <c r="E31" s="99">
        <v>64</v>
      </c>
    </row>
    <row r="32" spans="2:5" s="83" customFormat="1" ht="14.25" customHeight="1">
      <c r="B32" s="32" t="s">
        <v>45</v>
      </c>
      <c r="C32" s="63">
        <v>717</v>
      </c>
      <c r="D32" s="64">
        <v>651</v>
      </c>
      <c r="E32" s="99">
        <v>1368</v>
      </c>
    </row>
    <row r="33" spans="2:5" s="83" customFormat="1" ht="14.25" customHeight="1">
      <c r="B33" s="32" t="s">
        <v>46</v>
      </c>
      <c r="C33" s="63">
        <v>3</v>
      </c>
      <c r="D33" s="64">
        <v>4</v>
      </c>
      <c r="E33" s="99">
        <v>7</v>
      </c>
    </row>
    <row r="34" spans="2:5" s="83" customFormat="1" ht="14.25" customHeight="1">
      <c r="B34" s="32" t="s">
        <v>47</v>
      </c>
      <c r="C34" s="63" t="s">
        <v>234</v>
      </c>
      <c r="D34" s="64" t="s">
        <v>234</v>
      </c>
      <c r="E34" s="99">
        <v>0</v>
      </c>
    </row>
    <row r="35" spans="2:5" s="83" customFormat="1" ht="14.25" customHeight="1">
      <c r="B35" s="32" t="s">
        <v>48</v>
      </c>
      <c r="C35" s="63">
        <v>1651</v>
      </c>
      <c r="D35" s="64">
        <v>1419</v>
      </c>
      <c r="E35" s="99">
        <v>3070</v>
      </c>
    </row>
    <row r="36" spans="2:5" s="83" customFormat="1" ht="14.25" customHeight="1">
      <c r="B36" s="32" t="s">
        <v>49</v>
      </c>
      <c r="C36" s="63">
        <v>69</v>
      </c>
      <c r="D36" s="64">
        <v>83</v>
      </c>
      <c r="E36" s="99">
        <v>152</v>
      </c>
    </row>
    <row r="37" spans="2:5" s="83" customFormat="1" ht="14.25" customHeight="1">
      <c r="B37" s="32" t="s">
        <v>50</v>
      </c>
      <c r="C37" s="63">
        <v>232</v>
      </c>
      <c r="D37" s="64">
        <v>217</v>
      </c>
      <c r="E37" s="99">
        <v>449</v>
      </c>
    </row>
    <row r="38" spans="2:5" s="83" customFormat="1" ht="14.25" customHeight="1">
      <c r="B38" s="32" t="s">
        <v>51</v>
      </c>
      <c r="C38" s="63">
        <v>75</v>
      </c>
      <c r="D38" s="64">
        <v>71</v>
      </c>
      <c r="E38" s="99">
        <v>146</v>
      </c>
    </row>
    <row r="39" spans="2:5" s="83" customFormat="1" ht="14.25" customHeight="1">
      <c r="B39" s="32" t="s">
        <v>235</v>
      </c>
      <c r="C39" s="63">
        <v>198</v>
      </c>
      <c r="D39" s="64">
        <v>164</v>
      </c>
      <c r="E39" s="99">
        <v>362</v>
      </c>
    </row>
    <row r="40" spans="2:5" s="83" customFormat="1" ht="14.25" customHeight="1">
      <c r="B40" s="32" t="s">
        <v>236</v>
      </c>
      <c r="C40" s="63">
        <v>71</v>
      </c>
      <c r="D40" s="64">
        <v>73</v>
      </c>
      <c r="E40" s="99">
        <v>144</v>
      </c>
    </row>
    <row r="41" spans="2:5" s="83" customFormat="1" ht="14.25" customHeight="1">
      <c r="B41" s="32" t="s">
        <v>237</v>
      </c>
      <c r="C41" s="63">
        <v>15</v>
      </c>
      <c r="D41" s="64">
        <v>19</v>
      </c>
      <c r="E41" s="99">
        <v>34</v>
      </c>
    </row>
    <row r="42" spans="2:5" s="83" customFormat="1" ht="14.25" customHeight="1">
      <c r="B42" s="32" t="s">
        <v>238</v>
      </c>
      <c r="C42" s="63">
        <v>63</v>
      </c>
      <c r="D42" s="64">
        <v>54</v>
      </c>
      <c r="E42" s="99">
        <v>117</v>
      </c>
    </row>
    <row r="43" spans="2:5" s="83" customFormat="1" ht="14.25" customHeight="1">
      <c r="B43" s="32" t="s">
        <v>239</v>
      </c>
      <c r="C43" s="63">
        <v>78</v>
      </c>
      <c r="D43" s="64">
        <v>90</v>
      </c>
      <c r="E43" s="99">
        <v>168</v>
      </c>
    </row>
    <row r="44" spans="2:5" s="83" customFormat="1" ht="14.25" customHeight="1">
      <c r="B44" s="32" t="s">
        <v>240</v>
      </c>
      <c r="C44" s="63">
        <v>56</v>
      </c>
      <c r="D44" s="64">
        <v>54</v>
      </c>
      <c r="E44" s="99">
        <v>110</v>
      </c>
    </row>
    <row r="45" spans="2:5" s="83" customFormat="1" ht="14.25" customHeight="1">
      <c r="B45" s="32" t="s">
        <v>241</v>
      </c>
      <c r="C45" s="63">
        <v>31</v>
      </c>
      <c r="D45" s="64">
        <v>30</v>
      </c>
      <c r="E45" s="99">
        <v>61</v>
      </c>
    </row>
    <row r="46" spans="2:5" s="83" customFormat="1" ht="14.25" customHeight="1">
      <c r="B46" s="32" t="s">
        <v>242</v>
      </c>
      <c r="C46" s="63">
        <v>95</v>
      </c>
      <c r="D46" s="64">
        <v>78</v>
      </c>
      <c r="E46" s="99">
        <v>173</v>
      </c>
    </row>
    <row r="47" spans="2:5" s="83" customFormat="1" ht="14.25" customHeight="1">
      <c r="B47" s="32" t="s">
        <v>243</v>
      </c>
      <c r="C47" s="63">
        <v>991</v>
      </c>
      <c r="D47" s="64">
        <v>946</v>
      </c>
      <c r="E47" s="99">
        <v>1937</v>
      </c>
    </row>
    <row r="48" spans="2:5" s="83" customFormat="1" ht="14.25" customHeight="1">
      <c r="B48" s="32" t="s">
        <v>244</v>
      </c>
      <c r="C48" s="63">
        <v>9</v>
      </c>
      <c r="D48" s="64">
        <v>7</v>
      </c>
      <c r="E48" s="99">
        <v>16</v>
      </c>
    </row>
    <row r="49" spans="2:5" s="83" customFormat="1" ht="14.25" customHeight="1">
      <c r="B49" s="32" t="s">
        <v>245</v>
      </c>
      <c r="C49" s="63">
        <v>184</v>
      </c>
      <c r="D49" s="64">
        <v>169</v>
      </c>
      <c r="E49" s="99">
        <v>353</v>
      </c>
    </row>
    <row r="50" spans="2:5" s="83" customFormat="1" ht="14.25" customHeight="1">
      <c r="B50" s="32" t="s">
        <v>246</v>
      </c>
      <c r="C50" s="63">
        <v>36</v>
      </c>
      <c r="D50" s="64">
        <v>49</v>
      </c>
      <c r="E50" s="99">
        <v>85</v>
      </c>
    </row>
    <row r="51" spans="2:5" s="83" customFormat="1" ht="14.25" customHeight="1">
      <c r="B51" s="32" t="s">
        <v>247</v>
      </c>
      <c r="C51" s="63">
        <v>50</v>
      </c>
      <c r="D51" s="64">
        <v>43</v>
      </c>
      <c r="E51" s="99">
        <v>93</v>
      </c>
    </row>
    <row r="52" spans="2:5" s="83" customFormat="1" ht="14.25" customHeight="1">
      <c r="B52" s="32" t="s">
        <v>248</v>
      </c>
      <c r="C52" s="63">
        <v>30</v>
      </c>
      <c r="D52" s="64">
        <v>36</v>
      </c>
      <c r="E52" s="99">
        <v>66</v>
      </c>
    </row>
    <row r="53" spans="2:5" s="83" customFormat="1" ht="14.25" customHeight="1">
      <c r="B53" s="32" t="s">
        <v>249</v>
      </c>
      <c r="C53" s="63">
        <v>190</v>
      </c>
      <c r="D53" s="64">
        <v>165</v>
      </c>
      <c r="E53" s="99">
        <v>355</v>
      </c>
    </row>
    <row r="54" spans="2:5" s="83" customFormat="1" ht="14.25" customHeight="1">
      <c r="B54" s="32" t="s">
        <v>250</v>
      </c>
      <c r="C54" s="63">
        <v>10</v>
      </c>
      <c r="D54" s="64">
        <v>8</v>
      </c>
      <c r="E54" s="99">
        <v>18</v>
      </c>
    </row>
    <row r="55" spans="2:5" s="83" customFormat="1" ht="14.25" customHeight="1">
      <c r="B55" s="32" t="s">
        <v>251</v>
      </c>
      <c r="C55" s="63">
        <v>348</v>
      </c>
      <c r="D55" s="64">
        <v>298</v>
      </c>
      <c r="E55" s="99">
        <v>646</v>
      </c>
    </row>
    <row r="56" spans="2:5" s="83" customFormat="1" ht="14.25" customHeight="1">
      <c r="B56" s="32" t="s">
        <v>252</v>
      </c>
      <c r="C56" s="63">
        <v>52</v>
      </c>
      <c r="D56" s="64">
        <v>51</v>
      </c>
      <c r="E56" s="99">
        <v>103</v>
      </c>
    </row>
    <row r="57" spans="2:5" s="83" customFormat="1" ht="14.25" customHeight="1">
      <c r="B57" s="32" t="s">
        <v>253</v>
      </c>
      <c r="C57" s="63">
        <v>50</v>
      </c>
      <c r="D57" s="64">
        <v>36</v>
      </c>
      <c r="E57" s="99">
        <v>86</v>
      </c>
    </row>
    <row r="58" spans="2:5" s="83" customFormat="1" ht="14.25" customHeight="1">
      <c r="B58" s="32" t="s">
        <v>254</v>
      </c>
      <c r="C58" s="63">
        <v>163</v>
      </c>
      <c r="D58" s="64">
        <v>132</v>
      </c>
      <c r="E58" s="99">
        <v>295</v>
      </c>
    </row>
    <row r="59" spans="2:5" s="83" customFormat="1" ht="14.25" customHeight="1">
      <c r="B59" s="32" t="s">
        <v>255</v>
      </c>
      <c r="C59" s="63">
        <v>33</v>
      </c>
      <c r="D59" s="64">
        <v>65</v>
      </c>
      <c r="E59" s="99">
        <v>98</v>
      </c>
    </row>
    <row r="60" spans="2:5" s="83" customFormat="1" ht="14.25" customHeight="1">
      <c r="B60" s="32" t="s">
        <v>256</v>
      </c>
      <c r="C60" s="63">
        <v>33</v>
      </c>
      <c r="D60" s="64">
        <v>19</v>
      </c>
      <c r="E60" s="99">
        <v>52</v>
      </c>
    </row>
    <row r="61" spans="2:5" s="83" customFormat="1" ht="14.25" customHeight="1">
      <c r="B61" s="32" t="s">
        <v>257</v>
      </c>
      <c r="C61" s="63">
        <v>70</v>
      </c>
      <c r="D61" s="64">
        <v>77</v>
      </c>
      <c r="E61" s="99">
        <v>147</v>
      </c>
    </row>
    <row r="62" spans="2:5" s="83" customFormat="1" ht="14.25" customHeight="1">
      <c r="B62" s="32" t="s">
        <v>258</v>
      </c>
      <c r="C62" s="63">
        <v>11</v>
      </c>
      <c r="D62" s="64">
        <v>12</v>
      </c>
      <c r="E62" s="99">
        <v>23</v>
      </c>
    </row>
    <row r="63" spans="2:5" s="83" customFormat="1" ht="14.25" customHeight="1">
      <c r="B63" s="32" t="s">
        <v>259</v>
      </c>
      <c r="C63" s="63">
        <v>60</v>
      </c>
      <c r="D63" s="64">
        <v>48</v>
      </c>
      <c r="E63" s="99">
        <v>108</v>
      </c>
    </row>
    <row r="64" spans="2:5" s="83" customFormat="1" ht="14.25" customHeight="1">
      <c r="B64" s="32" t="s">
        <v>260</v>
      </c>
      <c r="C64" s="63">
        <v>27</v>
      </c>
      <c r="D64" s="64">
        <v>34</v>
      </c>
      <c r="E64" s="99">
        <v>61</v>
      </c>
    </row>
    <row r="65" spans="2:5" s="83" customFormat="1" ht="14.25" customHeight="1">
      <c r="B65" s="32" t="s">
        <v>261</v>
      </c>
      <c r="C65" s="63">
        <v>89</v>
      </c>
      <c r="D65" s="64">
        <v>71</v>
      </c>
      <c r="E65" s="99">
        <v>160</v>
      </c>
    </row>
    <row r="66" spans="2:5" s="83" customFormat="1" ht="14.25" customHeight="1">
      <c r="B66" s="32" t="s">
        <v>262</v>
      </c>
      <c r="C66" s="63">
        <v>24</v>
      </c>
      <c r="D66" s="64">
        <v>16</v>
      </c>
      <c r="E66" s="99">
        <v>40</v>
      </c>
    </row>
    <row r="67" spans="2:5" s="83" customFormat="1" ht="14.25" customHeight="1">
      <c r="B67" s="32" t="s">
        <v>263</v>
      </c>
      <c r="C67" s="65">
        <v>97</v>
      </c>
      <c r="D67" s="66">
        <v>100</v>
      </c>
      <c r="E67" s="100">
        <v>197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4"/>
  <sheetViews>
    <sheetView showGridLines="0" showRowColHeaders="0" workbookViewId="0">
      <selection activeCell="S16" sqref="S16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7" t="s">
        <v>2</v>
      </c>
      <c r="B5" s="130" t="s">
        <v>197</v>
      </c>
      <c r="D5" s="85"/>
      <c r="L5" s="85"/>
    </row>
    <row r="6" spans="1:18" s="83" customFormat="1" ht="12" customHeight="1">
      <c r="A6" s="127"/>
      <c r="B6" s="133" t="s">
        <v>231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683" t="s">
        <v>137</v>
      </c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  <c r="Q8" s="683"/>
    </row>
    <row r="9" spans="1:18" s="83" customFormat="1" ht="24.75" customHeight="1">
      <c r="B9" s="7"/>
      <c r="C9" s="682" t="s">
        <v>16</v>
      </c>
      <c r="D9" s="682"/>
      <c r="E9" s="682"/>
      <c r="F9" s="44"/>
      <c r="G9" s="682" t="s">
        <v>18</v>
      </c>
      <c r="H9" s="682"/>
      <c r="I9" s="682">
        <v>2</v>
      </c>
      <c r="J9" s="44"/>
      <c r="K9" s="682" t="s">
        <v>19</v>
      </c>
      <c r="L9" s="682"/>
      <c r="M9" s="682"/>
      <c r="N9" s="45"/>
      <c r="O9" s="682" t="s">
        <v>17</v>
      </c>
      <c r="P9" s="682"/>
      <c r="Q9" s="682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141">
        <f>[1]Q2.2!N13</f>
        <v>154672</v>
      </c>
      <c r="D11" s="118">
        <f>[1]Q2.2!O13</f>
        <v>144833</v>
      </c>
      <c r="E11" s="142">
        <f>[1]Q2.2!P13</f>
        <v>299505</v>
      </c>
      <c r="F11" s="102">
        <f>[1]Q2.2!Q13</f>
        <v>147746</v>
      </c>
      <c r="G11" s="141">
        <v>147746</v>
      </c>
      <c r="H11" s="118">
        <v>139244</v>
      </c>
      <c r="I11" s="142">
        <v>286990</v>
      </c>
      <c r="J11" s="102"/>
      <c r="K11" s="141">
        <v>143195</v>
      </c>
      <c r="L11" s="118">
        <v>135521</v>
      </c>
      <c r="M11" s="142">
        <v>278716</v>
      </c>
      <c r="N11" s="46">
        <f>[1]Q2.2!Y13</f>
        <v>264192</v>
      </c>
      <c r="O11" s="141">
        <v>135401</v>
      </c>
      <c r="P11" s="118">
        <v>128791</v>
      </c>
      <c r="Q11" s="142">
        <v>264192</v>
      </c>
    </row>
    <row r="12" spans="1:18" s="83" customFormat="1" ht="14.25" customHeight="1">
      <c r="B12" s="403" t="s">
        <v>267</v>
      </c>
      <c r="C12" s="143">
        <f>[1]Q2.2!N14</f>
        <v>42016</v>
      </c>
      <c r="D12" s="119">
        <f>[1]Q2.2!O14</f>
        <v>38618</v>
      </c>
      <c r="E12" s="144">
        <f>[1]Q2.2!P14</f>
        <v>80634</v>
      </c>
      <c r="F12" s="102">
        <f>[1]Q2.2!Q14</f>
        <v>39497</v>
      </c>
      <c r="G12" s="143">
        <v>39497</v>
      </c>
      <c r="H12" s="119">
        <v>36797</v>
      </c>
      <c r="I12" s="144">
        <v>76294</v>
      </c>
      <c r="J12" s="102"/>
      <c r="K12" s="143">
        <v>38646</v>
      </c>
      <c r="L12" s="119">
        <v>36145</v>
      </c>
      <c r="M12" s="144">
        <v>74791</v>
      </c>
      <c r="N12" s="46">
        <f>[1]Q2.2!Y14</f>
        <v>68725</v>
      </c>
      <c r="O12" s="143">
        <v>35320</v>
      </c>
      <c r="P12" s="119">
        <v>33405</v>
      </c>
      <c r="Q12" s="144">
        <v>68725</v>
      </c>
    </row>
    <row r="13" spans="1:18" s="83" customFormat="1" ht="14.25" customHeight="1">
      <c r="B13" s="403" t="s">
        <v>52</v>
      </c>
      <c r="C13" s="143">
        <f>[1]Q2.2!N15</f>
        <v>31260</v>
      </c>
      <c r="D13" s="119">
        <f>[1]Q2.2!O15</f>
        <v>28957</v>
      </c>
      <c r="E13" s="144">
        <f>[1]Q2.2!P15</f>
        <v>60217</v>
      </c>
      <c r="F13" s="102">
        <f>[1]Q2.2!Q15</f>
        <v>28873</v>
      </c>
      <c r="G13" s="143">
        <v>28873</v>
      </c>
      <c r="H13" s="119">
        <v>27183</v>
      </c>
      <c r="I13" s="144">
        <v>56056</v>
      </c>
      <c r="J13" s="102"/>
      <c r="K13" s="143">
        <v>28660</v>
      </c>
      <c r="L13" s="119">
        <v>27035</v>
      </c>
      <c r="M13" s="144">
        <v>55695</v>
      </c>
      <c r="N13" s="46">
        <f>[1]Q2.2!Y15</f>
        <v>50927</v>
      </c>
      <c r="O13" s="143">
        <v>26068</v>
      </c>
      <c r="P13" s="119">
        <v>24859</v>
      </c>
      <c r="Q13" s="144">
        <v>50927</v>
      </c>
    </row>
    <row r="14" spans="1:18" s="83" customFormat="1" ht="14.25" customHeight="1">
      <c r="B14" s="403" t="s">
        <v>1</v>
      </c>
      <c r="C14" s="145">
        <f>[1]Q2.2!N16</f>
        <v>10838</v>
      </c>
      <c r="D14" s="120">
        <f>[1]Q2.2!O16</f>
        <v>10887</v>
      </c>
      <c r="E14" s="146">
        <f>[1]Q2.2!P16</f>
        <v>21725</v>
      </c>
      <c r="F14" s="105">
        <f>[1]Q2.2!Q16</f>
        <v>10353</v>
      </c>
      <c r="G14" s="145">
        <v>10353</v>
      </c>
      <c r="H14" s="120">
        <v>10615</v>
      </c>
      <c r="I14" s="146">
        <v>20968</v>
      </c>
      <c r="J14" s="105"/>
      <c r="K14" s="145">
        <v>10314</v>
      </c>
      <c r="L14" s="120">
        <v>10626</v>
      </c>
      <c r="M14" s="146">
        <v>20940</v>
      </c>
      <c r="N14" s="71">
        <f>[1]Q2.2!Y16</f>
        <v>19355</v>
      </c>
      <c r="O14" s="145">
        <v>9496</v>
      </c>
      <c r="P14" s="120">
        <v>9859</v>
      </c>
      <c r="Q14" s="146">
        <v>19355</v>
      </c>
      <c r="R14" s="48"/>
    </row>
    <row r="15" spans="1:18" s="83" customFormat="1" ht="14.25" customHeight="1">
      <c r="A15" s="108"/>
      <c r="B15" s="32" t="s">
        <v>73</v>
      </c>
      <c r="C15" s="141">
        <f>[1]Q2.2!N17</f>
        <v>515</v>
      </c>
      <c r="D15" s="118">
        <f>[1]Q2.2!O17</f>
        <v>496</v>
      </c>
      <c r="E15" s="142">
        <f>[1]Q2.2!P17</f>
        <v>1011</v>
      </c>
      <c r="F15" s="106">
        <f>[1]Q2.2!Q17</f>
        <v>473</v>
      </c>
      <c r="G15" s="141">
        <v>473</v>
      </c>
      <c r="H15" s="118">
        <v>475</v>
      </c>
      <c r="I15" s="142">
        <v>948</v>
      </c>
      <c r="J15" s="106"/>
      <c r="K15" s="141">
        <v>488</v>
      </c>
      <c r="L15" s="118">
        <v>483</v>
      </c>
      <c r="M15" s="142">
        <v>971</v>
      </c>
      <c r="N15" s="86">
        <f>[1]Q2.2!Y17</f>
        <v>976</v>
      </c>
      <c r="O15" s="141">
        <v>484</v>
      </c>
      <c r="P15" s="118">
        <v>492</v>
      </c>
      <c r="Q15" s="142">
        <v>976</v>
      </c>
    </row>
    <row r="16" spans="1:18" s="83" customFormat="1" ht="14.25" customHeight="1">
      <c r="A16" s="108"/>
      <c r="B16" s="32" t="s">
        <v>74</v>
      </c>
      <c r="C16" s="143">
        <f>[1]Q2.2!N18</f>
        <v>235</v>
      </c>
      <c r="D16" s="119">
        <f>[1]Q2.2!O18</f>
        <v>227</v>
      </c>
      <c r="E16" s="144">
        <f>[1]Q2.2!P18</f>
        <v>462</v>
      </c>
      <c r="F16" s="106">
        <f>[1]Q2.2!Q18</f>
        <v>228</v>
      </c>
      <c r="G16" s="143">
        <v>228</v>
      </c>
      <c r="H16" s="119">
        <v>224</v>
      </c>
      <c r="I16" s="144">
        <v>452</v>
      </c>
      <c r="J16" s="106"/>
      <c r="K16" s="143">
        <v>231</v>
      </c>
      <c r="L16" s="119">
        <v>238</v>
      </c>
      <c r="M16" s="144">
        <v>469</v>
      </c>
      <c r="N16" s="86">
        <f>[1]Q2.2!Y18</f>
        <v>417</v>
      </c>
      <c r="O16" s="143">
        <v>209</v>
      </c>
      <c r="P16" s="119">
        <v>208</v>
      </c>
      <c r="Q16" s="144">
        <v>417</v>
      </c>
    </row>
    <row r="17" spans="1:17" s="83" customFormat="1" ht="14.25" customHeight="1">
      <c r="A17" s="108"/>
      <c r="B17" s="32" t="s">
        <v>75</v>
      </c>
      <c r="C17" s="143">
        <f>[1]Q2.2!N19</f>
        <v>256</v>
      </c>
      <c r="D17" s="119">
        <f>[1]Q2.2!O19</f>
        <v>275</v>
      </c>
      <c r="E17" s="144">
        <f>[1]Q2.2!P19</f>
        <v>531</v>
      </c>
      <c r="F17" s="106">
        <f>[1]Q2.2!Q19</f>
        <v>253</v>
      </c>
      <c r="G17" s="143">
        <v>253</v>
      </c>
      <c r="H17" s="119">
        <v>260</v>
      </c>
      <c r="I17" s="144">
        <v>513</v>
      </c>
      <c r="J17" s="106"/>
      <c r="K17" s="143">
        <v>261</v>
      </c>
      <c r="L17" s="119">
        <v>274</v>
      </c>
      <c r="M17" s="144">
        <v>535</v>
      </c>
      <c r="N17" s="86">
        <f>[1]Q2.2!Y19</f>
        <v>484</v>
      </c>
      <c r="O17" s="143">
        <v>234</v>
      </c>
      <c r="P17" s="119">
        <v>250</v>
      </c>
      <c r="Q17" s="144">
        <v>484</v>
      </c>
    </row>
    <row r="18" spans="1:17" s="83" customFormat="1" ht="14.25" customHeight="1">
      <c r="A18" s="108"/>
      <c r="B18" s="32" t="s">
        <v>76</v>
      </c>
      <c r="C18" s="143">
        <f>[1]Q2.2!N20</f>
        <v>234</v>
      </c>
      <c r="D18" s="119">
        <f>[1]Q2.2!O20</f>
        <v>211</v>
      </c>
      <c r="E18" s="144">
        <f>[1]Q2.2!P20</f>
        <v>445</v>
      </c>
      <c r="F18" s="106">
        <f>[1]Q2.2!Q20</f>
        <v>231</v>
      </c>
      <c r="G18" s="143">
        <v>231</v>
      </c>
      <c r="H18" s="119">
        <v>211</v>
      </c>
      <c r="I18" s="144">
        <v>442</v>
      </c>
      <c r="J18" s="106"/>
      <c r="K18" s="143">
        <v>230</v>
      </c>
      <c r="L18" s="119">
        <v>209</v>
      </c>
      <c r="M18" s="144">
        <v>439</v>
      </c>
      <c r="N18" s="86">
        <f>[1]Q2.2!Y20</f>
        <v>427</v>
      </c>
      <c r="O18" s="143">
        <v>225</v>
      </c>
      <c r="P18" s="119">
        <v>202</v>
      </c>
      <c r="Q18" s="144">
        <v>427</v>
      </c>
    </row>
    <row r="19" spans="1:17" s="83" customFormat="1" ht="14.25" customHeight="1">
      <c r="A19" s="108"/>
      <c r="B19" s="32" t="s">
        <v>77</v>
      </c>
      <c r="C19" s="143">
        <f>[1]Q2.2!N21</f>
        <v>463</v>
      </c>
      <c r="D19" s="119">
        <f>[1]Q2.2!O21</f>
        <v>713</v>
      </c>
      <c r="E19" s="144">
        <f>[1]Q2.2!P21</f>
        <v>1176</v>
      </c>
      <c r="F19" s="106">
        <f>[1]Q2.2!Q21</f>
        <v>421</v>
      </c>
      <c r="G19" s="143">
        <v>421</v>
      </c>
      <c r="H19" s="119">
        <v>721</v>
      </c>
      <c r="I19" s="144">
        <v>1142</v>
      </c>
      <c r="J19" s="106"/>
      <c r="K19" s="143">
        <v>404</v>
      </c>
      <c r="L19" s="119">
        <v>719</v>
      </c>
      <c r="M19" s="144">
        <v>1123</v>
      </c>
      <c r="N19" s="86">
        <f>[1]Q2.2!Y21</f>
        <v>1020</v>
      </c>
      <c r="O19" s="143">
        <v>365</v>
      </c>
      <c r="P19" s="119">
        <v>655</v>
      </c>
      <c r="Q19" s="144">
        <v>1020</v>
      </c>
    </row>
    <row r="20" spans="1:17" s="83" customFormat="1" ht="14.25" customHeight="1">
      <c r="A20" s="108"/>
      <c r="B20" s="32" t="s">
        <v>78</v>
      </c>
      <c r="C20" s="143">
        <f>[1]Q2.2!N22</f>
        <v>238</v>
      </c>
      <c r="D20" s="119">
        <f>[1]Q2.2!O22</f>
        <v>206</v>
      </c>
      <c r="E20" s="144">
        <f>[1]Q2.2!P22</f>
        <v>444</v>
      </c>
      <c r="F20" s="106">
        <f>[1]Q2.2!Q22</f>
        <v>240</v>
      </c>
      <c r="G20" s="143">
        <v>240</v>
      </c>
      <c r="H20" s="119">
        <v>204</v>
      </c>
      <c r="I20" s="144">
        <v>444</v>
      </c>
      <c r="J20" s="106"/>
      <c r="K20" s="143">
        <v>238</v>
      </c>
      <c r="L20" s="119">
        <v>203</v>
      </c>
      <c r="M20" s="144">
        <v>441</v>
      </c>
      <c r="N20" s="86">
        <f>[1]Q2.2!Y22</f>
        <v>416</v>
      </c>
      <c r="O20" s="143">
        <v>224</v>
      </c>
      <c r="P20" s="119">
        <v>192</v>
      </c>
      <c r="Q20" s="144">
        <v>416</v>
      </c>
    </row>
    <row r="21" spans="1:17" s="83" customFormat="1" ht="14.25" customHeight="1">
      <c r="A21" s="108"/>
      <c r="B21" s="32" t="s">
        <v>79</v>
      </c>
      <c r="C21" s="143">
        <f>[1]Q2.2!N23</f>
        <v>454</v>
      </c>
      <c r="D21" s="119">
        <f>[1]Q2.2!O23</f>
        <v>488</v>
      </c>
      <c r="E21" s="144">
        <f>[1]Q2.2!P23</f>
        <v>942</v>
      </c>
      <c r="F21" s="106">
        <f>[1]Q2.2!Q23</f>
        <v>446</v>
      </c>
      <c r="G21" s="143">
        <v>446</v>
      </c>
      <c r="H21" s="119">
        <v>486</v>
      </c>
      <c r="I21" s="144">
        <v>932</v>
      </c>
      <c r="J21" s="106"/>
      <c r="K21" s="143">
        <v>443</v>
      </c>
      <c r="L21" s="119">
        <v>485</v>
      </c>
      <c r="M21" s="144">
        <v>928</v>
      </c>
      <c r="N21" s="86">
        <f>[1]Q2.2!Y23</f>
        <v>859</v>
      </c>
      <c r="O21" s="143">
        <v>407</v>
      </c>
      <c r="P21" s="119">
        <v>452</v>
      </c>
      <c r="Q21" s="144">
        <v>859</v>
      </c>
    </row>
    <row r="22" spans="1:17" s="83" customFormat="1" ht="14.25" customHeight="1">
      <c r="A22" s="108"/>
      <c r="B22" s="32" t="s">
        <v>80</v>
      </c>
      <c r="C22" s="143">
        <f>[1]Q2.2!N24</f>
        <v>55</v>
      </c>
      <c r="D22" s="119">
        <f>[1]Q2.2!O24</f>
        <v>49</v>
      </c>
      <c r="E22" s="144">
        <f>[1]Q2.2!P24</f>
        <v>104</v>
      </c>
      <c r="F22" s="106">
        <f>[1]Q2.2!Q24</f>
        <v>56</v>
      </c>
      <c r="G22" s="143">
        <v>56</v>
      </c>
      <c r="H22" s="119">
        <v>50</v>
      </c>
      <c r="I22" s="144">
        <v>106</v>
      </c>
      <c r="J22" s="106"/>
      <c r="K22" s="143">
        <v>56</v>
      </c>
      <c r="L22" s="119">
        <v>50</v>
      </c>
      <c r="M22" s="144">
        <v>106</v>
      </c>
      <c r="N22" s="86">
        <f>[1]Q2.2!Y24</f>
        <v>98</v>
      </c>
      <c r="O22" s="143">
        <v>52</v>
      </c>
      <c r="P22" s="119">
        <v>46</v>
      </c>
      <c r="Q22" s="144">
        <v>98</v>
      </c>
    </row>
    <row r="23" spans="1:17" s="83" customFormat="1" ht="14.25" customHeight="1">
      <c r="A23" s="108"/>
      <c r="B23" s="32" t="s">
        <v>81</v>
      </c>
      <c r="C23" s="143">
        <f>[1]Q2.2!N25</f>
        <v>709</v>
      </c>
      <c r="D23" s="119">
        <f>[1]Q2.2!O25</f>
        <v>654</v>
      </c>
      <c r="E23" s="144">
        <f>[1]Q2.2!P25</f>
        <v>1363</v>
      </c>
      <c r="F23" s="106">
        <f>[1]Q2.2!Q25</f>
        <v>657</v>
      </c>
      <c r="G23" s="143">
        <v>657</v>
      </c>
      <c r="H23" s="119">
        <v>621</v>
      </c>
      <c r="I23" s="144">
        <v>1278</v>
      </c>
      <c r="J23" s="106"/>
      <c r="K23" s="143">
        <v>653</v>
      </c>
      <c r="L23" s="119">
        <v>614</v>
      </c>
      <c r="M23" s="144">
        <v>1267</v>
      </c>
      <c r="N23" s="86">
        <f>[1]Q2.2!Y25</f>
        <v>1126</v>
      </c>
      <c r="O23" s="143">
        <v>584</v>
      </c>
      <c r="P23" s="119">
        <v>542</v>
      </c>
      <c r="Q23" s="144">
        <v>1126</v>
      </c>
    </row>
    <row r="24" spans="1:17" s="83" customFormat="1" ht="14.25" customHeight="1">
      <c r="A24" s="108"/>
      <c r="B24" s="32" t="s">
        <v>82</v>
      </c>
      <c r="C24" s="143">
        <f>[1]Q2.2!N26</f>
        <v>262</v>
      </c>
      <c r="D24" s="119">
        <f>[1]Q2.2!O26</f>
        <v>236</v>
      </c>
      <c r="E24" s="144">
        <f>[1]Q2.2!P26</f>
        <v>498</v>
      </c>
      <c r="F24" s="106">
        <f>[1]Q2.2!Q26</f>
        <v>241</v>
      </c>
      <c r="G24" s="143">
        <v>241</v>
      </c>
      <c r="H24" s="119">
        <v>222</v>
      </c>
      <c r="I24" s="144">
        <v>463</v>
      </c>
      <c r="J24" s="106"/>
      <c r="K24" s="143">
        <v>244</v>
      </c>
      <c r="L24" s="119">
        <v>232</v>
      </c>
      <c r="M24" s="144">
        <v>476</v>
      </c>
      <c r="N24" s="86">
        <f>[1]Q2.2!Y26</f>
        <v>446</v>
      </c>
      <c r="O24" s="143">
        <v>227</v>
      </c>
      <c r="P24" s="119">
        <v>219</v>
      </c>
      <c r="Q24" s="144">
        <v>446</v>
      </c>
    </row>
    <row r="25" spans="1:17" s="83" customFormat="1" ht="14.25" customHeight="1">
      <c r="A25" s="108"/>
      <c r="B25" s="32" t="s">
        <v>83</v>
      </c>
      <c r="C25" s="143">
        <f>[1]Q2.2!N27</f>
        <v>203</v>
      </c>
      <c r="D25" s="119">
        <f>[1]Q2.2!O27</f>
        <v>209</v>
      </c>
      <c r="E25" s="144">
        <f>[1]Q2.2!P27</f>
        <v>412</v>
      </c>
      <c r="F25" s="106">
        <f>[1]Q2.2!Q27</f>
        <v>189</v>
      </c>
      <c r="G25" s="143">
        <v>189</v>
      </c>
      <c r="H25" s="119">
        <v>203</v>
      </c>
      <c r="I25" s="144">
        <v>392</v>
      </c>
      <c r="J25" s="106"/>
      <c r="K25" s="143">
        <v>208</v>
      </c>
      <c r="L25" s="119">
        <v>204</v>
      </c>
      <c r="M25" s="144">
        <v>412</v>
      </c>
      <c r="N25" s="86">
        <f>[1]Q2.2!Y27</f>
        <v>369</v>
      </c>
      <c r="O25" s="143">
        <v>184</v>
      </c>
      <c r="P25" s="119">
        <v>185</v>
      </c>
      <c r="Q25" s="144">
        <v>369</v>
      </c>
    </row>
    <row r="26" spans="1:17" s="83" customFormat="1" ht="14.25" customHeight="1">
      <c r="A26" s="108"/>
      <c r="B26" s="32" t="s">
        <v>84</v>
      </c>
      <c r="C26" s="143">
        <f>[1]Q2.2!N28</f>
        <v>554</v>
      </c>
      <c r="D26" s="119">
        <f>[1]Q2.2!O28</f>
        <v>540</v>
      </c>
      <c r="E26" s="144">
        <f>[1]Q2.2!P28</f>
        <v>1094</v>
      </c>
      <c r="F26" s="106">
        <f>[1]Q2.2!Q28</f>
        <v>520</v>
      </c>
      <c r="G26" s="143">
        <v>520</v>
      </c>
      <c r="H26" s="119">
        <v>507</v>
      </c>
      <c r="I26" s="144">
        <v>1027</v>
      </c>
      <c r="J26" s="106"/>
      <c r="K26" s="143">
        <v>514</v>
      </c>
      <c r="L26" s="119">
        <v>505</v>
      </c>
      <c r="M26" s="144">
        <v>1019</v>
      </c>
      <c r="N26" s="86">
        <f>[1]Q2.2!Y28</f>
        <v>914</v>
      </c>
      <c r="O26" s="143">
        <v>446</v>
      </c>
      <c r="P26" s="119">
        <v>468</v>
      </c>
      <c r="Q26" s="144">
        <v>914</v>
      </c>
    </row>
    <row r="27" spans="1:17" s="83" customFormat="1" ht="14.25" customHeight="1">
      <c r="A27" s="108"/>
      <c r="B27" s="32" t="s">
        <v>85</v>
      </c>
      <c r="C27" s="143">
        <f>[1]Q2.2!N29</f>
        <v>146</v>
      </c>
      <c r="D27" s="119">
        <f>[1]Q2.2!O29</f>
        <v>174</v>
      </c>
      <c r="E27" s="144">
        <f>[1]Q2.2!P29</f>
        <v>320</v>
      </c>
      <c r="F27" s="106">
        <f>[1]Q2.2!Q29</f>
        <v>143</v>
      </c>
      <c r="G27" s="143">
        <v>143</v>
      </c>
      <c r="H27" s="119">
        <v>168</v>
      </c>
      <c r="I27" s="144">
        <v>311</v>
      </c>
      <c r="J27" s="106"/>
      <c r="K27" s="143">
        <v>142</v>
      </c>
      <c r="L27" s="119">
        <v>165</v>
      </c>
      <c r="M27" s="144">
        <v>307</v>
      </c>
      <c r="N27" s="86">
        <f>[1]Q2.2!Y29</f>
        <v>313</v>
      </c>
      <c r="O27" s="143">
        <v>149</v>
      </c>
      <c r="P27" s="119">
        <v>164</v>
      </c>
      <c r="Q27" s="144">
        <v>313</v>
      </c>
    </row>
    <row r="28" spans="1:17" s="83" customFormat="1" ht="14.25" customHeight="1">
      <c r="A28" s="108"/>
      <c r="B28" s="32" t="s">
        <v>86</v>
      </c>
      <c r="C28" s="143">
        <f>[1]Q2.2!N30</f>
        <v>578</v>
      </c>
      <c r="D28" s="119">
        <f>[1]Q2.2!O30</f>
        <v>483</v>
      </c>
      <c r="E28" s="144">
        <f>[1]Q2.2!P30</f>
        <v>1061</v>
      </c>
      <c r="F28" s="106">
        <f>[1]Q2.2!Q30</f>
        <v>556</v>
      </c>
      <c r="G28" s="143">
        <v>556</v>
      </c>
      <c r="H28" s="119">
        <v>466</v>
      </c>
      <c r="I28" s="144">
        <v>1022</v>
      </c>
      <c r="J28" s="106"/>
      <c r="K28" s="143">
        <v>553</v>
      </c>
      <c r="L28" s="119">
        <v>458</v>
      </c>
      <c r="M28" s="144">
        <v>1011</v>
      </c>
      <c r="N28" s="86">
        <f>[1]Q2.2!Y30</f>
        <v>918</v>
      </c>
      <c r="O28" s="143">
        <v>506</v>
      </c>
      <c r="P28" s="119">
        <v>412</v>
      </c>
      <c r="Q28" s="144">
        <v>918</v>
      </c>
    </row>
    <row r="29" spans="1:17" s="83" customFormat="1" ht="14.25" customHeight="1">
      <c r="A29" s="108"/>
      <c r="B29" s="32" t="s">
        <v>87</v>
      </c>
      <c r="C29" s="143">
        <f>[1]Q2.2!N31</f>
        <v>1569</v>
      </c>
      <c r="D29" s="119">
        <f>[1]Q2.2!O31</f>
        <v>1498</v>
      </c>
      <c r="E29" s="144">
        <f>[1]Q2.2!P31</f>
        <v>3067</v>
      </c>
      <c r="F29" s="106">
        <f>[1]Q2.2!Q31</f>
        <v>1480</v>
      </c>
      <c r="G29" s="143">
        <v>1480</v>
      </c>
      <c r="H29" s="119">
        <v>1453</v>
      </c>
      <c r="I29" s="144">
        <v>2933</v>
      </c>
      <c r="J29" s="106"/>
      <c r="K29" s="143">
        <v>1454</v>
      </c>
      <c r="L29" s="119">
        <v>1433</v>
      </c>
      <c r="M29" s="144">
        <v>2887</v>
      </c>
      <c r="N29" s="86">
        <f>[1]Q2.2!Y31</f>
        <v>2717</v>
      </c>
      <c r="O29" s="143">
        <v>1368</v>
      </c>
      <c r="P29" s="119">
        <v>1349</v>
      </c>
      <c r="Q29" s="144">
        <v>2717</v>
      </c>
    </row>
    <row r="30" spans="1:17" s="83" customFormat="1" ht="14.25" customHeight="1">
      <c r="A30" s="108"/>
      <c r="B30" s="32" t="s">
        <v>88</v>
      </c>
      <c r="C30" s="143">
        <f>[1]Q2.2!N32</f>
        <v>160</v>
      </c>
      <c r="D30" s="119">
        <f>[1]Q2.2!O32</f>
        <v>218</v>
      </c>
      <c r="E30" s="144">
        <f>[1]Q2.2!P32</f>
        <v>378</v>
      </c>
      <c r="F30" s="106">
        <f>[1]Q2.2!Q32</f>
        <v>150</v>
      </c>
      <c r="G30" s="143">
        <v>150</v>
      </c>
      <c r="H30" s="119">
        <v>219</v>
      </c>
      <c r="I30" s="144">
        <v>369</v>
      </c>
      <c r="J30" s="106"/>
      <c r="K30" s="143">
        <v>148</v>
      </c>
      <c r="L30" s="119">
        <v>217</v>
      </c>
      <c r="M30" s="144">
        <v>365</v>
      </c>
      <c r="N30" s="86">
        <f>[1]Q2.2!Y32</f>
        <v>332</v>
      </c>
      <c r="O30" s="143">
        <v>133</v>
      </c>
      <c r="P30" s="119">
        <v>199</v>
      </c>
      <c r="Q30" s="144">
        <v>332</v>
      </c>
    </row>
    <row r="31" spans="1:17" s="83" customFormat="1" ht="14.25" customHeight="1">
      <c r="A31" s="108"/>
      <c r="B31" s="32" t="s">
        <v>89</v>
      </c>
      <c r="C31" s="143">
        <f>[1]Q2.2!N33</f>
        <v>941</v>
      </c>
      <c r="D31" s="119">
        <f>[1]Q2.2!O33</f>
        <v>930</v>
      </c>
      <c r="E31" s="144">
        <f>[1]Q2.2!P33</f>
        <v>1871</v>
      </c>
      <c r="F31" s="106">
        <f>[1]Q2.2!Q33</f>
        <v>890</v>
      </c>
      <c r="G31" s="143">
        <v>890</v>
      </c>
      <c r="H31" s="119">
        <v>895</v>
      </c>
      <c r="I31" s="144">
        <v>1785</v>
      </c>
      <c r="J31" s="106"/>
      <c r="K31" s="143">
        <v>910</v>
      </c>
      <c r="L31" s="119">
        <v>889</v>
      </c>
      <c r="M31" s="144">
        <v>1799</v>
      </c>
      <c r="N31" s="86">
        <f>[1]Q2.2!Y33</f>
        <v>1670</v>
      </c>
      <c r="O31" s="143">
        <v>842</v>
      </c>
      <c r="P31" s="119">
        <v>828</v>
      </c>
      <c r="Q31" s="144">
        <v>1670</v>
      </c>
    </row>
    <row r="32" spans="1:17" s="83" customFormat="1" ht="14.25" customHeight="1">
      <c r="A32" s="108"/>
      <c r="B32" s="32" t="s">
        <v>68</v>
      </c>
      <c r="C32" s="143">
        <f>[1]Q2.2!N34</f>
        <v>153</v>
      </c>
      <c r="D32" s="119">
        <f>[1]Q2.2!O34</f>
        <v>149</v>
      </c>
      <c r="E32" s="144">
        <f>[1]Q2.2!P34</f>
        <v>302</v>
      </c>
      <c r="F32" s="106">
        <f>[1]Q2.2!Q34</f>
        <v>160</v>
      </c>
      <c r="G32" s="143">
        <v>160</v>
      </c>
      <c r="H32" s="119">
        <v>150</v>
      </c>
      <c r="I32" s="144">
        <v>310</v>
      </c>
      <c r="J32" s="106"/>
      <c r="K32" s="143">
        <v>157</v>
      </c>
      <c r="L32" s="119">
        <v>145</v>
      </c>
      <c r="M32" s="144">
        <v>302</v>
      </c>
      <c r="N32" s="86">
        <f>[1]Q2.2!Y34</f>
        <v>258</v>
      </c>
      <c r="O32" s="143">
        <v>132</v>
      </c>
      <c r="P32" s="119">
        <v>126</v>
      </c>
      <c r="Q32" s="144">
        <v>258</v>
      </c>
    </row>
    <row r="33" spans="1:17" s="83" customFormat="1" ht="14.25" customHeight="1">
      <c r="A33" s="108"/>
      <c r="B33" s="32" t="s">
        <v>90</v>
      </c>
      <c r="C33" s="143">
        <f>[1]Q2.2!N35</f>
        <v>641</v>
      </c>
      <c r="D33" s="119">
        <f>[1]Q2.2!O35</f>
        <v>647</v>
      </c>
      <c r="E33" s="144">
        <f>[1]Q2.2!P35</f>
        <v>1288</v>
      </c>
      <c r="F33" s="106">
        <f>[1]Q2.2!Q35</f>
        <v>613</v>
      </c>
      <c r="G33" s="143">
        <v>613</v>
      </c>
      <c r="H33" s="119">
        <v>633</v>
      </c>
      <c r="I33" s="144">
        <v>1246</v>
      </c>
      <c r="J33" s="106"/>
      <c r="K33" s="143">
        <v>603</v>
      </c>
      <c r="L33" s="119">
        <v>648</v>
      </c>
      <c r="M33" s="144">
        <v>1251</v>
      </c>
      <c r="N33" s="86">
        <f>[1]Q2.2!Y35</f>
        <v>1165</v>
      </c>
      <c r="O33" s="143">
        <v>550</v>
      </c>
      <c r="P33" s="119">
        <v>615</v>
      </c>
      <c r="Q33" s="144">
        <v>1165</v>
      </c>
    </row>
    <row r="34" spans="1:17" s="83" customFormat="1" ht="14.25" customHeight="1">
      <c r="A34" s="108"/>
      <c r="B34" s="32" t="s">
        <v>91</v>
      </c>
      <c r="C34" s="143">
        <f>[1]Q2.2!N36</f>
        <v>1536</v>
      </c>
      <c r="D34" s="119">
        <f>[1]Q2.2!O36</f>
        <v>1425</v>
      </c>
      <c r="E34" s="144">
        <f>[1]Q2.2!P36</f>
        <v>2961</v>
      </c>
      <c r="F34" s="106">
        <f>[1]Q2.2!Q36</f>
        <v>1511</v>
      </c>
      <c r="G34" s="143">
        <v>1511</v>
      </c>
      <c r="H34" s="119">
        <v>1411</v>
      </c>
      <c r="I34" s="144">
        <v>2922</v>
      </c>
      <c r="J34" s="106"/>
      <c r="K34" s="143">
        <v>1497</v>
      </c>
      <c r="L34" s="119">
        <v>1417</v>
      </c>
      <c r="M34" s="144">
        <v>2914</v>
      </c>
      <c r="N34" s="86">
        <f>[1]Q2.2!Y36</f>
        <v>2714</v>
      </c>
      <c r="O34" s="143">
        <v>1383</v>
      </c>
      <c r="P34" s="119">
        <v>1331</v>
      </c>
      <c r="Q34" s="144">
        <v>2714</v>
      </c>
    </row>
    <row r="35" spans="1:17" s="83" customFormat="1" ht="14.25" customHeight="1">
      <c r="A35" s="108"/>
      <c r="B35" s="32" t="s">
        <v>92</v>
      </c>
      <c r="C35" s="143">
        <f>[1]Q2.2!N37</f>
        <v>344</v>
      </c>
      <c r="D35" s="119">
        <f>[1]Q2.2!O37</f>
        <v>430</v>
      </c>
      <c r="E35" s="144">
        <f>[1]Q2.2!P37</f>
        <v>774</v>
      </c>
      <c r="F35" s="106">
        <f>[1]Q2.2!Q37</f>
        <v>317</v>
      </c>
      <c r="G35" s="143">
        <v>317</v>
      </c>
      <c r="H35" s="119">
        <v>417</v>
      </c>
      <c r="I35" s="144">
        <v>734</v>
      </c>
      <c r="J35" s="106"/>
      <c r="K35" s="143">
        <v>306</v>
      </c>
      <c r="L35" s="119">
        <v>417</v>
      </c>
      <c r="M35" s="144">
        <v>723</v>
      </c>
      <c r="N35" s="86">
        <f>[1]Q2.2!Y37</f>
        <v>666</v>
      </c>
      <c r="O35" s="143">
        <v>281</v>
      </c>
      <c r="P35" s="119">
        <v>385</v>
      </c>
      <c r="Q35" s="144">
        <v>666</v>
      </c>
    </row>
    <row r="36" spans="1:17" s="83" customFormat="1" ht="14.25" customHeight="1">
      <c r="A36" s="108"/>
      <c r="B36" s="32" t="s">
        <v>93</v>
      </c>
      <c r="C36" s="143">
        <f>[1]Q2.2!N38</f>
        <v>122</v>
      </c>
      <c r="D36" s="119">
        <f>[1]Q2.2!O38</f>
        <v>164</v>
      </c>
      <c r="E36" s="144">
        <f>[1]Q2.2!P38</f>
        <v>286</v>
      </c>
      <c r="F36" s="106">
        <f>[1]Q2.2!Q38</f>
        <v>118</v>
      </c>
      <c r="G36" s="143">
        <v>118</v>
      </c>
      <c r="H36" s="119">
        <v>162</v>
      </c>
      <c r="I36" s="144">
        <v>280</v>
      </c>
      <c r="J36" s="106"/>
      <c r="K36" s="143">
        <v>117</v>
      </c>
      <c r="L36" s="119">
        <v>175</v>
      </c>
      <c r="M36" s="144">
        <v>292</v>
      </c>
      <c r="N36" s="86">
        <f>[1]Q2.2!Y38</f>
        <v>256</v>
      </c>
      <c r="O36" s="143">
        <v>104</v>
      </c>
      <c r="P36" s="119">
        <v>152</v>
      </c>
      <c r="Q36" s="144">
        <v>256</v>
      </c>
    </row>
    <row r="37" spans="1:17" s="83" customFormat="1" ht="14.25" customHeight="1">
      <c r="A37" s="108"/>
      <c r="B37" s="32" t="s">
        <v>94</v>
      </c>
      <c r="C37" s="143">
        <f>[1]Q2.2!N39</f>
        <v>164</v>
      </c>
      <c r="D37" s="119">
        <f>[1]Q2.2!O39</f>
        <v>163</v>
      </c>
      <c r="E37" s="144">
        <f>[1]Q2.2!P39</f>
        <v>327</v>
      </c>
      <c r="F37" s="106">
        <f>[1]Q2.2!Q39</f>
        <v>161</v>
      </c>
      <c r="G37" s="143">
        <v>161</v>
      </c>
      <c r="H37" s="119">
        <v>157</v>
      </c>
      <c r="I37" s="144">
        <v>318</v>
      </c>
      <c r="J37" s="106"/>
      <c r="K37" s="143">
        <v>159</v>
      </c>
      <c r="L37" s="119">
        <v>154</v>
      </c>
      <c r="M37" s="144">
        <v>313</v>
      </c>
      <c r="N37" s="86">
        <f>[1]Q2.2!Y39</f>
        <v>281</v>
      </c>
      <c r="O37" s="143">
        <v>147</v>
      </c>
      <c r="P37" s="119">
        <v>134</v>
      </c>
      <c r="Q37" s="144">
        <v>281</v>
      </c>
    </row>
    <row r="38" spans="1:17" s="83" customFormat="1" ht="14.25" customHeight="1">
      <c r="A38" s="108"/>
      <c r="B38" s="32" t="s">
        <v>95</v>
      </c>
      <c r="C38" s="145">
        <f>[1]Q2.2!N40</f>
        <v>306</v>
      </c>
      <c r="D38" s="120">
        <f>[1]Q2.2!O40</f>
        <v>302</v>
      </c>
      <c r="E38" s="146">
        <f>[1]Q2.2!P40</f>
        <v>608</v>
      </c>
      <c r="F38" s="106">
        <f>[1]Q2.2!Q40</f>
        <v>299</v>
      </c>
      <c r="G38" s="145">
        <v>299</v>
      </c>
      <c r="H38" s="120">
        <v>300</v>
      </c>
      <c r="I38" s="146">
        <v>599</v>
      </c>
      <c r="J38" s="106"/>
      <c r="K38" s="145">
        <v>298</v>
      </c>
      <c r="L38" s="120">
        <v>292</v>
      </c>
      <c r="M38" s="146">
        <v>590</v>
      </c>
      <c r="N38" s="86">
        <f>[1]Q2.2!Y40</f>
        <v>513</v>
      </c>
      <c r="O38" s="145">
        <v>260</v>
      </c>
      <c r="P38" s="120">
        <v>253</v>
      </c>
      <c r="Q38" s="146">
        <v>513</v>
      </c>
    </row>
    <row r="39" spans="1:17" s="83" customFormat="1" ht="14.25" customHeight="1">
      <c r="A39" s="108"/>
      <c r="B39" s="201"/>
      <c r="C39" s="111"/>
      <c r="D39" s="111"/>
      <c r="E39" s="62"/>
      <c r="F39" s="106"/>
      <c r="G39" s="111"/>
      <c r="H39" s="111"/>
      <c r="I39" s="62"/>
      <c r="J39" s="106"/>
      <c r="K39" s="111"/>
      <c r="L39" s="111"/>
      <c r="M39" s="62"/>
      <c r="N39" s="86"/>
      <c r="O39" s="111"/>
      <c r="P39" s="111"/>
      <c r="Q39" s="62"/>
    </row>
    <row r="40" spans="1:17" s="1" customFormat="1" ht="15">
      <c r="O40" s="175"/>
      <c r="P40" s="97"/>
      <c r="Q40" s="175"/>
    </row>
    <row r="41" spans="1:17">
      <c r="B41" s="35"/>
      <c r="C41" s="97"/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1:17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17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17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17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17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17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17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</sheetData>
  <mergeCells count="5">
    <mergeCell ref="C8:Q8"/>
    <mergeCell ref="C9:E9"/>
    <mergeCell ref="G9:I9"/>
    <mergeCell ref="K9:M9"/>
    <mergeCell ref="O9:Q9"/>
  </mergeCells>
  <conditionalFormatting sqref="C11:E21 C23:E38">
    <cfRule type="cellIs" dxfId="389" priority="20" operator="between">
      <formula>1</formula>
      <formula>2</formula>
    </cfRule>
  </conditionalFormatting>
  <conditionalFormatting sqref="C22:E22">
    <cfRule type="cellIs" dxfId="388" priority="19" operator="between">
      <formula>1</formula>
      <formula>2</formula>
    </cfRule>
  </conditionalFormatting>
  <conditionalFormatting sqref="G11:I21 G23:I38">
    <cfRule type="cellIs" dxfId="387" priority="6" operator="between">
      <formula>1</formula>
      <formula>2</formula>
    </cfRule>
  </conditionalFormatting>
  <conditionalFormatting sqref="G22:I22">
    <cfRule type="cellIs" dxfId="386" priority="5" operator="between">
      <formula>1</formula>
      <formula>2</formula>
    </cfRule>
  </conditionalFormatting>
  <conditionalFormatting sqref="K11:M21 K23:M38">
    <cfRule type="cellIs" dxfId="385" priority="4" operator="between">
      <formula>1</formula>
      <formula>2</formula>
    </cfRule>
  </conditionalFormatting>
  <conditionalFormatting sqref="K22:M22">
    <cfRule type="cellIs" dxfId="384" priority="3" operator="between">
      <formula>1</formula>
      <formula>2</formula>
    </cfRule>
  </conditionalFormatting>
  <conditionalFormatting sqref="O11:Q21 O23:Q38">
    <cfRule type="cellIs" dxfId="383" priority="2" operator="between">
      <formula>1</formula>
      <formula>2</formula>
    </cfRule>
  </conditionalFormatting>
  <conditionalFormatting sqref="O22:Q22">
    <cfRule type="cellIs" dxfId="38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138</v>
      </c>
      <c r="D5" s="85"/>
      <c r="J5" s="85"/>
    </row>
    <row r="6" spans="1:14" s="83" customFormat="1" ht="12" customHeight="1">
      <c r="A6" s="127"/>
      <c r="B6" s="133" t="s">
        <v>231</v>
      </c>
      <c r="D6" s="85"/>
      <c r="J6" s="85"/>
    </row>
    <row r="7" spans="1:14" s="83" customFormat="1" ht="16.5" customHeight="1"/>
    <row r="8" spans="1:14" s="83" customFormat="1" ht="42.75" customHeight="1">
      <c r="B8" s="7"/>
      <c r="C8" s="681" t="s">
        <v>197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</row>
    <row r="9" spans="1:14" s="83" customFormat="1" ht="24.75" customHeight="1">
      <c r="B9" s="7"/>
      <c r="C9" s="682" t="s">
        <v>16</v>
      </c>
      <c r="D9" s="682"/>
      <c r="E9" s="44"/>
      <c r="F9" s="682" t="s">
        <v>18</v>
      </c>
      <c r="G9" s="682"/>
      <c r="H9" s="44"/>
      <c r="I9" s="682" t="s">
        <v>19</v>
      </c>
      <c r="J9" s="682"/>
      <c r="K9" s="45"/>
      <c r="L9" s="682" t="s">
        <v>17</v>
      </c>
      <c r="M9" s="682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(13)'!C11/'RSI_genero (13)'!E11</f>
        <v>0.51642543530158092</v>
      </c>
      <c r="D11" s="113">
        <f>'RSI_genero (13)'!D11/'RSI_genero (13)'!E11</f>
        <v>0.48357456469841908</v>
      </c>
      <c r="E11" s="102"/>
      <c r="F11" s="112">
        <f>'RSI_genero (13)'!G11/'RSI_genero (13)'!I11</f>
        <v>0.51481236280009757</v>
      </c>
      <c r="G11" s="113">
        <f>'RSI_genero (13)'!H11/'RSI_genero (13)'!I11</f>
        <v>0.48518763719990243</v>
      </c>
      <c r="H11" s="102"/>
      <c r="I11" s="112">
        <f>'RSI_genero (13)'!K11/'RSI_genero (13)'!M11</f>
        <v>0.51376670158871396</v>
      </c>
      <c r="J11" s="113">
        <f>'RSI_genero (13)'!L11/'RSI_genero (13)'!M11</f>
        <v>0.48623329841128604</v>
      </c>
      <c r="K11" s="46"/>
      <c r="L11" s="112">
        <f>'RSI_genero (13)'!O11/'RSI_genero (13)'!Q11</f>
        <v>0.51250984132751942</v>
      </c>
      <c r="M11" s="113">
        <f>'RSI_genero (13)'!P11/'RSI_genero (13)'!Q11</f>
        <v>0.48749015867248063</v>
      </c>
    </row>
    <row r="12" spans="1:14" s="83" customFormat="1" ht="14.25" customHeight="1">
      <c r="B12" s="403" t="s">
        <v>267</v>
      </c>
      <c r="C12" s="114">
        <f>'RSI_genero (13)'!C12/'RSI_genero (13)'!E12</f>
        <v>0.52107051615943645</v>
      </c>
      <c r="D12" s="115">
        <f>'RSI_genero (13)'!D12/'RSI_genero (13)'!E12</f>
        <v>0.47892948384056355</v>
      </c>
      <c r="E12" s="102"/>
      <c r="F12" s="114">
        <f>'RSI_genero (13)'!G12/'RSI_genero (13)'!I12</f>
        <v>0.51769470731643374</v>
      </c>
      <c r="G12" s="115">
        <f>'RSI_genero (13)'!H12/'RSI_genero (13)'!I12</f>
        <v>0.4823052926835662</v>
      </c>
      <c r="H12" s="102"/>
      <c r="I12" s="114">
        <f>'RSI_genero (13)'!K12/'RSI_genero (13)'!M12</f>
        <v>0.51671992619432816</v>
      </c>
      <c r="J12" s="115">
        <f>'RSI_genero (13)'!L12/'RSI_genero (13)'!M12</f>
        <v>0.48328007380567178</v>
      </c>
      <c r="K12" s="46"/>
      <c r="L12" s="114">
        <f>'RSI_genero (13)'!O12/'RSI_genero (13)'!Q12</f>
        <v>0.51393233903237545</v>
      </c>
      <c r="M12" s="115">
        <f>'RSI_genero (13)'!P12/'RSI_genero (13)'!Q12</f>
        <v>0.4860676609676246</v>
      </c>
    </row>
    <row r="13" spans="1:14" s="83" customFormat="1" ht="14.25" customHeight="1">
      <c r="B13" s="403" t="s">
        <v>52</v>
      </c>
      <c r="C13" s="114">
        <f>'RSI_genero (13)'!C13/'RSI_genero (13)'!E13</f>
        <v>0.51912250693325801</v>
      </c>
      <c r="D13" s="115">
        <f>'RSI_genero (13)'!D13/'RSI_genero (13)'!E13</f>
        <v>0.48087749306674193</v>
      </c>
      <c r="E13" s="102"/>
      <c r="F13" s="114">
        <f>'RSI_genero (13)'!G13/'RSI_genero (13)'!I13</f>
        <v>0.51507421150278299</v>
      </c>
      <c r="G13" s="115">
        <f>'RSI_genero (13)'!H13/'RSI_genero (13)'!I13</f>
        <v>0.48492578849721707</v>
      </c>
      <c r="H13" s="102"/>
      <c r="I13" s="114">
        <f>'RSI_genero (13)'!K13/'RSI_genero (13)'!M13</f>
        <v>0.51458838315827271</v>
      </c>
      <c r="J13" s="115">
        <f>'RSI_genero (13)'!L13/'RSI_genero (13)'!M13</f>
        <v>0.48541161684172729</v>
      </c>
      <c r="K13" s="46"/>
      <c r="L13" s="114">
        <f>'RSI_genero (13)'!O13/'RSI_genero (13)'!Q13</f>
        <v>0.51186993147053628</v>
      </c>
      <c r="M13" s="115">
        <f>'RSI_genero (13)'!P13/'RSI_genero (13)'!Q13</f>
        <v>0.48813006852946372</v>
      </c>
    </row>
    <row r="14" spans="1:14" s="83" customFormat="1" ht="14.25" customHeight="1">
      <c r="B14" s="403" t="s">
        <v>1</v>
      </c>
      <c r="C14" s="116">
        <f>'RSI_genero (13)'!C14/'RSI_genero (13)'!E14</f>
        <v>0.49887226697353282</v>
      </c>
      <c r="D14" s="117">
        <f>'RSI_genero (13)'!D14/'RSI_genero (13)'!E14</f>
        <v>0.50112773302646718</v>
      </c>
      <c r="E14" s="105"/>
      <c r="F14" s="114">
        <f>'RSI_genero (13)'!G14/'RSI_genero (13)'!I14</f>
        <v>0.49375238458603588</v>
      </c>
      <c r="G14" s="115">
        <f>'RSI_genero (13)'!H14/'RSI_genero (13)'!I14</f>
        <v>0.50624761541396412</v>
      </c>
      <c r="H14" s="105"/>
      <c r="I14" s="114">
        <f>'RSI_genero (13)'!K14/'RSI_genero (13)'!M14</f>
        <v>0.49255014326647567</v>
      </c>
      <c r="J14" s="115">
        <f>'RSI_genero (13)'!L14/'RSI_genero (13)'!M14</f>
        <v>0.50744985673352438</v>
      </c>
      <c r="K14" s="71"/>
      <c r="L14" s="114">
        <f>'RSI_genero (13)'!O14/'RSI_genero (13)'!Q14</f>
        <v>0.49062257814518212</v>
      </c>
      <c r="M14" s="115">
        <f>'RSI_genero (13)'!P14/'RSI_genero (13)'!Q14</f>
        <v>0.50937742185481782</v>
      </c>
      <c r="N14" s="48"/>
    </row>
    <row r="15" spans="1:14" s="83" customFormat="1" ht="14.25" customHeight="1">
      <c r="B15" s="32" t="s">
        <v>73</v>
      </c>
      <c r="C15" s="112">
        <f>'RSI_genero (13)'!C15/'RSI_genero (13)'!E15</f>
        <v>0.50939663699307614</v>
      </c>
      <c r="D15" s="113">
        <f>'RSI_genero (13)'!D15/'RSI_genero (13)'!E15</f>
        <v>0.49060336300692386</v>
      </c>
      <c r="E15" s="106"/>
      <c r="F15" s="112">
        <f>'RSI_genero (13)'!G15/'RSI_genero (13)'!I15</f>
        <v>0.49894514767932491</v>
      </c>
      <c r="G15" s="113">
        <f>'RSI_genero (13)'!H15/'RSI_genero (13)'!I15</f>
        <v>0.50105485232067515</v>
      </c>
      <c r="H15" s="106"/>
      <c r="I15" s="112">
        <f>'RSI_genero (13)'!K15/'RSI_genero (13)'!M15</f>
        <v>0.5025746652935118</v>
      </c>
      <c r="J15" s="113">
        <f>'RSI_genero (13)'!L15/'RSI_genero (13)'!M15</f>
        <v>0.49742533470648814</v>
      </c>
      <c r="K15" s="86"/>
      <c r="L15" s="112">
        <f>'RSI_genero (13)'!O15/'RSI_genero (13)'!Q15</f>
        <v>0.49590163934426229</v>
      </c>
      <c r="M15" s="113">
        <f>'RSI_genero (13)'!P15/'RSI_genero (13)'!Q15</f>
        <v>0.50409836065573765</v>
      </c>
    </row>
    <row r="16" spans="1:14" s="83" customFormat="1" ht="14.25" customHeight="1">
      <c r="B16" s="32" t="s">
        <v>74</v>
      </c>
      <c r="C16" s="114">
        <f>'RSI_genero (13)'!C16/'RSI_genero (13)'!E16</f>
        <v>0.5086580086580087</v>
      </c>
      <c r="D16" s="115">
        <f>'RSI_genero (13)'!D16/'RSI_genero (13)'!E16</f>
        <v>0.49134199134199136</v>
      </c>
      <c r="E16" s="106"/>
      <c r="F16" s="114">
        <f>'RSI_genero (13)'!G16/'RSI_genero (13)'!I16</f>
        <v>0.50442477876106195</v>
      </c>
      <c r="G16" s="115">
        <f>'RSI_genero (13)'!H16/'RSI_genero (13)'!I16</f>
        <v>0.49557522123893805</v>
      </c>
      <c r="H16" s="106"/>
      <c r="I16" s="114">
        <f>'RSI_genero (13)'!K16/'RSI_genero (13)'!M16</f>
        <v>0.4925373134328358</v>
      </c>
      <c r="J16" s="115">
        <f>'RSI_genero (13)'!L16/'RSI_genero (13)'!M16</f>
        <v>0.5074626865671642</v>
      </c>
      <c r="K16" s="86"/>
      <c r="L16" s="114">
        <f>'RSI_genero (13)'!O16/'RSI_genero (13)'!Q16</f>
        <v>0.50119904076738608</v>
      </c>
      <c r="M16" s="115">
        <f>'RSI_genero (13)'!P16/'RSI_genero (13)'!Q16</f>
        <v>0.49880095923261392</v>
      </c>
    </row>
    <row r="17" spans="2:13" s="83" customFormat="1" ht="14.25" customHeight="1">
      <c r="B17" s="32" t="s">
        <v>75</v>
      </c>
      <c r="C17" s="114">
        <f>'RSI_genero (13)'!C17/'RSI_genero (13)'!E17</f>
        <v>0.48210922787193972</v>
      </c>
      <c r="D17" s="115">
        <f>'RSI_genero (13)'!D17/'RSI_genero (13)'!E17</f>
        <v>0.51789077212806023</v>
      </c>
      <c r="E17" s="106"/>
      <c r="F17" s="114">
        <f>'RSI_genero (13)'!G17/'RSI_genero (13)'!I17</f>
        <v>0.49317738791422999</v>
      </c>
      <c r="G17" s="115">
        <f>'RSI_genero (13)'!H17/'RSI_genero (13)'!I17</f>
        <v>0.50682261208576995</v>
      </c>
      <c r="H17" s="106"/>
      <c r="I17" s="114">
        <f>'RSI_genero (13)'!K17/'RSI_genero (13)'!M17</f>
        <v>0.48785046728971965</v>
      </c>
      <c r="J17" s="115">
        <f>'RSI_genero (13)'!L17/'RSI_genero (13)'!M17</f>
        <v>0.51214953271028041</v>
      </c>
      <c r="K17" s="86"/>
      <c r="L17" s="114">
        <f>'RSI_genero (13)'!O17/'RSI_genero (13)'!Q17</f>
        <v>0.48347107438016529</v>
      </c>
      <c r="M17" s="115">
        <f>'RSI_genero (13)'!P17/'RSI_genero (13)'!Q17</f>
        <v>0.51652892561983466</v>
      </c>
    </row>
    <row r="18" spans="2:13" s="83" customFormat="1" ht="14.25" customHeight="1">
      <c r="B18" s="32" t="s">
        <v>76</v>
      </c>
      <c r="C18" s="114">
        <f>'RSI_genero (13)'!C18/'RSI_genero (13)'!E18</f>
        <v>0.52584269662921346</v>
      </c>
      <c r="D18" s="115">
        <f>'RSI_genero (13)'!D18/'RSI_genero (13)'!E18</f>
        <v>0.47415730337078654</v>
      </c>
      <c r="E18" s="106"/>
      <c r="F18" s="114">
        <f>'RSI_genero (13)'!G18/'RSI_genero (13)'!I18</f>
        <v>0.5226244343891403</v>
      </c>
      <c r="G18" s="115">
        <f>'RSI_genero (13)'!H18/'RSI_genero (13)'!I18</f>
        <v>0.47737556561085975</v>
      </c>
      <c r="H18" s="106"/>
      <c r="I18" s="114">
        <f>'RSI_genero (13)'!K18/'RSI_genero (13)'!M18</f>
        <v>0.52391799544419138</v>
      </c>
      <c r="J18" s="115">
        <f>'RSI_genero (13)'!L18/'RSI_genero (13)'!M18</f>
        <v>0.47608200455580868</v>
      </c>
      <c r="K18" s="86"/>
      <c r="L18" s="114">
        <f>'RSI_genero (13)'!O18/'RSI_genero (13)'!Q18</f>
        <v>0.52693208430913352</v>
      </c>
      <c r="M18" s="115">
        <f>'RSI_genero (13)'!P18/'RSI_genero (13)'!Q18</f>
        <v>0.47306791569086654</v>
      </c>
    </row>
    <row r="19" spans="2:13" s="83" customFormat="1" ht="14.25" customHeight="1">
      <c r="B19" s="32" t="s">
        <v>77</v>
      </c>
      <c r="C19" s="114">
        <f>'RSI_genero (13)'!C19/'RSI_genero (13)'!E19</f>
        <v>0.3937074829931973</v>
      </c>
      <c r="D19" s="115">
        <f>'RSI_genero (13)'!D19/'RSI_genero (13)'!E19</f>
        <v>0.60629251700680276</v>
      </c>
      <c r="E19" s="106"/>
      <c r="F19" s="114">
        <f>'RSI_genero (13)'!G19/'RSI_genero (13)'!I19</f>
        <v>0.36865148861646235</v>
      </c>
      <c r="G19" s="115">
        <f>'RSI_genero (13)'!H19/'RSI_genero (13)'!I19</f>
        <v>0.63134851138353765</v>
      </c>
      <c r="H19" s="106"/>
      <c r="I19" s="114">
        <f>'RSI_genero (13)'!K19/'RSI_genero (13)'!M19</f>
        <v>0.35975066785396259</v>
      </c>
      <c r="J19" s="115">
        <f>'RSI_genero (13)'!L19/'RSI_genero (13)'!M19</f>
        <v>0.64024933214603741</v>
      </c>
      <c r="K19" s="86"/>
      <c r="L19" s="114">
        <f>'RSI_genero (13)'!O19/'RSI_genero (13)'!Q19</f>
        <v>0.35784313725490197</v>
      </c>
      <c r="M19" s="115">
        <f>'RSI_genero (13)'!P19/'RSI_genero (13)'!Q19</f>
        <v>0.64215686274509809</v>
      </c>
    </row>
    <row r="20" spans="2:13" s="83" customFormat="1" ht="14.25" customHeight="1">
      <c r="B20" s="32" t="s">
        <v>78</v>
      </c>
      <c r="C20" s="114">
        <f>'RSI_genero (13)'!C20/'RSI_genero (13)'!E20</f>
        <v>0.536036036036036</v>
      </c>
      <c r="D20" s="115">
        <f>'RSI_genero (13)'!D20/'RSI_genero (13)'!E20</f>
        <v>0.46396396396396394</v>
      </c>
      <c r="E20" s="106"/>
      <c r="F20" s="114">
        <f>'RSI_genero (13)'!G20/'RSI_genero (13)'!I20</f>
        <v>0.54054054054054057</v>
      </c>
      <c r="G20" s="115">
        <f>'RSI_genero (13)'!H20/'RSI_genero (13)'!I20</f>
        <v>0.45945945945945948</v>
      </c>
      <c r="H20" s="106"/>
      <c r="I20" s="114">
        <f>'RSI_genero (13)'!K20/'RSI_genero (13)'!M20</f>
        <v>0.53968253968253965</v>
      </c>
      <c r="J20" s="115">
        <f>'RSI_genero (13)'!L20/'RSI_genero (13)'!M20</f>
        <v>0.46031746031746029</v>
      </c>
      <c r="K20" s="86"/>
      <c r="L20" s="114">
        <f>'RSI_genero (13)'!O20/'RSI_genero (13)'!Q20</f>
        <v>0.53846153846153844</v>
      </c>
      <c r="M20" s="115">
        <f>'RSI_genero (13)'!P20/'RSI_genero (13)'!Q20</f>
        <v>0.46153846153846156</v>
      </c>
    </row>
    <row r="21" spans="2:13" s="83" customFormat="1" ht="14.25" customHeight="1">
      <c r="B21" s="32" t="s">
        <v>79</v>
      </c>
      <c r="C21" s="114">
        <f>'RSI_genero (13)'!C21/'RSI_genero (13)'!E21</f>
        <v>0.48195329087048833</v>
      </c>
      <c r="D21" s="115">
        <f>'RSI_genero (13)'!D21/'RSI_genero (13)'!E21</f>
        <v>0.51804670912951167</v>
      </c>
      <c r="E21" s="106"/>
      <c r="F21" s="114">
        <f>'RSI_genero (13)'!G21/'RSI_genero (13)'!I21</f>
        <v>0.47854077253218885</v>
      </c>
      <c r="G21" s="115">
        <f>'RSI_genero (13)'!H21/'RSI_genero (13)'!I21</f>
        <v>0.52145922746781115</v>
      </c>
      <c r="H21" s="106"/>
      <c r="I21" s="114">
        <f>'RSI_genero (13)'!K21/'RSI_genero (13)'!M21</f>
        <v>0.47737068965517243</v>
      </c>
      <c r="J21" s="115">
        <f>'RSI_genero (13)'!L21/'RSI_genero (13)'!M21</f>
        <v>0.52262931034482762</v>
      </c>
      <c r="K21" s="86"/>
      <c r="L21" s="114">
        <f>'RSI_genero (13)'!O21/'RSI_genero (13)'!Q21</f>
        <v>0.47380675203725264</v>
      </c>
      <c r="M21" s="115">
        <f>'RSI_genero (13)'!P21/'RSI_genero (13)'!Q21</f>
        <v>0.52619324796274736</v>
      </c>
    </row>
    <row r="22" spans="2:13" s="83" customFormat="1" ht="14.25" customHeight="1">
      <c r="B22" s="32" t="s">
        <v>80</v>
      </c>
      <c r="C22" s="114">
        <f>'RSI_genero (13)'!C22/'RSI_genero (13)'!E22</f>
        <v>0.52884615384615385</v>
      </c>
      <c r="D22" s="115">
        <f>'RSI_genero (13)'!D22/'RSI_genero (13)'!E22</f>
        <v>0.47115384615384615</v>
      </c>
      <c r="E22" s="106"/>
      <c r="F22" s="114">
        <f>'RSI_genero (13)'!G22/'RSI_genero (13)'!I22</f>
        <v>0.52830188679245282</v>
      </c>
      <c r="G22" s="115">
        <f>'RSI_genero (13)'!H22/'RSI_genero (13)'!I22</f>
        <v>0.47169811320754718</v>
      </c>
      <c r="H22" s="106"/>
      <c r="I22" s="114">
        <f>'RSI_genero (13)'!K22/'RSI_genero (13)'!M22</f>
        <v>0.52830188679245282</v>
      </c>
      <c r="J22" s="115">
        <f>'RSI_genero (13)'!L22/'RSI_genero (13)'!M22</f>
        <v>0.47169811320754718</v>
      </c>
      <c r="K22" s="86"/>
      <c r="L22" s="114">
        <f>'RSI_genero (13)'!O22/'RSI_genero (13)'!Q22</f>
        <v>0.53061224489795922</v>
      </c>
      <c r="M22" s="115">
        <f>'RSI_genero (13)'!P22/'RSI_genero (13)'!Q22</f>
        <v>0.46938775510204084</v>
      </c>
    </row>
    <row r="23" spans="2:13" s="83" customFormat="1" ht="14.25" customHeight="1">
      <c r="B23" s="32" t="s">
        <v>81</v>
      </c>
      <c r="C23" s="114">
        <f>'RSI_genero (13)'!C23/'RSI_genero (13)'!E23</f>
        <v>0.5201760821716801</v>
      </c>
      <c r="D23" s="115">
        <f>'RSI_genero (13)'!D23/'RSI_genero (13)'!E23</f>
        <v>0.4798239178283199</v>
      </c>
      <c r="E23" s="106"/>
      <c r="F23" s="114">
        <f>'RSI_genero (13)'!G23/'RSI_genero (13)'!I23</f>
        <v>0.5140845070422535</v>
      </c>
      <c r="G23" s="115">
        <f>'RSI_genero (13)'!H23/'RSI_genero (13)'!I23</f>
        <v>0.4859154929577465</v>
      </c>
      <c r="H23" s="106"/>
      <c r="I23" s="114">
        <f>'RSI_genero (13)'!K23/'RSI_genero (13)'!M23</f>
        <v>0.51539068666140486</v>
      </c>
      <c r="J23" s="115">
        <f>'RSI_genero (13)'!L23/'RSI_genero (13)'!M23</f>
        <v>0.48460931333859508</v>
      </c>
      <c r="K23" s="86"/>
      <c r="L23" s="114">
        <f>'RSI_genero (13)'!O23/'RSI_genero (13)'!Q23</f>
        <v>0.51865008880994667</v>
      </c>
      <c r="M23" s="115">
        <f>'RSI_genero (13)'!P23/'RSI_genero (13)'!Q23</f>
        <v>0.48134991119005327</v>
      </c>
    </row>
    <row r="24" spans="2:13" s="83" customFormat="1" ht="14.25" customHeight="1">
      <c r="B24" s="32" t="s">
        <v>82</v>
      </c>
      <c r="C24" s="114">
        <f>'RSI_genero (13)'!C24/'RSI_genero (13)'!E24</f>
        <v>0.52610441767068272</v>
      </c>
      <c r="D24" s="115">
        <f>'RSI_genero (13)'!D24/'RSI_genero (13)'!E24</f>
        <v>0.47389558232931728</v>
      </c>
      <c r="E24" s="106"/>
      <c r="F24" s="114">
        <f>'RSI_genero (13)'!G24/'RSI_genero (13)'!I24</f>
        <v>0.52051835853131745</v>
      </c>
      <c r="G24" s="115">
        <f>'RSI_genero (13)'!H24/'RSI_genero (13)'!I24</f>
        <v>0.4794816414686825</v>
      </c>
      <c r="H24" s="106"/>
      <c r="I24" s="114">
        <f>'RSI_genero (13)'!K24/'RSI_genero (13)'!M24</f>
        <v>0.51260504201680668</v>
      </c>
      <c r="J24" s="115">
        <f>'RSI_genero (13)'!L24/'RSI_genero (13)'!M24</f>
        <v>0.48739495798319327</v>
      </c>
      <c r="K24" s="86"/>
      <c r="L24" s="114">
        <f>'RSI_genero (13)'!O24/'RSI_genero (13)'!Q24</f>
        <v>0.50896860986547088</v>
      </c>
      <c r="M24" s="115">
        <f>'RSI_genero (13)'!P24/'RSI_genero (13)'!Q24</f>
        <v>0.49103139013452912</v>
      </c>
    </row>
    <row r="25" spans="2:13" s="83" customFormat="1" ht="14.25" customHeight="1">
      <c r="B25" s="32" t="s">
        <v>83</v>
      </c>
      <c r="C25" s="114">
        <f>'RSI_genero (13)'!C25/'RSI_genero (13)'!E25</f>
        <v>0.49271844660194175</v>
      </c>
      <c r="D25" s="115">
        <f>'RSI_genero (13)'!D25/'RSI_genero (13)'!E25</f>
        <v>0.50728155339805825</v>
      </c>
      <c r="E25" s="106"/>
      <c r="F25" s="114">
        <f>'RSI_genero (13)'!G25/'RSI_genero (13)'!I25</f>
        <v>0.48214285714285715</v>
      </c>
      <c r="G25" s="115">
        <f>'RSI_genero (13)'!H25/'RSI_genero (13)'!I25</f>
        <v>0.5178571428571429</v>
      </c>
      <c r="H25" s="106"/>
      <c r="I25" s="114">
        <f>'RSI_genero (13)'!K25/'RSI_genero (13)'!M25</f>
        <v>0.50485436893203883</v>
      </c>
      <c r="J25" s="115">
        <f>'RSI_genero (13)'!L25/'RSI_genero (13)'!M25</f>
        <v>0.49514563106796117</v>
      </c>
      <c r="K25" s="86"/>
      <c r="L25" s="114">
        <f>'RSI_genero (13)'!O25/'RSI_genero (13)'!Q25</f>
        <v>0.49864498644986449</v>
      </c>
      <c r="M25" s="115">
        <f>'RSI_genero (13)'!P25/'RSI_genero (13)'!Q25</f>
        <v>0.50135501355013545</v>
      </c>
    </row>
    <row r="26" spans="2:13" s="83" customFormat="1" ht="14.25" customHeight="1">
      <c r="B26" s="32" t="s">
        <v>84</v>
      </c>
      <c r="C26" s="114">
        <f>'RSI_genero (13)'!C26/'RSI_genero (13)'!E26</f>
        <v>0.50639853747714803</v>
      </c>
      <c r="D26" s="115">
        <f>'RSI_genero (13)'!D26/'RSI_genero (13)'!E26</f>
        <v>0.49360146252285192</v>
      </c>
      <c r="E26" s="106"/>
      <c r="F26" s="114">
        <f>'RSI_genero (13)'!G26/'RSI_genero (13)'!I26</f>
        <v>0.50632911392405067</v>
      </c>
      <c r="G26" s="115">
        <f>'RSI_genero (13)'!H26/'RSI_genero (13)'!I26</f>
        <v>0.49367088607594939</v>
      </c>
      <c r="H26" s="106"/>
      <c r="I26" s="114">
        <f>'RSI_genero (13)'!K26/'RSI_genero (13)'!M26</f>
        <v>0.50441609421000977</v>
      </c>
      <c r="J26" s="115">
        <f>'RSI_genero (13)'!L26/'RSI_genero (13)'!M26</f>
        <v>0.49558390578999018</v>
      </c>
      <c r="K26" s="86"/>
      <c r="L26" s="114">
        <f>'RSI_genero (13)'!O26/'RSI_genero (13)'!Q26</f>
        <v>0.48796498905908098</v>
      </c>
      <c r="M26" s="115">
        <f>'RSI_genero (13)'!P26/'RSI_genero (13)'!Q26</f>
        <v>0.51203501094091908</v>
      </c>
    </row>
    <row r="27" spans="2:13" s="83" customFormat="1" ht="14.25" customHeight="1">
      <c r="B27" s="32" t="s">
        <v>85</v>
      </c>
      <c r="C27" s="114">
        <f>'RSI_genero (13)'!C27/'RSI_genero (13)'!E27</f>
        <v>0.45624999999999999</v>
      </c>
      <c r="D27" s="115">
        <f>'RSI_genero (13)'!D27/'RSI_genero (13)'!E27</f>
        <v>0.54374999999999996</v>
      </c>
      <c r="E27" s="106"/>
      <c r="F27" s="114">
        <f>'RSI_genero (13)'!G27/'RSI_genero (13)'!I27</f>
        <v>0.45980707395498394</v>
      </c>
      <c r="G27" s="115">
        <f>'RSI_genero (13)'!H27/'RSI_genero (13)'!I27</f>
        <v>0.54019292604501612</v>
      </c>
      <c r="H27" s="106"/>
      <c r="I27" s="114">
        <f>'RSI_genero (13)'!K27/'RSI_genero (13)'!M27</f>
        <v>0.46254071661237783</v>
      </c>
      <c r="J27" s="115">
        <f>'RSI_genero (13)'!L27/'RSI_genero (13)'!M27</f>
        <v>0.53745928338762217</v>
      </c>
      <c r="K27" s="86"/>
      <c r="L27" s="114">
        <f>'RSI_genero (13)'!O27/'RSI_genero (13)'!Q27</f>
        <v>0.47603833865814699</v>
      </c>
      <c r="M27" s="115">
        <f>'RSI_genero (13)'!P27/'RSI_genero (13)'!Q27</f>
        <v>0.52396166134185307</v>
      </c>
    </row>
    <row r="28" spans="2:13" s="83" customFormat="1" ht="14.25" customHeight="1">
      <c r="B28" s="32" t="s">
        <v>86</v>
      </c>
      <c r="C28" s="114">
        <f>'RSI_genero (13)'!C28/'RSI_genero (13)'!E28</f>
        <v>0.54476908576814331</v>
      </c>
      <c r="D28" s="115">
        <f>'RSI_genero (13)'!D28/'RSI_genero (13)'!E28</f>
        <v>0.45523091423185674</v>
      </c>
      <c r="E28" s="106"/>
      <c r="F28" s="114">
        <f>'RSI_genero (13)'!G28/'RSI_genero (13)'!I28</f>
        <v>0.5440313111545988</v>
      </c>
      <c r="G28" s="115">
        <f>'RSI_genero (13)'!H28/'RSI_genero (13)'!I28</f>
        <v>0.45596868884540115</v>
      </c>
      <c r="H28" s="106"/>
      <c r="I28" s="114">
        <f>'RSI_genero (13)'!K28/'RSI_genero (13)'!M28</f>
        <v>0.54698318496538079</v>
      </c>
      <c r="J28" s="115">
        <f>'RSI_genero (13)'!L28/'RSI_genero (13)'!M28</f>
        <v>0.45301681503461921</v>
      </c>
      <c r="K28" s="86"/>
      <c r="L28" s="114">
        <f>'RSI_genero (13)'!O28/'RSI_genero (13)'!Q28</f>
        <v>0.55119825708060999</v>
      </c>
      <c r="M28" s="115">
        <f>'RSI_genero (13)'!P28/'RSI_genero (13)'!Q28</f>
        <v>0.44880174291938996</v>
      </c>
    </row>
    <row r="29" spans="2:13" s="83" customFormat="1" ht="14.25" customHeight="1">
      <c r="B29" s="32" t="s">
        <v>87</v>
      </c>
      <c r="C29" s="114">
        <f>'RSI_genero (13)'!C29/'RSI_genero (13)'!E29</f>
        <v>0.51157482882295402</v>
      </c>
      <c r="D29" s="115">
        <f>'RSI_genero (13)'!D29/'RSI_genero (13)'!E29</f>
        <v>0.48842517117704598</v>
      </c>
      <c r="E29" s="106"/>
      <c r="F29" s="114">
        <f>'RSI_genero (13)'!G29/'RSI_genero (13)'!I29</f>
        <v>0.50460279577224687</v>
      </c>
      <c r="G29" s="115">
        <f>'RSI_genero (13)'!H29/'RSI_genero (13)'!I29</f>
        <v>0.49539720422775313</v>
      </c>
      <c r="H29" s="106"/>
      <c r="I29" s="114">
        <f>'RSI_genero (13)'!K29/'RSI_genero (13)'!M29</f>
        <v>0.50363699341877377</v>
      </c>
      <c r="J29" s="115">
        <f>'RSI_genero (13)'!L29/'RSI_genero (13)'!M29</f>
        <v>0.49636300658122617</v>
      </c>
      <c r="K29" s="86"/>
      <c r="L29" s="114">
        <f>'RSI_genero (13)'!O29/'RSI_genero (13)'!Q29</f>
        <v>0.50349650349650354</v>
      </c>
      <c r="M29" s="115">
        <f>'RSI_genero (13)'!P29/'RSI_genero (13)'!Q29</f>
        <v>0.49650349650349651</v>
      </c>
    </row>
    <row r="30" spans="2:13" s="83" customFormat="1" ht="14.25" customHeight="1">
      <c r="B30" s="32" t="s">
        <v>88</v>
      </c>
      <c r="C30" s="114">
        <f>'RSI_genero (13)'!C30/'RSI_genero (13)'!E30</f>
        <v>0.42328042328042326</v>
      </c>
      <c r="D30" s="115">
        <f>'RSI_genero (13)'!D30/'RSI_genero (13)'!E30</f>
        <v>0.57671957671957674</v>
      </c>
      <c r="E30" s="106"/>
      <c r="F30" s="114">
        <f>'RSI_genero (13)'!G30/'RSI_genero (13)'!I30</f>
        <v>0.4065040650406504</v>
      </c>
      <c r="G30" s="115">
        <f>'RSI_genero (13)'!H30/'RSI_genero (13)'!I30</f>
        <v>0.5934959349593496</v>
      </c>
      <c r="H30" s="106"/>
      <c r="I30" s="114">
        <f>'RSI_genero (13)'!K30/'RSI_genero (13)'!M30</f>
        <v>0.40547945205479452</v>
      </c>
      <c r="J30" s="115">
        <f>'RSI_genero (13)'!L30/'RSI_genero (13)'!M30</f>
        <v>0.59452054794520548</v>
      </c>
      <c r="K30" s="86"/>
      <c r="L30" s="114">
        <f>'RSI_genero (13)'!O30/'RSI_genero (13)'!Q30</f>
        <v>0.4006024096385542</v>
      </c>
      <c r="M30" s="115">
        <f>'RSI_genero (13)'!P30/'RSI_genero (13)'!Q30</f>
        <v>0.5993975903614458</v>
      </c>
    </row>
    <row r="31" spans="2:13" s="83" customFormat="1" ht="14.25" customHeight="1">
      <c r="B31" s="32" t="s">
        <v>89</v>
      </c>
      <c r="C31" s="114">
        <f>'RSI_genero (13)'!C31/'RSI_genero (13)'!E31</f>
        <v>0.50293960448957775</v>
      </c>
      <c r="D31" s="115">
        <f>'RSI_genero (13)'!D31/'RSI_genero (13)'!E31</f>
        <v>0.49706039551042225</v>
      </c>
      <c r="E31" s="106"/>
      <c r="F31" s="114">
        <f>'RSI_genero (13)'!G31/'RSI_genero (13)'!I31</f>
        <v>0.49859943977591037</v>
      </c>
      <c r="G31" s="115">
        <f>'RSI_genero (13)'!H31/'RSI_genero (13)'!I31</f>
        <v>0.50140056022408963</v>
      </c>
      <c r="H31" s="106"/>
      <c r="I31" s="114">
        <f>'RSI_genero (13)'!K31/'RSI_genero (13)'!M31</f>
        <v>0.50583657587548636</v>
      </c>
      <c r="J31" s="115">
        <f>'RSI_genero (13)'!L31/'RSI_genero (13)'!M31</f>
        <v>0.49416342412451364</v>
      </c>
      <c r="K31" s="86"/>
      <c r="L31" s="114">
        <f>'RSI_genero (13)'!O31/'RSI_genero (13)'!Q31</f>
        <v>0.50419161676646707</v>
      </c>
      <c r="M31" s="115">
        <f>'RSI_genero (13)'!P31/'RSI_genero (13)'!Q31</f>
        <v>0.49580838323353293</v>
      </c>
    </row>
    <row r="32" spans="2:13" s="83" customFormat="1" ht="14.25" customHeight="1">
      <c r="B32" s="32" t="s">
        <v>68</v>
      </c>
      <c r="C32" s="114">
        <f>'RSI_genero (13)'!C32/'RSI_genero (13)'!E32</f>
        <v>0.50662251655629142</v>
      </c>
      <c r="D32" s="115">
        <f>'RSI_genero (13)'!D32/'RSI_genero (13)'!E32</f>
        <v>0.49337748344370863</v>
      </c>
      <c r="E32" s="106"/>
      <c r="F32" s="114">
        <f>'RSI_genero (13)'!G32/'RSI_genero (13)'!I32</f>
        <v>0.5161290322580645</v>
      </c>
      <c r="G32" s="115">
        <f>'RSI_genero (13)'!H32/'RSI_genero (13)'!I32</f>
        <v>0.4838709677419355</v>
      </c>
      <c r="H32" s="106"/>
      <c r="I32" s="114">
        <f>'RSI_genero (13)'!K32/'RSI_genero (13)'!M32</f>
        <v>0.51986754966887416</v>
      </c>
      <c r="J32" s="115">
        <f>'RSI_genero (13)'!L32/'RSI_genero (13)'!M32</f>
        <v>0.48013245033112584</v>
      </c>
      <c r="K32" s="86"/>
      <c r="L32" s="114">
        <f>'RSI_genero (13)'!O32/'RSI_genero (13)'!Q32</f>
        <v>0.51162790697674421</v>
      </c>
      <c r="M32" s="115">
        <f>'RSI_genero (13)'!P32/'RSI_genero (13)'!Q32</f>
        <v>0.48837209302325579</v>
      </c>
    </row>
    <row r="33" spans="2:13" s="83" customFormat="1" ht="14.25" customHeight="1">
      <c r="B33" s="32" t="s">
        <v>90</v>
      </c>
      <c r="C33" s="114">
        <f>'RSI_genero (13)'!C33/'RSI_genero (13)'!E33</f>
        <v>0.49767080745341613</v>
      </c>
      <c r="D33" s="115">
        <f>'RSI_genero (13)'!D33/'RSI_genero (13)'!E33</f>
        <v>0.50232919254658381</v>
      </c>
      <c r="E33" s="106"/>
      <c r="F33" s="114">
        <f>'RSI_genero (13)'!G33/'RSI_genero (13)'!I33</f>
        <v>0.49197431781701445</v>
      </c>
      <c r="G33" s="115">
        <f>'RSI_genero (13)'!H33/'RSI_genero (13)'!I33</f>
        <v>0.50802568218298561</v>
      </c>
      <c r="H33" s="106"/>
      <c r="I33" s="114">
        <f>'RSI_genero (13)'!K33/'RSI_genero (13)'!M33</f>
        <v>0.48201438848920863</v>
      </c>
      <c r="J33" s="115">
        <f>'RSI_genero (13)'!L33/'RSI_genero (13)'!M33</f>
        <v>0.51798561151079137</v>
      </c>
      <c r="K33" s="86"/>
      <c r="L33" s="114">
        <f>'RSI_genero (13)'!O33/'RSI_genero (13)'!Q33</f>
        <v>0.47210300429184548</v>
      </c>
      <c r="M33" s="115">
        <f>'RSI_genero (13)'!P33/'RSI_genero (13)'!Q33</f>
        <v>0.52789699570815452</v>
      </c>
    </row>
    <row r="34" spans="2:13" s="83" customFormat="1" ht="14.25" customHeight="1">
      <c r="B34" s="32" t="s">
        <v>91</v>
      </c>
      <c r="C34" s="114" t="s">
        <v>55</v>
      </c>
      <c r="D34" s="115">
        <f>'RSI_genero (13)'!D34/'RSI_genero (13)'!E34</f>
        <v>0.48125633232016213</v>
      </c>
      <c r="E34" s="106"/>
      <c r="F34" s="114">
        <f>'RSI_genero (13)'!G34/'RSI_genero (13)'!I34</f>
        <v>0.51711156741957565</v>
      </c>
      <c r="G34" s="115">
        <f>'RSI_genero (13)'!H34/'RSI_genero (13)'!I34</f>
        <v>0.48288843258042435</v>
      </c>
      <c r="H34" s="106"/>
      <c r="I34" s="114">
        <f>'RSI_genero (13)'!K34/'RSI_genero (13)'!M34</f>
        <v>0.51372683596431024</v>
      </c>
      <c r="J34" s="115">
        <f>'RSI_genero (13)'!L34/'RSI_genero (13)'!M34</f>
        <v>0.48627316403568976</v>
      </c>
      <c r="K34" s="86"/>
      <c r="L34" s="114">
        <f>'RSI_genero (13)'!O34/'RSI_genero (13)'!Q34</f>
        <v>0.50957995578481941</v>
      </c>
      <c r="M34" s="115">
        <f>'RSI_genero (13)'!P34/'RSI_genero (13)'!Q34</f>
        <v>0.49042004421518054</v>
      </c>
    </row>
    <row r="35" spans="2:13" s="83" customFormat="1" ht="14.25" customHeight="1">
      <c r="B35" s="32" t="s">
        <v>92</v>
      </c>
      <c r="C35" s="114">
        <f>'RSI_genero (13)'!C35/'RSI_genero (13)'!E35</f>
        <v>0.44444444444444442</v>
      </c>
      <c r="D35" s="115">
        <f>'RSI_genero (13)'!D35/'RSI_genero (13)'!E35</f>
        <v>0.55555555555555558</v>
      </c>
      <c r="E35" s="106"/>
      <c r="F35" s="114">
        <f>'RSI_genero (13)'!G35/'RSI_genero (13)'!I35</f>
        <v>0.43188010899182561</v>
      </c>
      <c r="G35" s="115">
        <f>'RSI_genero (13)'!H35/'RSI_genero (13)'!I35</f>
        <v>0.56811989100817439</v>
      </c>
      <c r="H35" s="106"/>
      <c r="I35" s="114">
        <f>'RSI_genero (13)'!K35/'RSI_genero (13)'!M35</f>
        <v>0.42323651452282157</v>
      </c>
      <c r="J35" s="115">
        <f>'RSI_genero (13)'!L35/'RSI_genero (13)'!M35</f>
        <v>0.57676348547717837</v>
      </c>
      <c r="K35" s="86"/>
      <c r="L35" s="114">
        <f>'RSI_genero (13)'!O35/'RSI_genero (13)'!Q35</f>
        <v>0.42192192192192191</v>
      </c>
      <c r="M35" s="115">
        <f>'RSI_genero (13)'!P35/'RSI_genero (13)'!Q35</f>
        <v>0.57807807807807809</v>
      </c>
    </row>
    <row r="36" spans="2:13" s="83" customFormat="1" ht="14.25" customHeight="1">
      <c r="B36" s="32" t="s">
        <v>93</v>
      </c>
      <c r="C36" s="114">
        <f>'RSI_genero (13)'!C36/'RSI_genero (13)'!E36</f>
        <v>0.42657342657342656</v>
      </c>
      <c r="D36" s="115">
        <f>'RSI_genero (13)'!D36/'RSI_genero (13)'!E36</f>
        <v>0.57342657342657344</v>
      </c>
      <c r="E36" s="106"/>
      <c r="F36" s="114">
        <f>'RSI_genero (13)'!G36/'RSI_genero (13)'!I36</f>
        <v>0.42142857142857143</v>
      </c>
      <c r="G36" s="115">
        <f>'RSI_genero (13)'!H36/'RSI_genero (13)'!I36</f>
        <v>0.57857142857142863</v>
      </c>
      <c r="H36" s="106"/>
      <c r="I36" s="114">
        <f>'RSI_genero (13)'!K36/'RSI_genero (13)'!M36</f>
        <v>0.40068493150684931</v>
      </c>
      <c r="J36" s="115">
        <f>'RSI_genero (13)'!L36/'RSI_genero (13)'!M36</f>
        <v>0.59931506849315064</v>
      </c>
      <c r="K36" s="86"/>
      <c r="L36" s="114">
        <f>'RSI_genero (13)'!O36/'RSI_genero (13)'!Q36</f>
        <v>0.40625</v>
      </c>
      <c r="M36" s="115">
        <f>'RSI_genero (13)'!P36/'RSI_genero (13)'!Q36</f>
        <v>0.59375</v>
      </c>
    </row>
    <row r="37" spans="2:13" s="83" customFormat="1" ht="14.25" customHeight="1">
      <c r="B37" s="32" t="s">
        <v>94</v>
      </c>
      <c r="C37" s="114">
        <f>'RSI_genero (13)'!C37/'RSI_genero (13)'!E37</f>
        <v>0.50152905198776754</v>
      </c>
      <c r="D37" s="115">
        <f>'RSI_genero (13)'!D37/'RSI_genero (13)'!E37</f>
        <v>0.49847094801223241</v>
      </c>
      <c r="E37" s="106"/>
      <c r="F37" s="114">
        <f>'RSI_genero (13)'!G37/'RSI_genero (13)'!I37</f>
        <v>0.50628930817610063</v>
      </c>
      <c r="G37" s="115">
        <f>'RSI_genero (13)'!H37/'RSI_genero (13)'!I37</f>
        <v>0.49371069182389937</v>
      </c>
      <c r="H37" s="106"/>
      <c r="I37" s="114">
        <f>'RSI_genero (13)'!K37/'RSI_genero (13)'!M37</f>
        <v>0.50798722044728439</v>
      </c>
      <c r="J37" s="115">
        <f>'RSI_genero (13)'!L37/'RSI_genero (13)'!M37</f>
        <v>0.49201277955271566</v>
      </c>
      <c r="K37" s="86"/>
      <c r="L37" s="114">
        <f>'RSI_genero (13)'!O37/'RSI_genero (13)'!Q37</f>
        <v>0.52313167259786475</v>
      </c>
      <c r="M37" s="115">
        <f>'RSI_genero (13)'!P37/'RSI_genero (13)'!Q37</f>
        <v>0.47686832740213525</v>
      </c>
    </row>
    <row r="38" spans="2:13" s="83" customFormat="1" ht="14.25" customHeight="1">
      <c r="B38" s="32" t="s">
        <v>95</v>
      </c>
      <c r="C38" s="315">
        <f>'RSI_genero (13)'!C38/'RSI_genero (13)'!E38</f>
        <v>0.50328947368421051</v>
      </c>
      <c r="D38" s="316">
        <f>'RSI_genero (13)'!D38/'RSI_genero (13)'!E38</f>
        <v>0.49671052631578949</v>
      </c>
      <c r="E38" s="106"/>
      <c r="F38" s="315">
        <f>'RSI_genero (13)'!G38/'RSI_genero (13)'!I38</f>
        <v>0.4991652754590985</v>
      </c>
      <c r="G38" s="316">
        <f>'RSI_genero (13)'!H38/'RSI_genero (13)'!I38</f>
        <v>0.5008347245409015</v>
      </c>
      <c r="H38" s="106"/>
      <c r="I38" s="315">
        <f>'RSI_genero (13)'!K38/'RSI_genero (13)'!M38</f>
        <v>0.5050847457627119</v>
      </c>
      <c r="J38" s="316">
        <f>'RSI_genero (13)'!L38/'RSI_genero (13)'!M38</f>
        <v>0.49491525423728816</v>
      </c>
      <c r="K38" s="86"/>
      <c r="L38" s="315">
        <f>'RSI_genero (13)'!O38/'RSI_genero (13)'!Q38</f>
        <v>0.50682261208576995</v>
      </c>
      <c r="M38" s="316">
        <f>'RSI_genero (13)'!P38/'RSI_genero (13)'!Q38</f>
        <v>0.49317738791422999</v>
      </c>
    </row>
    <row r="39" spans="2:13" s="1" customFormat="1" ht="15">
      <c r="B39" s="35"/>
      <c r="C39" s="97"/>
      <c r="D39" s="175"/>
      <c r="E39" s="175"/>
      <c r="F39" s="175"/>
      <c r="G39" s="175"/>
      <c r="H39" s="175"/>
      <c r="I39" s="175"/>
      <c r="J39" s="175"/>
      <c r="K39" s="175"/>
      <c r="L39" s="175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E11" sqref="E11"/>
    </sheetView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139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230</v>
      </c>
      <c r="C6" s="231"/>
      <c r="D6" s="231"/>
      <c r="E6" s="231"/>
      <c r="F6" s="231"/>
      <c r="G6" s="231"/>
      <c r="H6" s="231"/>
      <c r="I6" s="231"/>
      <c r="J6" s="231"/>
    </row>
    <row r="7" spans="1:10" s="6" customFormat="1" ht="15" customHeight="1">
      <c r="D7" s="7"/>
    </row>
    <row r="8" spans="1:10" s="6" customFormat="1" ht="48.75" customHeight="1">
      <c r="B8" s="7"/>
      <c r="C8" s="681" t="s">
        <v>198</v>
      </c>
      <c r="D8" s="681"/>
      <c r="E8" s="681"/>
    </row>
    <row r="9" spans="1:10" s="6" customFormat="1" ht="24.95" customHeight="1">
      <c r="B9" s="7"/>
      <c r="C9" s="682" t="s">
        <v>109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(13)'!O11-'RSI_genero (13)'!C11</f>
        <v>-19271</v>
      </c>
      <c r="D11" s="118">
        <f>'RSI_genero (13)'!P11-'RSI_genero (13)'!D11</f>
        <v>-16042</v>
      </c>
      <c r="E11" s="142">
        <f>'RSI_genero (13)'!Q11-'RSI_genero (13)'!E11</f>
        <v>-35313</v>
      </c>
    </row>
    <row r="12" spans="1:10" s="6" customFormat="1" ht="14.25" customHeight="1">
      <c r="B12" s="403" t="s">
        <v>267</v>
      </c>
      <c r="C12" s="143">
        <f>'RSI_genero (13)'!O12-'RSI_genero (13)'!C12</f>
        <v>-6696</v>
      </c>
      <c r="D12" s="119">
        <f>'RSI_genero (13)'!P12-'RSI_genero (13)'!D12</f>
        <v>-5213</v>
      </c>
      <c r="E12" s="144">
        <f>'RSI_genero (13)'!Q12-'RSI_genero (13)'!E12</f>
        <v>-11909</v>
      </c>
    </row>
    <row r="13" spans="1:10" s="6" customFormat="1" ht="14.25" customHeight="1">
      <c r="B13" s="403" t="s">
        <v>52</v>
      </c>
      <c r="C13" s="143">
        <f>'RSI_genero (13)'!O13-'RSI_genero (13)'!C13</f>
        <v>-5192</v>
      </c>
      <c r="D13" s="119">
        <f>'RSI_genero (13)'!P13-'RSI_genero (13)'!D13</f>
        <v>-4098</v>
      </c>
      <c r="E13" s="144">
        <f>'RSI_genero (13)'!Q13-'RSI_genero (13)'!E13</f>
        <v>-9290</v>
      </c>
    </row>
    <row r="14" spans="1:10" s="6" customFormat="1" ht="14.25" customHeight="1">
      <c r="B14" s="403" t="s">
        <v>1</v>
      </c>
      <c r="C14" s="145">
        <f>'RSI_genero (13)'!O14-'RSI_genero (13)'!C14</f>
        <v>-1342</v>
      </c>
      <c r="D14" s="120">
        <f>'RSI_genero (13)'!P14-'RSI_genero (13)'!D14</f>
        <v>-1028</v>
      </c>
      <c r="E14" s="146">
        <f>'RSI_genero (13)'!Q14-'RSI_genero (13)'!E14</f>
        <v>-2370</v>
      </c>
    </row>
    <row r="15" spans="1:10" s="6" customFormat="1" ht="14.25" customHeight="1">
      <c r="B15" s="32" t="s">
        <v>73</v>
      </c>
      <c r="C15" s="141">
        <f>'RSI_genero (13)'!O15-'RSI_genero (13)'!C15</f>
        <v>-31</v>
      </c>
      <c r="D15" s="118">
        <f>'RSI_genero (13)'!P15-'RSI_genero (13)'!D15</f>
        <v>-4</v>
      </c>
      <c r="E15" s="142">
        <f>'RSI_genero (13)'!Q15-'RSI_genero (13)'!E15</f>
        <v>-35</v>
      </c>
    </row>
    <row r="16" spans="1:10" s="6" customFormat="1" ht="14.25" customHeight="1">
      <c r="B16" s="32" t="s">
        <v>74</v>
      </c>
      <c r="C16" s="143">
        <f>'RSI_genero (13)'!O16-'RSI_genero (13)'!C16</f>
        <v>-26</v>
      </c>
      <c r="D16" s="119">
        <f>'RSI_genero (13)'!P16-'RSI_genero (13)'!D16</f>
        <v>-19</v>
      </c>
      <c r="E16" s="144">
        <f>'RSI_genero (13)'!Q16-'RSI_genero (13)'!E16</f>
        <v>-45</v>
      </c>
    </row>
    <row r="17" spans="2:5" s="6" customFormat="1" ht="14.25" customHeight="1">
      <c r="B17" s="32" t="s">
        <v>75</v>
      </c>
      <c r="C17" s="143">
        <f>'RSI_genero (13)'!O17-'RSI_genero (13)'!C17</f>
        <v>-22</v>
      </c>
      <c r="D17" s="119">
        <f>'RSI_genero (13)'!P17-'RSI_genero (13)'!D17</f>
        <v>-25</v>
      </c>
      <c r="E17" s="144">
        <f>'RSI_genero (13)'!Q17-'RSI_genero (13)'!E17</f>
        <v>-47</v>
      </c>
    </row>
    <row r="18" spans="2:5" s="6" customFormat="1" ht="14.25" customHeight="1">
      <c r="B18" s="32" t="s">
        <v>76</v>
      </c>
      <c r="C18" s="143">
        <f>'RSI_genero (13)'!O18-'RSI_genero (13)'!C18</f>
        <v>-9</v>
      </c>
      <c r="D18" s="119">
        <f>'RSI_genero (13)'!P18-'RSI_genero (13)'!D18</f>
        <v>-9</v>
      </c>
      <c r="E18" s="144">
        <f>'RSI_genero (13)'!Q18-'RSI_genero (13)'!E18</f>
        <v>-18</v>
      </c>
    </row>
    <row r="19" spans="2:5" s="6" customFormat="1" ht="14.25" customHeight="1">
      <c r="B19" s="32" t="s">
        <v>77</v>
      </c>
      <c r="C19" s="143">
        <f>'RSI_genero (13)'!O19-'RSI_genero (13)'!C19</f>
        <v>-98</v>
      </c>
      <c r="D19" s="119">
        <f>'RSI_genero (13)'!P19-'RSI_genero (13)'!D19</f>
        <v>-58</v>
      </c>
      <c r="E19" s="144">
        <f>'RSI_genero (13)'!Q19-'RSI_genero (13)'!E19</f>
        <v>-156</v>
      </c>
    </row>
    <row r="20" spans="2:5" s="6" customFormat="1" ht="14.25" customHeight="1">
      <c r="B20" s="32" t="s">
        <v>78</v>
      </c>
      <c r="C20" s="143">
        <f>'RSI_genero (13)'!O20-'RSI_genero (13)'!C20</f>
        <v>-14</v>
      </c>
      <c r="D20" s="119">
        <f>'RSI_genero (13)'!P20-'RSI_genero (13)'!D20</f>
        <v>-14</v>
      </c>
      <c r="E20" s="144">
        <f>'RSI_genero (13)'!Q20-'RSI_genero (13)'!E20</f>
        <v>-28</v>
      </c>
    </row>
    <row r="21" spans="2:5" s="6" customFormat="1" ht="14.25" customHeight="1">
      <c r="B21" s="32" t="s">
        <v>79</v>
      </c>
      <c r="C21" s="143">
        <f>'RSI_genero (13)'!O21-'RSI_genero (13)'!C21</f>
        <v>-47</v>
      </c>
      <c r="D21" s="119">
        <f>'RSI_genero (13)'!P21-'RSI_genero (13)'!D21</f>
        <v>-36</v>
      </c>
      <c r="E21" s="144">
        <f>'RSI_genero (13)'!Q21-'RSI_genero (13)'!E21</f>
        <v>-83</v>
      </c>
    </row>
    <row r="22" spans="2:5" s="6" customFormat="1" ht="14.25" customHeight="1">
      <c r="B22" s="32" t="s">
        <v>80</v>
      </c>
      <c r="C22" s="143">
        <f>'RSI_genero (13)'!O22-'RSI_genero (13)'!C22</f>
        <v>-3</v>
      </c>
      <c r="D22" s="119">
        <f>'RSI_genero (13)'!P22-'RSI_genero (13)'!D22</f>
        <v>-3</v>
      </c>
      <c r="E22" s="144">
        <f>'RSI_genero (13)'!Q22-'RSI_genero (13)'!E22</f>
        <v>-6</v>
      </c>
    </row>
    <row r="23" spans="2:5" s="6" customFormat="1" ht="14.25" customHeight="1">
      <c r="B23" s="32" t="s">
        <v>81</v>
      </c>
      <c r="C23" s="143">
        <f>'RSI_genero (13)'!O23-'RSI_genero (13)'!C23</f>
        <v>-125</v>
      </c>
      <c r="D23" s="119">
        <f>'RSI_genero (13)'!P23-'RSI_genero (13)'!D23</f>
        <v>-112</v>
      </c>
      <c r="E23" s="144">
        <f>'RSI_genero (13)'!Q23-'RSI_genero (13)'!E23</f>
        <v>-237</v>
      </c>
    </row>
    <row r="24" spans="2:5" s="6" customFormat="1" ht="14.25" customHeight="1">
      <c r="B24" s="32" t="s">
        <v>82</v>
      </c>
      <c r="C24" s="143">
        <f>'RSI_genero (13)'!O24-'RSI_genero (13)'!C24</f>
        <v>-35</v>
      </c>
      <c r="D24" s="119">
        <f>'RSI_genero (13)'!P24-'RSI_genero (13)'!D24</f>
        <v>-17</v>
      </c>
      <c r="E24" s="144">
        <f>'RSI_genero (13)'!Q24-'RSI_genero (13)'!E24</f>
        <v>-52</v>
      </c>
    </row>
    <row r="25" spans="2:5" s="6" customFormat="1" ht="14.25" customHeight="1">
      <c r="B25" s="32" t="s">
        <v>83</v>
      </c>
      <c r="C25" s="143">
        <f>'RSI_genero (13)'!O25-'RSI_genero (13)'!C25</f>
        <v>-19</v>
      </c>
      <c r="D25" s="119">
        <f>'RSI_genero (13)'!P25-'RSI_genero (13)'!D25</f>
        <v>-24</v>
      </c>
      <c r="E25" s="144">
        <f>'RSI_genero (13)'!Q25-'RSI_genero (13)'!E25</f>
        <v>-43</v>
      </c>
    </row>
    <row r="26" spans="2:5" s="6" customFormat="1" ht="14.25" customHeight="1">
      <c r="B26" s="32" t="s">
        <v>84</v>
      </c>
      <c r="C26" s="143">
        <f>'RSI_genero (13)'!O26-'RSI_genero (13)'!C26</f>
        <v>-108</v>
      </c>
      <c r="D26" s="119">
        <f>'RSI_genero (13)'!P26-'RSI_genero (13)'!D26</f>
        <v>-72</v>
      </c>
      <c r="E26" s="144">
        <f>'RSI_genero (13)'!Q26-'RSI_genero (13)'!E26</f>
        <v>-180</v>
      </c>
    </row>
    <row r="27" spans="2:5" s="6" customFormat="1" ht="14.25" customHeight="1">
      <c r="B27" s="32" t="s">
        <v>85</v>
      </c>
      <c r="C27" s="143">
        <f>'RSI_genero (13)'!O27-'RSI_genero (13)'!C27</f>
        <v>3</v>
      </c>
      <c r="D27" s="119">
        <f>'RSI_genero (13)'!P27-'RSI_genero (13)'!D27</f>
        <v>-10</v>
      </c>
      <c r="E27" s="144">
        <f>'RSI_genero (13)'!Q27-'RSI_genero (13)'!E27</f>
        <v>-7</v>
      </c>
    </row>
    <row r="28" spans="2:5" s="6" customFormat="1" ht="14.25" customHeight="1">
      <c r="B28" s="32" t="s">
        <v>86</v>
      </c>
      <c r="C28" s="143">
        <f>'RSI_genero (13)'!O28-'RSI_genero (13)'!C28</f>
        <v>-72</v>
      </c>
      <c r="D28" s="119">
        <f>'RSI_genero (13)'!P28-'RSI_genero (13)'!D28</f>
        <v>-71</v>
      </c>
      <c r="E28" s="144">
        <f>'RSI_genero (13)'!Q28-'RSI_genero (13)'!E28</f>
        <v>-143</v>
      </c>
    </row>
    <row r="29" spans="2:5" s="6" customFormat="1" ht="14.25" customHeight="1">
      <c r="B29" s="32" t="s">
        <v>87</v>
      </c>
      <c r="C29" s="143">
        <f>'RSI_genero (13)'!O29-'RSI_genero (13)'!C29</f>
        <v>-201</v>
      </c>
      <c r="D29" s="119">
        <f>'RSI_genero (13)'!P29-'RSI_genero (13)'!D29</f>
        <v>-149</v>
      </c>
      <c r="E29" s="144">
        <f>'RSI_genero (13)'!Q29-'RSI_genero (13)'!E29</f>
        <v>-350</v>
      </c>
    </row>
    <row r="30" spans="2:5" s="6" customFormat="1" ht="14.25" customHeight="1">
      <c r="B30" s="32" t="s">
        <v>88</v>
      </c>
      <c r="C30" s="143">
        <f>'RSI_genero (13)'!O30-'RSI_genero (13)'!C30</f>
        <v>-27</v>
      </c>
      <c r="D30" s="119">
        <f>'RSI_genero (13)'!P30-'RSI_genero (13)'!D30</f>
        <v>-19</v>
      </c>
      <c r="E30" s="144">
        <f>'RSI_genero (13)'!Q30-'RSI_genero (13)'!E30</f>
        <v>-46</v>
      </c>
    </row>
    <row r="31" spans="2:5" s="6" customFormat="1" ht="14.25" customHeight="1">
      <c r="B31" s="32" t="s">
        <v>89</v>
      </c>
      <c r="C31" s="143">
        <f>'RSI_genero (13)'!O31-'RSI_genero (13)'!C31</f>
        <v>-99</v>
      </c>
      <c r="D31" s="119">
        <f>'RSI_genero (13)'!P31-'RSI_genero (13)'!D31</f>
        <v>-102</v>
      </c>
      <c r="E31" s="144">
        <f>'RSI_genero (13)'!Q31-'RSI_genero (13)'!E31</f>
        <v>-201</v>
      </c>
    </row>
    <row r="32" spans="2:5" s="6" customFormat="1" ht="14.25" customHeight="1">
      <c r="B32" s="32" t="s">
        <v>68</v>
      </c>
      <c r="C32" s="143">
        <f>'RSI_genero (13)'!O32-'RSI_genero (13)'!C32</f>
        <v>-21</v>
      </c>
      <c r="D32" s="119">
        <f>'RSI_genero (13)'!P32-'RSI_genero (13)'!D32</f>
        <v>-23</v>
      </c>
      <c r="E32" s="144">
        <f>'RSI_genero (13)'!Q32-'RSI_genero (13)'!E32</f>
        <v>-44</v>
      </c>
    </row>
    <row r="33" spans="2:5" s="6" customFormat="1" ht="14.25" customHeight="1">
      <c r="B33" s="32" t="s">
        <v>90</v>
      </c>
      <c r="C33" s="143">
        <f>'RSI_genero (13)'!O33-'RSI_genero (13)'!C33</f>
        <v>-91</v>
      </c>
      <c r="D33" s="119">
        <f>'RSI_genero (13)'!P33-'RSI_genero (13)'!D33</f>
        <v>-32</v>
      </c>
      <c r="E33" s="144">
        <f>'RSI_genero (13)'!Q33-'RSI_genero (13)'!E33</f>
        <v>-123</v>
      </c>
    </row>
    <row r="34" spans="2:5" s="6" customFormat="1" ht="14.25" customHeight="1">
      <c r="B34" s="32" t="s">
        <v>91</v>
      </c>
      <c r="C34" s="143">
        <f>'RSI_genero (13)'!O34-'RSI_genero (13)'!C34</f>
        <v>-153</v>
      </c>
      <c r="D34" s="119">
        <f>'RSI_genero (13)'!P34-'RSI_genero (13)'!D34</f>
        <v>-94</v>
      </c>
      <c r="E34" s="144">
        <f>'RSI_genero (13)'!Q34-'RSI_genero (13)'!E34</f>
        <v>-247</v>
      </c>
    </row>
    <row r="35" spans="2:5" s="6" customFormat="1" ht="14.25" customHeight="1">
      <c r="B35" s="32" t="s">
        <v>92</v>
      </c>
      <c r="C35" s="143">
        <f>'RSI_genero (13)'!O35-'RSI_genero (13)'!C35</f>
        <v>-63</v>
      </c>
      <c r="D35" s="119">
        <f>'RSI_genero (13)'!P35-'RSI_genero (13)'!D35</f>
        <v>-45</v>
      </c>
      <c r="E35" s="144">
        <f>'RSI_genero (13)'!Q35-'RSI_genero (13)'!E35</f>
        <v>-108</v>
      </c>
    </row>
    <row r="36" spans="2:5" s="6" customFormat="1" ht="14.25" customHeight="1">
      <c r="B36" s="32" t="s">
        <v>93</v>
      </c>
      <c r="C36" s="143">
        <f>'RSI_genero (13)'!O36-'RSI_genero (13)'!C36</f>
        <v>-18</v>
      </c>
      <c r="D36" s="119">
        <f>'RSI_genero (13)'!P36-'RSI_genero (13)'!D36</f>
        <v>-12</v>
      </c>
      <c r="E36" s="144">
        <f>'RSI_genero (13)'!Q36-'RSI_genero (13)'!E36</f>
        <v>-30</v>
      </c>
    </row>
    <row r="37" spans="2:5" s="6" customFormat="1" ht="14.25" customHeight="1">
      <c r="B37" s="32" t="s">
        <v>94</v>
      </c>
      <c r="C37" s="143">
        <f>'RSI_genero (13)'!O37-'RSI_genero (13)'!C37</f>
        <v>-17</v>
      </c>
      <c r="D37" s="119">
        <f>'RSI_genero (13)'!P37-'RSI_genero (13)'!D37</f>
        <v>-29</v>
      </c>
      <c r="E37" s="144">
        <f>'RSI_genero (13)'!Q37-'RSI_genero (13)'!E37</f>
        <v>-46</v>
      </c>
    </row>
    <row r="38" spans="2:5" s="6" customFormat="1" ht="14.25" customHeight="1">
      <c r="B38" s="32" t="s">
        <v>95</v>
      </c>
      <c r="C38" s="312">
        <f>'RSI_genero (13)'!O38-'RSI_genero (13)'!C38</f>
        <v>-46</v>
      </c>
      <c r="D38" s="313">
        <f>'RSI_genero (13)'!P38-'RSI_genero (13)'!D38</f>
        <v>-49</v>
      </c>
      <c r="E38" s="314">
        <f>'RSI_genero (13)'!Q38-'RSI_genero (13)'!E38</f>
        <v>-95</v>
      </c>
    </row>
    <row r="39" spans="2:5" s="6" customFormat="1" ht="14.25" customHeight="1">
      <c r="B39" s="32"/>
      <c r="C39" s="370"/>
      <c r="D39" s="119"/>
      <c r="E39" s="119"/>
    </row>
    <row r="40" spans="2:5" s="1" customFormat="1" ht="15">
      <c r="B40" s="122"/>
      <c r="C40" s="52"/>
      <c r="D40" s="107"/>
    </row>
    <row r="41" spans="2:5">
      <c r="B41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140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8" customHeight="1">
      <c r="B8" s="7"/>
      <c r="C8" s="681" t="s">
        <v>222</v>
      </c>
      <c r="D8" s="681"/>
      <c r="E8" s="681"/>
    </row>
    <row r="9" spans="1:5" s="83" customFormat="1" ht="24.95" customHeight="1">
      <c r="B9" s="7"/>
      <c r="C9" s="682" t="s">
        <v>109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(13)'!O11-'RSI_genero (13)'!C11)/'RSI_genero (13)'!C11</f>
        <v>-0.12459268645908762</v>
      </c>
      <c r="D11" s="50">
        <f>('RSI_genero (13)'!P11-'RSI_genero (13)'!D11)/'RSI_genero (13)'!D11</f>
        <v>-0.11076205008527062</v>
      </c>
      <c r="E11" s="51">
        <f>('RSI_genero (13)'!Q11-'RSI_genero (13)'!E11)/'RSI_genero (13)'!E11</f>
        <v>-0.11790454249511695</v>
      </c>
    </row>
    <row r="12" spans="1:5" s="83" customFormat="1" ht="14.25" customHeight="1">
      <c r="B12" s="403" t="s">
        <v>267</v>
      </c>
      <c r="C12" s="56">
        <f>('RSI_genero (13)'!O12-'RSI_genero (13)'!C12)/'RSI_genero (13)'!C12</f>
        <v>-0.15936785986290936</v>
      </c>
      <c r="D12" s="52">
        <f>('RSI_genero (13)'!P12-'RSI_genero (13)'!D12)/'RSI_genero (13)'!D12</f>
        <v>-0.13498886529597598</v>
      </c>
      <c r="E12" s="53">
        <f>('RSI_genero (13)'!Q12-'RSI_genero (13)'!E12)/'RSI_genero (13)'!E12</f>
        <v>-0.14769204057841606</v>
      </c>
    </row>
    <row r="13" spans="1:5" s="83" customFormat="1" ht="14.25" customHeight="1">
      <c r="B13" s="403" t="s">
        <v>52</v>
      </c>
      <c r="C13" s="56">
        <f>('RSI_genero (13)'!O13-'RSI_genero (13)'!C13)/'RSI_genero (13)'!C13</f>
        <v>-0.16609085092770315</v>
      </c>
      <c r="D13" s="52">
        <f>('RSI_genero (13)'!P13-'RSI_genero (13)'!D13)/'RSI_genero (13)'!D13</f>
        <v>-0.14152018510204786</v>
      </c>
      <c r="E13" s="53">
        <f>('RSI_genero (13)'!Q13-'RSI_genero (13)'!E13)/'RSI_genero (13)'!E13</f>
        <v>-0.15427537074248135</v>
      </c>
    </row>
    <row r="14" spans="1:5" s="83" customFormat="1" ht="14.25" customHeight="1">
      <c r="B14" s="403" t="s">
        <v>1</v>
      </c>
      <c r="C14" s="75">
        <f>('RSI_genero (13)'!O14-'RSI_genero (13)'!C14)/'RSI_genero (13)'!C14</f>
        <v>-0.12382358368702713</v>
      </c>
      <c r="D14" s="76">
        <f>('RSI_genero (13)'!P14-'RSI_genero (13)'!D14)/'RSI_genero (13)'!D14</f>
        <v>-9.4424543032975108E-2</v>
      </c>
      <c r="E14" s="54">
        <f>('RSI_genero (13)'!Q14-'RSI_genero (13)'!E14)/'RSI_genero (13)'!E14</f>
        <v>-0.10909090909090909</v>
      </c>
    </row>
    <row r="15" spans="1:5" s="83" customFormat="1" ht="14.25" customHeight="1">
      <c r="B15" s="32" t="s">
        <v>73</v>
      </c>
      <c r="C15" s="55">
        <f>('RSI_genero (13)'!O15-'RSI_genero (13)'!C15)/'RSI_genero (13)'!C15</f>
        <v>-6.0194174757281553E-2</v>
      </c>
      <c r="D15" s="50">
        <f>('RSI_genero (13)'!P15-'RSI_genero (13)'!D15)/'RSI_genero (13)'!D15</f>
        <v>-8.0645161290322578E-3</v>
      </c>
      <c r="E15" s="51">
        <f>('RSI_genero (13)'!Q15-'RSI_genero (13)'!E15)/'RSI_genero (13)'!E15</f>
        <v>-3.4619188921859542E-2</v>
      </c>
    </row>
    <row r="16" spans="1:5" s="83" customFormat="1" ht="14.25" customHeight="1">
      <c r="B16" s="32" t="s">
        <v>74</v>
      </c>
      <c r="C16" s="56">
        <f>('RSI_genero (13)'!O16-'RSI_genero (13)'!C16)/'RSI_genero (13)'!C16</f>
        <v>-0.11063829787234042</v>
      </c>
      <c r="D16" s="52">
        <f>('RSI_genero (13)'!P16-'RSI_genero (13)'!D16)/'RSI_genero (13)'!D16</f>
        <v>-8.3700440528634359E-2</v>
      </c>
      <c r="E16" s="53">
        <f>('RSI_genero (13)'!Q16-'RSI_genero (13)'!E16)/'RSI_genero (13)'!E16</f>
        <v>-9.7402597402597407E-2</v>
      </c>
    </row>
    <row r="17" spans="2:5" s="83" customFormat="1" ht="14.25" customHeight="1">
      <c r="B17" s="32" t="s">
        <v>75</v>
      </c>
      <c r="C17" s="56">
        <f>('RSI_genero (13)'!O17-'RSI_genero (13)'!C17)/'RSI_genero (13)'!C17</f>
        <v>-8.59375E-2</v>
      </c>
      <c r="D17" s="52">
        <f>('RSI_genero (13)'!P17-'RSI_genero (13)'!D17)/'RSI_genero (13)'!D17</f>
        <v>-9.0909090909090912E-2</v>
      </c>
      <c r="E17" s="53">
        <f>('RSI_genero (13)'!Q17-'RSI_genero (13)'!E17)/'RSI_genero (13)'!E17</f>
        <v>-8.851224105461393E-2</v>
      </c>
    </row>
    <row r="18" spans="2:5" s="83" customFormat="1" ht="14.25" customHeight="1">
      <c r="B18" s="32" t="s">
        <v>76</v>
      </c>
      <c r="C18" s="56">
        <f>('RSI_genero (13)'!O18-'RSI_genero (13)'!C18)/'RSI_genero (13)'!C18</f>
        <v>-3.8461538461538464E-2</v>
      </c>
      <c r="D18" s="52">
        <f>('RSI_genero (13)'!P18-'RSI_genero (13)'!D18)/'RSI_genero (13)'!D18</f>
        <v>-4.2654028436018961E-2</v>
      </c>
      <c r="E18" s="53">
        <f>('RSI_genero (13)'!Q18-'RSI_genero (13)'!E18)/'RSI_genero (13)'!E18</f>
        <v>-4.0449438202247189E-2</v>
      </c>
    </row>
    <row r="19" spans="2:5" s="83" customFormat="1" ht="14.25" customHeight="1">
      <c r="B19" s="32" t="s">
        <v>77</v>
      </c>
      <c r="C19" s="56">
        <f>('RSI_genero (13)'!O19-'RSI_genero (13)'!C19)/'RSI_genero (13)'!C19</f>
        <v>-0.21166306695464362</v>
      </c>
      <c r="D19" s="52">
        <f>('RSI_genero (13)'!P19-'RSI_genero (13)'!D19)/'RSI_genero (13)'!D19</f>
        <v>-8.134642356241234E-2</v>
      </c>
      <c r="E19" s="53">
        <f>('RSI_genero (13)'!Q19-'RSI_genero (13)'!E19)/'RSI_genero (13)'!E19</f>
        <v>-0.1326530612244898</v>
      </c>
    </row>
    <row r="20" spans="2:5" s="83" customFormat="1" ht="14.25" customHeight="1">
      <c r="B20" s="32" t="s">
        <v>78</v>
      </c>
      <c r="C20" s="56">
        <f>('RSI_genero (13)'!O20-'RSI_genero (13)'!C20)/'RSI_genero (13)'!C20</f>
        <v>-5.8823529411764705E-2</v>
      </c>
      <c r="D20" s="52">
        <f>('RSI_genero (13)'!P20-'RSI_genero (13)'!D20)/'RSI_genero (13)'!D20</f>
        <v>-6.7961165048543687E-2</v>
      </c>
      <c r="E20" s="53">
        <f>('RSI_genero (13)'!Q20-'RSI_genero (13)'!E20)/'RSI_genero (13)'!E20</f>
        <v>-6.3063063063063057E-2</v>
      </c>
    </row>
    <row r="21" spans="2:5" s="83" customFormat="1" ht="14.25" customHeight="1">
      <c r="B21" s="32" t="s">
        <v>79</v>
      </c>
      <c r="C21" s="56">
        <f>('RSI_genero (13)'!O21-'RSI_genero (13)'!C21)/'RSI_genero (13)'!C21</f>
        <v>-0.10352422907488987</v>
      </c>
      <c r="D21" s="52">
        <f>('RSI_genero (13)'!P21-'RSI_genero (13)'!D21)/'RSI_genero (13)'!D21</f>
        <v>-7.3770491803278687E-2</v>
      </c>
      <c r="E21" s="53">
        <f>('RSI_genero (13)'!Q21-'RSI_genero (13)'!E21)/'RSI_genero (13)'!E21</f>
        <v>-8.8110403397027595E-2</v>
      </c>
    </row>
    <row r="22" spans="2:5" s="83" customFormat="1" ht="14.25" customHeight="1">
      <c r="B22" s="32" t="s">
        <v>80</v>
      </c>
      <c r="C22" s="56">
        <f>('RSI_genero (13)'!O22-'RSI_genero (13)'!C22)/'RSI_genero (13)'!C22</f>
        <v>-5.4545454545454543E-2</v>
      </c>
      <c r="D22" s="52">
        <f>('RSI_genero (13)'!P22-'RSI_genero (13)'!D22)/'RSI_genero (13)'!D22</f>
        <v>-6.1224489795918366E-2</v>
      </c>
      <c r="E22" s="53">
        <f>('RSI_genero (13)'!Q22-'RSI_genero (13)'!E22)/'RSI_genero (13)'!E22</f>
        <v>-5.7692307692307696E-2</v>
      </c>
    </row>
    <row r="23" spans="2:5" s="83" customFormat="1" ht="14.25" customHeight="1">
      <c r="B23" s="32" t="s">
        <v>81</v>
      </c>
      <c r="C23" s="56">
        <f>('RSI_genero (13)'!O23-'RSI_genero (13)'!C23)/'RSI_genero (13)'!C23</f>
        <v>-0.1763046544428773</v>
      </c>
      <c r="D23" s="52">
        <f>('RSI_genero (13)'!P23-'RSI_genero (13)'!D23)/'RSI_genero (13)'!D23</f>
        <v>-0.17125382262996941</v>
      </c>
      <c r="E23" s="53">
        <f>('RSI_genero (13)'!Q23-'RSI_genero (13)'!E23)/'RSI_genero (13)'!E23</f>
        <v>-0.17388114453411593</v>
      </c>
    </row>
    <row r="24" spans="2:5" s="83" customFormat="1" ht="14.25" customHeight="1">
      <c r="B24" s="32" t="s">
        <v>82</v>
      </c>
      <c r="C24" s="56">
        <f>('RSI_genero (13)'!O24-'RSI_genero (13)'!C24)/'RSI_genero (13)'!C24</f>
        <v>-0.13358778625954199</v>
      </c>
      <c r="D24" s="52">
        <f>('RSI_genero (13)'!P24-'RSI_genero (13)'!D24)/'RSI_genero (13)'!D24</f>
        <v>-7.2033898305084748E-2</v>
      </c>
      <c r="E24" s="53">
        <f>('RSI_genero (13)'!Q24-'RSI_genero (13)'!E24)/'RSI_genero (13)'!E24</f>
        <v>-0.10441767068273092</v>
      </c>
    </row>
    <row r="25" spans="2:5" s="83" customFormat="1" ht="14.25" customHeight="1">
      <c r="B25" s="32" t="s">
        <v>83</v>
      </c>
      <c r="C25" s="56">
        <f>('RSI_genero (13)'!O25-'RSI_genero (13)'!C25)/'RSI_genero (13)'!C25</f>
        <v>-9.3596059113300489E-2</v>
      </c>
      <c r="D25" s="52">
        <f>('RSI_genero (13)'!P25-'RSI_genero (13)'!D25)/'RSI_genero (13)'!D25</f>
        <v>-0.11483253588516747</v>
      </c>
      <c r="E25" s="53">
        <f>('RSI_genero (13)'!Q25-'RSI_genero (13)'!E25)/'RSI_genero (13)'!E25</f>
        <v>-0.10436893203883495</v>
      </c>
    </row>
    <row r="26" spans="2:5" s="83" customFormat="1" ht="14.25" customHeight="1">
      <c r="B26" s="32" t="s">
        <v>84</v>
      </c>
      <c r="C26" s="56">
        <f>('RSI_genero (13)'!O26-'RSI_genero (13)'!C26)/'RSI_genero (13)'!C26</f>
        <v>-0.19494584837545126</v>
      </c>
      <c r="D26" s="52">
        <f>('RSI_genero (13)'!P26-'RSI_genero (13)'!D26)/'RSI_genero (13)'!D26</f>
        <v>-0.13333333333333333</v>
      </c>
      <c r="E26" s="53">
        <f>('RSI_genero (13)'!Q26-'RSI_genero (13)'!E26)/'RSI_genero (13)'!E26</f>
        <v>-0.16453382084095064</v>
      </c>
    </row>
    <row r="27" spans="2:5" s="83" customFormat="1" ht="14.25" customHeight="1">
      <c r="B27" s="32" t="s">
        <v>85</v>
      </c>
      <c r="C27" s="56">
        <f>('RSI_genero (13)'!O27-'RSI_genero (13)'!C27)/'RSI_genero (13)'!C27</f>
        <v>2.0547945205479451E-2</v>
      </c>
      <c r="D27" s="52">
        <f>('RSI_genero (13)'!P27-'RSI_genero (13)'!D27)/'RSI_genero (13)'!D27</f>
        <v>-5.7471264367816091E-2</v>
      </c>
      <c r="E27" s="53">
        <f>('RSI_genero (13)'!Q27-'RSI_genero (13)'!E27)/'RSI_genero (13)'!E27</f>
        <v>-2.1874999999999999E-2</v>
      </c>
    </row>
    <row r="28" spans="2:5" s="83" customFormat="1" ht="14.25" customHeight="1">
      <c r="B28" s="32" t="s">
        <v>86</v>
      </c>
      <c r="C28" s="56">
        <f>('RSI_genero (13)'!O28-'RSI_genero (13)'!C28)/'RSI_genero (13)'!C28</f>
        <v>-0.1245674740484429</v>
      </c>
      <c r="D28" s="52">
        <f>('RSI_genero (13)'!P28-'RSI_genero (13)'!D28)/'RSI_genero (13)'!D28</f>
        <v>-0.14699792960662525</v>
      </c>
      <c r="E28" s="53">
        <f>('RSI_genero (13)'!Q28-'RSI_genero (13)'!E28)/'RSI_genero (13)'!E28</f>
        <v>-0.1347785108388313</v>
      </c>
    </row>
    <row r="29" spans="2:5" s="83" customFormat="1" ht="14.25" customHeight="1">
      <c r="B29" s="32" t="s">
        <v>87</v>
      </c>
      <c r="C29" s="56">
        <f>('RSI_genero (13)'!O29-'RSI_genero (13)'!C29)/'RSI_genero (13)'!C29</f>
        <v>-0.12810707456978968</v>
      </c>
      <c r="D29" s="52">
        <f>('RSI_genero (13)'!P29-'RSI_genero (13)'!D29)/'RSI_genero (13)'!D29</f>
        <v>-9.9465954606141521E-2</v>
      </c>
      <c r="E29" s="53">
        <f>('RSI_genero (13)'!Q29-'RSI_genero (13)'!E29)/'RSI_genero (13)'!E29</f>
        <v>-0.11411803064884252</v>
      </c>
    </row>
    <row r="30" spans="2:5" s="83" customFormat="1" ht="14.25" customHeight="1">
      <c r="B30" s="32" t="s">
        <v>88</v>
      </c>
      <c r="C30" s="56">
        <f>('RSI_genero (13)'!O30-'RSI_genero (13)'!C30)/'RSI_genero (13)'!C30</f>
        <v>-0.16875000000000001</v>
      </c>
      <c r="D30" s="52">
        <f>('RSI_genero (13)'!P30-'RSI_genero (13)'!D30)/'RSI_genero (13)'!D30</f>
        <v>-8.7155963302752298E-2</v>
      </c>
      <c r="E30" s="53">
        <f>('RSI_genero (13)'!Q30-'RSI_genero (13)'!E30)/'RSI_genero (13)'!E30</f>
        <v>-0.12169312169312169</v>
      </c>
    </row>
    <row r="31" spans="2:5" s="83" customFormat="1" ht="14.25" customHeight="1">
      <c r="B31" s="32" t="s">
        <v>89</v>
      </c>
      <c r="C31" s="56">
        <f>('RSI_genero (13)'!O31-'RSI_genero (13)'!C31)/'RSI_genero (13)'!C31</f>
        <v>-0.10520722635494155</v>
      </c>
      <c r="D31" s="52">
        <f>('RSI_genero (13)'!P31-'RSI_genero (13)'!D31)/'RSI_genero (13)'!D31</f>
        <v>-0.10967741935483871</v>
      </c>
      <c r="E31" s="53">
        <f>('RSI_genero (13)'!Q31-'RSI_genero (13)'!E31)/'RSI_genero (13)'!E31</f>
        <v>-0.10742918225547836</v>
      </c>
    </row>
    <row r="32" spans="2:5" s="83" customFormat="1" ht="14.25" customHeight="1">
      <c r="B32" s="32" t="s">
        <v>68</v>
      </c>
      <c r="C32" s="56">
        <f>('RSI_genero (13)'!O32-'RSI_genero (13)'!C32)/'RSI_genero (13)'!C32</f>
        <v>-0.13725490196078433</v>
      </c>
      <c r="D32" s="52">
        <f>('RSI_genero (13)'!P32-'RSI_genero (13)'!D32)/'RSI_genero (13)'!D32</f>
        <v>-0.15436241610738255</v>
      </c>
      <c r="E32" s="53">
        <f>('RSI_genero (13)'!Q32-'RSI_genero (13)'!E32)/'RSI_genero (13)'!E32</f>
        <v>-0.14569536423841059</v>
      </c>
    </row>
    <row r="33" spans="2:5" s="83" customFormat="1" ht="14.25" customHeight="1">
      <c r="B33" s="32" t="s">
        <v>90</v>
      </c>
      <c r="C33" s="56">
        <f>('RSI_genero (13)'!O33-'RSI_genero (13)'!C33)/'RSI_genero (13)'!C33</f>
        <v>-0.1419656786271451</v>
      </c>
      <c r="D33" s="52">
        <f>('RSI_genero (13)'!P33-'RSI_genero (13)'!D33)/'RSI_genero (13)'!D33</f>
        <v>-4.945904173106646E-2</v>
      </c>
      <c r="E33" s="53">
        <f>('RSI_genero (13)'!Q33-'RSI_genero (13)'!E33)/'RSI_genero (13)'!E33</f>
        <v>-9.5496894409937888E-2</v>
      </c>
    </row>
    <row r="34" spans="2:5" s="83" customFormat="1" ht="14.25" customHeight="1">
      <c r="B34" s="32" t="s">
        <v>91</v>
      </c>
      <c r="C34" s="56">
        <f>('RSI_genero (13)'!O34-'RSI_genero (13)'!C34)/'RSI_genero (13)'!C34</f>
        <v>-9.9609375E-2</v>
      </c>
      <c r="D34" s="52">
        <f>('RSI_genero (13)'!P34-'RSI_genero (13)'!D34)/'RSI_genero (13)'!D34</f>
        <v>-6.5964912280701754E-2</v>
      </c>
      <c r="E34" s="53">
        <f>('RSI_genero (13)'!Q34-'RSI_genero (13)'!E34)/'RSI_genero (13)'!E34</f>
        <v>-8.3417764268828104E-2</v>
      </c>
    </row>
    <row r="35" spans="2:5" s="83" customFormat="1" ht="14.25" customHeight="1">
      <c r="B35" s="32" t="s">
        <v>92</v>
      </c>
      <c r="C35" s="56">
        <f>('RSI_genero (13)'!O35-'RSI_genero (13)'!C35)/'RSI_genero (13)'!C35</f>
        <v>-0.18313953488372092</v>
      </c>
      <c r="D35" s="52">
        <f>('RSI_genero (13)'!P35-'RSI_genero (13)'!D35)/'RSI_genero (13)'!D35</f>
        <v>-0.10465116279069768</v>
      </c>
      <c r="E35" s="53">
        <f>('RSI_genero (13)'!Q35-'RSI_genero (13)'!E35)/'RSI_genero (13)'!E35</f>
        <v>-0.13953488372093023</v>
      </c>
    </row>
    <row r="36" spans="2:5" s="83" customFormat="1" ht="14.25" customHeight="1">
      <c r="B36" s="32" t="s">
        <v>93</v>
      </c>
      <c r="C36" s="56">
        <f>('RSI_genero (13)'!O36-'RSI_genero (13)'!C36)/'RSI_genero (13)'!C36</f>
        <v>-0.14754098360655737</v>
      </c>
      <c r="D36" s="52">
        <f>('RSI_genero (13)'!P36-'RSI_genero (13)'!D36)/'RSI_genero (13)'!D36</f>
        <v>-7.3170731707317069E-2</v>
      </c>
      <c r="E36" s="53">
        <f>('RSI_genero (13)'!Q36-'RSI_genero (13)'!E36)/'RSI_genero (13)'!E36</f>
        <v>-0.1048951048951049</v>
      </c>
    </row>
    <row r="37" spans="2:5" s="83" customFormat="1" ht="14.25" customHeight="1">
      <c r="B37" s="32" t="s">
        <v>94</v>
      </c>
      <c r="C37" s="56">
        <f>('RSI_genero (13)'!O37-'RSI_genero (13)'!C37)/'RSI_genero (13)'!C37</f>
        <v>-0.10365853658536585</v>
      </c>
      <c r="D37" s="52">
        <f>('RSI_genero (13)'!P37-'RSI_genero (13)'!D37)/'RSI_genero (13)'!D37</f>
        <v>-0.17791411042944785</v>
      </c>
      <c r="E37" s="53">
        <f>('RSI_genero (13)'!Q37-'RSI_genero (13)'!E37)/'RSI_genero (13)'!E37</f>
        <v>-0.14067278287461774</v>
      </c>
    </row>
    <row r="38" spans="2:5" s="83" customFormat="1" ht="14.25" customHeight="1">
      <c r="B38" s="32" t="s">
        <v>95</v>
      </c>
      <c r="C38" s="350">
        <f>('RSI_genero (13)'!O38-'RSI_genero (13)'!C38)/'RSI_genero (13)'!C38</f>
        <v>-0.15032679738562091</v>
      </c>
      <c r="D38" s="310">
        <f>('RSI_genero (13)'!P38-'RSI_genero (13)'!D38)/'RSI_genero (13)'!D38</f>
        <v>-0.16225165562913907</v>
      </c>
      <c r="E38" s="311">
        <f>('RSI_genero (13)'!Q38-'RSI_genero (13)'!E38)/'RSI_genero (13)'!E38</f>
        <v>-0.15625</v>
      </c>
    </row>
    <row r="39" spans="2:5" s="1" customFormat="1" ht="15">
      <c r="B39" s="35"/>
      <c r="C39" s="97"/>
      <c r="D39" s="107"/>
    </row>
    <row r="40" spans="2:5">
      <c r="B40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"/>
  <sheetViews>
    <sheetView showGridLines="0" showRowColHeaders="0" workbookViewId="0">
      <pane xSplit="2" topLeftCell="C1" activePane="topRight" state="frozen"/>
      <selection pane="topRight" activeCell="F6" sqref="F6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33" s="83" customFormat="1" ht="16.5" customHeight="1">
      <c r="A1"/>
    </row>
    <row r="2" spans="1:33" s="83" customFormat="1" ht="16.5" customHeight="1">
      <c r="A2"/>
    </row>
    <row r="3" spans="1:33" s="83" customFormat="1" ht="16.5" customHeight="1">
      <c r="A3"/>
    </row>
    <row r="4" spans="1:33" s="83" customFormat="1" ht="16.5" customHeight="1">
      <c r="A4"/>
    </row>
    <row r="5" spans="1:33" s="83" customFormat="1" ht="16.5" customHeight="1">
      <c r="A5" s="127" t="s">
        <v>6</v>
      </c>
      <c r="B5" s="130" t="s">
        <v>141</v>
      </c>
      <c r="F5" s="2"/>
      <c r="G5" s="2"/>
      <c r="H5" s="2"/>
      <c r="I5" s="2"/>
    </row>
    <row r="6" spans="1:33" s="83" customFormat="1" ht="12" customHeight="1">
      <c r="A6" s="127"/>
      <c r="B6" s="133" t="s">
        <v>231</v>
      </c>
      <c r="F6" s="2"/>
      <c r="G6" s="2"/>
      <c r="H6" s="2"/>
      <c r="I6" s="2"/>
    </row>
    <row r="7" spans="1:33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33" ht="24.95" customHeight="1">
      <c r="B8" s="7"/>
      <c r="C8" s="681" t="s">
        <v>141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81"/>
      <c r="AF8" s="681"/>
      <c r="AG8" s="681"/>
    </row>
    <row r="9" spans="1:33" ht="24.95" customHeight="1">
      <c r="B9" s="10"/>
      <c r="C9" s="682" t="s">
        <v>16</v>
      </c>
      <c r="D9" s="682"/>
      <c r="E9" s="682"/>
      <c r="F9" s="682"/>
      <c r="G9" s="682"/>
      <c r="H9" s="682"/>
      <c r="I9" s="682"/>
      <c r="J9" s="682"/>
      <c r="K9" s="682" t="s">
        <v>18</v>
      </c>
      <c r="L9" s="682"/>
      <c r="M9" s="682"/>
      <c r="N9" s="682"/>
      <c r="O9" s="682"/>
      <c r="P9" s="682"/>
      <c r="Q9" s="682"/>
      <c r="R9" s="682"/>
      <c r="S9" s="682" t="s">
        <v>19</v>
      </c>
      <c r="T9" s="682"/>
      <c r="U9" s="682"/>
      <c r="V9" s="682"/>
      <c r="W9" s="682"/>
      <c r="X9" s="682"/>
      <c r="Y9" s="682"/>
      <c r="Z9" s="682"/>
      <c r="AA9" s="682" t="s">
        <v>17</v>
      </c>
      <c r="AB9" s="682"/>
      <c r="AC9" s="682"/>
      <c r="AD9" s="682"/>
      <c r="AE9" s="682"/>
      <c r="AF9" s="682"/>
      <c r="AG9" s="682"/>
    </row>
    <row r="10" spans="1:33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</row>
    <row r="11" spans="1:33">
      <c r="B11" s="402" t="s">
        <v>105</v>
      </c>
      <c r="C11" s="240">
        <v>106765</v>
      </c>
      <c r="D11" s="241">
        <v>51365</v>
      </c>
      <c r="E11" s="241">
        <v>40879</v>
      </c>
      <c r="F11" s="241">
        <v>47887</v>
      </c>
      <c r="G11" s="241">
        <v>38452</v>
      </c>
      <c r="H11" s="241">
        <v>14157</v>
      </c>
      <c r="I11" s="242">
        <v>299505</v>
      </c>
      <c r="J11" s="12"/>
      <c r="K11" s="240">
        <v>100927</v>
      </c>
      <c r="L11" s="241">
        <v>49166</v>
      </c>
      <c r="M11" s="241">
        <v>39082</v>
      </c>
      <c r="N11" s="241">
        <v>46295</v>
      </c>
      <c r="O11" s="241">
        <v>37889</v>
      </c>
      <c r="P11" s="241">
        <v>13631</v>
      </c>
      <c r="Q11" s="242">
        <v>286990</v>
      </c>
      <c r="R11" s="12"/>
      <c r="S11" s="240">
        <v>97417</v>
      </c>
      <c r="T11" s="241">
        <v>47145</v>
      </c>
      <c r="U11" s="241">
        <v>37881</v>
      </c>
      <c r="V11" s="241">
        <v>45187</v>
      </c>
      <c r="W11" s="241">
        <v>37695</v>
      </c>
      <c r="X11" s="241">
        <v>13391</v>
      </c>
      <c r="Y11" s="242">
        <v>278716</v>
      </c>
      <c r="Z11" s="239"/>
      <c r="AA11" s="240">
        <v>91457</v>
      </c>
      <c r="AB11" s="241">
        <v>44308</v>
      </c>
      <c r="AC11" s="241">
        <v>35508</v>
      </c>
      <c r="AD11" s="241">
        <v>43179</v>
      </c>
      <c r="AE11" s="241">
        <v>36812</v>
      </c>
      <c r="AF11" s="241">
        <v>12928</v>
      </c>
      <c r="AG11" s="242">
        <v>264192</v>
      </c>
    </row>
    <row r="12" spans="1:33">
      <c r="B12" s="403" t="s">
        <v>267</v>
      </c>
      <c r="C12" s="243">
        <v>30643</v>
      </c>
      <c r="D12" s="244">
        <v>13745</v>
      </c>
      <c r="E12" s="244">
        <v>11126</v>
      </c>
      <c r="F12" s="244">
        <v>11833</v>
      </c>
      <c r="G12" s="244">
        <v>9302</v>
      </c>
      <c r="H12" s="244">
        <v>3985</v>
      </c>
      <c r="I12" s="245">
        <v>80634</v>
      </c>
      <c r="J12" s="12"/>
      <c r="K12" s="243">
        <v>28589</v>
      </c>
      <c r="L12" s="244">
        <v>12830</v>
      </c>
      <c r="M12" s="244">
        <v>10570</v>
      </c>
      <c r="N12" s="244">
        <v>11385</v>
      </c>
      <c r="O12" s="244">
        <v>9061</v>
      </c>
      <c r="P12" s="244">
        <v>3859</v>
      </c>
      <c r="Q12" s="245">
        <v>76294</v>
      </c>
      <c r="R12" s="12"/>
      <c r="S12" s="243">
        <v>27814</v>
      </c>
      <c r="T12" s="244">
        <v>12330</v>
      </c>
      <c r="U12" s="244">
        <v>10374</v>
      </c>
      <c r="V12" s="244">
        <v>11264</v>
      </c>
      <c r="W12" s="244">
        <v>9193</v>
      </c>
      <c r="X12" s="244">
        <v>3816</v>
      </c>
      <c r="Y12" s="245">
        <v>74791</v>
      </c>
      <c r="Z12" s="239"/>
      <c r="AA12" s="243">
        <v>25319</v>
      </c>
      <c r="AB12" s="244">
        <v>11179</v>
      </c>
      <c r="AC12" s="244">
        <v>9419</v>
      </c>
      <c r="AD12" s="244">
        <v>10520</v>
      </c>
      <c r="AE12" s="244">
        <v>8721</v>
      </c>
      <c r="AF12" s="244">
        <v>3567</v>
      </c>
      <c r="AG12" s="245">
        <v>68725</v>
      </c>
    </row>
    <row r="13" spans="1:33">
      <c r="B13" s="403" t="s">
        <v>52</v>
      </c>
      <c r="C13" s="244">
        <v>22718</v>
      </c>
      <c r="D13" s="244">
        <v>10073</v>
      </c>
      <c r="E13" s="244">
        <v>8240</v>
      </c>
      <c r="F13" s="244">
        <v>9030</v>
      </c>
      <c r="G13" s="244">
        <v>7088</v>
      </c>
      <c r="H13" s="244">
        <v>3068</v>
      </c>
      <c r="I13" s="245">
        <v>60217</v>
      </c>
      <c r="J13" s="12"/>
      <c r="K13" s="243">
        <v>20835</v>
      </c>
      <c r="L13" s="244">
        <v>9233</v>
      </c>
      <c r="M13" s="244">
        <v>7672</v>
      </c>
      <c r="N13" s="244">
        <v>8534</v>
      </c>
      <c r="O13" s="244">
        <v>6821</v>
      </c>
      <c r="P13" s="244">
        <v>2961</v>
      </c>
      <c r="Q13" s="356">
        <v>56056</v>
      </c>
      <c r="R13" s="304"/>
      <c r="S13" s="244">
        <v>20510</v>
      </c>
      <c r="T13" s="244">
        <v>9052</v>
      </c>
      <c r="U13" s="244">
        <v>7665</v>
      </c>
      <c r="V13" s="244">
        <v>8505</v>
      </c>
      <c r="W13" s="244">
        <v>7006</v>
      </c>
      <c r="X13" s="244">
        <v>2957</v>
      </c>
      <c r="Y13" s="356">
        <v>55695</v>
      </c>
      <c r="Z13" s="369"/>
      <c r="AA13" s="244">
        <v>18556</v>
      </c>
      <c r="AB13" s="244">
        <v>8155</v>
      </c>
      <c r="AC13" s="244">
        <v>6954</v>
      </c>
      <c r="AD13" s="244">
        <v>7896</v>
      </c>
      <c r="AE13" s="244">
        <v>6618</v>
      </c>
      <c r="AF13" s="244">
        <v>2748</v>
      </c>
      <c r="AG13" s="245">
        <v>50927</v>
      </c>
    </row>
    <row r="14" spans="1:33">
      <c r="B14" s="403" t="s">
        <v>1</v>
      </c>
      <c r="C14" s="354">
        <v>7647</v>
      </c>
      <c r="D14" s="354">
        <v>7364</v>
      </c>
      <c r="E14" s="354">
        <v>5832</v>
      </c>
      <c r="F14" s="354">
        <v>3444</v>
      </c>
      <c r="G14" s="354">
        <v>2850</v>
      </c>
      <c r="H14" s="354">
        <v>2372</v>
      </c>
      <c r="I14" s="355">
        <v>21725</v>
      </c>
      <c r="J14" s="367"/>
      <c r="K14" s="354">
        <v>7283</v>
      </c>
      <c r="L14" s="354">
        <v>7000</v>
      </c>
      <c r="M14" s="354">
        <v>5690</v>
      </c>
      <c r="N14" s="354">
        <v>3354</v>
      </c>
      <c r="O14" s="354">
        <v>2812</v>
      </c>
      <c r="P14" s="354">
        <v>2348</v>
      </c>
      <c r="Q14" s="355">
        <v>20968</v>
      </c>
      <c r="R14" s="359"/>
      <c r="S14" s="354">
        <v>7222</v>
      </c>
      <c r="T14" s="354">
        <v>6888</v>
      </c>
      <c r="U14" s="354">
        <v>5788</v>
      </c>
      <c r="V14" s="354">
        <v>3333</v>
      </c>
      <c r="W14" s="354">
        <v>2878</v>
      </c>
      <c r="X14" s="354">
        <v>2338</v>
      </c>
      <c r="Y14" s="355">
        <v>20940</v>
      </c>
      <c r="Z14" s="358"/>
      <c r="AA14" s="368">
        <v>6614</v>
      </c>
      <c r="AB14" s="354">
        <v>6238</v>
      </c>
      <c r="AC14" s="354">
        <v>5350</v>
      </c>
      <c r="AD14" s="354">
        <v>6252</v>
      </c>
      <c r="AE14" s="354">
        <v>5444</v>
      </c>
      <c r="AF14" s="354">
        <v>2198</v>
      </c>
      <c r="AG14" s="355">
        <v>19355</v>
      </c>
    </row>
    <row r="15" spans="1:33">
      <c r="B15" s="302" t="s">
        <v>73</v>
      </c>
      <c r="C15" s="244">
        <v>390</v>
      </c>
      <c r="D15" s="244">
        <v>187</v>
      </c>
      <c r="E15" s="244">
        <v>130</v>
      </c>
      <c r="F15" s="244">
        <v>141</v>
      </c>
      <c r="G15" s="244">
        <v>109</v>
      </c>
      <c r="H15" s="244">
        <v>54</v>
      </c>
      <c r="I15" s="356">
        <v>1011</v>
      </c>
      <c r="J15" s="301"/>
      <c r="K15" s="244">
        <v>363</v>
      </c>
      <c r="L15" s="244">
        <v>178</v>
      </c>
      <c r="M15" s="244">
        <v>115</v>
      </c>
      <c r="N15" s="244">
        <v>138</v>
      </c>
      <c r="O15" s="244">
        <v>102</v>
      </c>
      <c r="P15" s="244">
        <v>52</v>
      </c>
      <c r="Q15" s="356">
        <v>948</v>
      </c>
      <c r="R15" s="296"/>
      <c r="S15" s="244">
        <v>376</v>
      </c>
      <c r="T15" s="244">
        <v>180</v>
      </c>
      <c r="U15" s="244">
        <v>122</v>
      </c>
      <c r="V15" s="244">
        <v>140</v>
      </c>
      <c r="W15" s="244">
        <v>108</v>
      </c>
      <c r="X15" s="244">
        <v>45</v>
      </c>
      <c r="Y15" s="356">
        <v>971</v>
      </c>
      <c r="Z15" s="369"/>
      <c r="AA15" s="244">
        <v>381</v>
      </c>
      <c r="AB15" s="244">
        <v>176</v>
      </c>
      <c r="AC15" s="244">
        <v>119</v>
      </c>
      <c r="AD15" s="244">
        <v>140</v>
      </c>
      <c r="AE15" s="244">
        <v>111</v>
      </c>
      <c r="AF15" s="244">
        <v>49</v>
      </c>
      <c r="AG15" s="356">
        <v>976</v>
      </c>
    </row>
    <row r="16" spans="1:33">
      <c r="B16" s="302" t="s">
        <v>74</v>
      </c>
      <c r="C16" s="244">
        <v>162</v>
      </c>
      <c r="D16" s="244">
        <v>73</v>
      </c>
      <c r="E16" s="244">
        <v>69</v>
      </c>
      <c r="F16" s="244">
        <v>74</v>
      </c>
      <c r="G16" s="244">
        <v>57</v>
      </c>
      <c r="H16" s="244">
        <v>27</v>
      </c>
      <c r="I16" s="356">
        <v>462</v>
      </c>
      <c r="J16" s="96"/>
      <c r="K16" s="243">
        <v>154</v>
      </c>
      <c r="L16" s="244">
        <v>70</v>
      </c>
      <c r="M16" s="244">
        <v>72</v>
      </c>
      <c r="N16" s="244">
        <v>75</v>
      </c>
      <c r="O16" s="244">
        <v>57</v>
      </c>
      <c r="P16" s="244">
        <v>24</v>
      </c>
      <c r="Q16" s="356">
        <v>452</v>
      </c>
      <c r="R16" s="96"/>
      <c r="S16" s="243">
        <v>155</v>
      </c>
      <c r="T16" s="244">
        <v>76</v>
      </c>
      <c r="U16" s="244">
        <v>73</v>
      </c>
      <c r="V16" s="244">
        <v>74</v>
      </c>
      <c r="W16" s="244">
        <v>64</v>
      </c>
      <c r="X16" s="244">
        <v>27</v>
      </c>
      <c r="Y16" s="245">
        <v>469</v>
      </c>
      <c r="Z16" s="357"/>
      <c r="AA16" s="244">
        <v>139</v>
      </c>
      <c r="AB16" s="244">
        <v>66</v>
      </c>
      <c r="AC16" s="244">
        <v>63</v>
      </c>
      <c r="AD16" s="244">
        <v>69</v>
      </c>
      <c r="AE16" s="244">
        <v>57</v>
      </c>
      <c r="AF16" s="244">
        <v>23</v>
      </c>
      <c r="AG16" s="245">
        <v>417</v>
      </c>
    </row>
    <row r="17" spans="2:33">
      <c r="B17" s="32" t="s">
        <v>75</v>
      </c>
      <c r="C17" s="243">
        <v>181</v>
      </c>
      <c r="D17" s="244">
        <v>91</v>
      </c>
      <c r="E17" s="244">
        <v>71</v>
      </c>
      <c r="F17" s="244">
        <v>92</v>
      </c>
      <c r="G17" s="244">
        <v>63</v>
      </c>
      <c r="H17" s="244">
        <v>33</v>
      </c>
      <c r="I17" s="245">
        <v>531</v>
      </c>
      <c r="J17" s="96"/>
      <c r="K17" s="243">
        <v>173</v>
      </c>
      <c r="L17" s="244">
        <v>88</v>
      </c>
      <c r="M17" s="244">
        <v>69</v>
      </c>
      <c r="N17" s="244">
        <v>87</v>
      </c>
      <c r="O17" s="244">
        <v>63</v>
      </c>
      <c r="P17" s="244">
        <v>33</v>
      </c>
      <c r="Q17" s="245">
        <v>513</v>
      </c>
      <c r="R17" s="96"/>
      <c r="S17" s="243">
        <v>177</v>
      </c>
      <c r="T17" s="244">
        <v>88</v>
      </c>
      <c r="U17" s="244">
        <v>74</v>
      </c>
      <c r="V17" s="244">
        <v>98</v>
      </c>
      <c r="W17" s="244">
        <v>64</v>
      </c>
      <c r="X17" s="244">
        <v>34</v>
      </c>
      <c r="Y17" s="245">
        <v>535</v>
      </c>
      <c r="Z17" s="239"/>
      <c r="AA17" s="243">
        <v>157</v>
      </c>
      <c r="AB17" s="244">
        <v>71</v>
      </c>
      <c r="AC17" s="244">
        <v>74</v>
      </c>
      <c r="AD17" s="244">
        <v>92</v>
      </c>
      <c r="AE17" s="244">
        <v>62</v>
      </c>
      <c r="AF17" s="244">
        <v>28</v>
      </c>
      <c r="AG17" s="245">
        <v>484</v>
      </c>
    </row>
    <row r="18" spans="2:33">
      <c r="B18" s="32" t="s">
        <v>76</v>
      </c>
      <c r="C18" s="243">
        <v>174</v>
      </c>
      <c r="D18" s="244">
        <v>67</v>
      </c>
      <c r="E18" s="244">
        <v>66</v>
      </c>
      <c r="F18" s="244">
        <v>64</v>
      </c>
      <c r="G18" s="244">
        <v>51</v>
      </c>
      <c r="H18" s="244">
        <v>23</v>
      </c>
      <c r="I18" s="245">
        <v>445</v>
      </c>
      <c r="J18" s="96"/>
      <c r="K18" s="243">
        <v>168</v>
      </c>
      <c r="L18" s="244">
        <v>66</v>
      </c>
      <c r="M18" s="244">
        <v>66</v>
      </c>
      <c r="N18" s="244">
        <v>67</v>
      </c>
      <c r="O18" s="244">
        <v>50</v>
      </c>
      <c r="P18" s="244">
        <v>25</v>
      </c>
      <c r="Q18" s="245">
        <v>442</v>
      </c>
      <c r="R18" s="96"/>
      <c r="S18" s="243">
        <v>166</v>
      </c>
      <c r="T18" s="244">
        <v>68</v>
      </c>
      <c r="U18" s="244">
        <v>65</v>
      </c>
      <c r="V18" s="244">
        <v>65</v>
      </c>
      <c r="W18" s="244">
        <v>54</v>
      </c>
      <c r="X18" s="244">
        <v>21</v>
      </c>
      <c r="Y18" s="250">
        <v>439</v>
      </c>
      <c r="Z18" s="239"/>
      <c r="AA18" s="243">
        <v>163</v>
      </c>
      <c r="AB18" s="244">
        <v>67</v>
      </c>
      <c r="AC18" s="244">
        <v>62</v>
      </c>
      <c r="AD18" s="244">
        <v>59</v>
      </c>
      <c r="AE18" s="244">
        <v>54</v>
      </c>
      <c r="AF18" s="244">
        <v>22</v>
      </c>
      <c r="AG18" s="245">
        <v>427</v>
      </c>
    </row>
    <row r="19" spans="2:33">
      <c r="B19" s="32" t="s">
        <v>77</v>
      </c>
      <c r="C19" s="243">
        <v>221</v>
      </c>
      <c r="D19" s="244">
        <v>118</v>
      </c>
      <c r="E19" s="244">
        <v>164</v>
      </c>
      <c r="F19" s="244">
        <v>283</v>
      </c>
      <c r="G19" s="244">
        <v>278</v>
      </c>
      <c r="H19" s="244">
        <v>112</v>
      </c>
      <c r="I19" s="245">
        <v>1176</v>
      </c>
      <c r="J19" s="96"/>
      <c r="K19" s="243">
        <v>196</v>
      </c>
      <c r="L19" s="244">
        <v>109</v>
      </c>
      <c r="M19" s="244">
        <v>169</v>
      </c>
      <c r="N19" s="244">
        <v>274</v>
      </c>
      <c r="O19" s="244">
        <v>280</v>
      </c>
      <c r="P19" s="244">
        <v>114</v>
      </c>
      <c r="Q19" s="245">
        <v>1142</v>
      </c>
      <c r="R19" s="96"/>
      <c r="S19" s="243">
        <v>177</v>
      </c>
      <c r="T19" s="244">
        <v>111</v>
      </c>
      <c r="U19" s="244">
        <v>166</v>
      </c>
      <c r="V19" s="244">
        <v>272</v>
      </c>
      <c r="W19" s="244">
        <v>279</v>
      </c>
      <c r="X19" s="244">
        <v>118</v>
      </c>
      <c r="Y19" s="245">
        <v>1123</v>
      </c>
      <c r="Z19" s="239"/>
      <c r="AA19" s="243">
        <v>145</v>
      </c>
      <c r="AB19" s="244">
        <v>86</v>
      </c>
      <c r="AC19" s="244">
        <v>147</v>
      </c>
      <c r="AD19" s="244">
        <v>262</v>
      </c>
      <c r="AE19" s="244">
        <v>269</v>
      </c>
      <c r="AF19" s="244">
        <v>111</v>
      </c>
      <c r="AG19" s="245">
        <v>1020</v>
      </c>
    </row>
    <row r="20" spans="2:33">
      <c r="B20" s="32" t="s">
        <v>78</v>
      </c>
      <c r="C20" s="243">
        <v>155</v>
      </c>
      <c r="D20" s="244">
        <v>84</v>
      </c>
      <c r="E20" s="244">
        <v>51</v>
      </c>
      <c r="F20" s="244">
        <v>60</v>
      </c>
      <c r="G20" s="244">
        <v>61</v>
      </c>
      <c r="H20" s="244">
        <v>33</v>
      </c>
      <c r="I20" s="245">
        <v>444</v>
      </c>
      <c r="J20" s="96"/>
      <c r="K20" s="243">
        <v>153</v>
      </c>
      <c r="L20" s="244">
        <v>85</v>
      </c>
      <c r="M20" s="244">
        <v>51</v>
      </c>
      <c r="N20" s="244">
        <v>54</v>
      </c>
      <c r="O20" s="244">
        <v>65</v>
      </c>
      <c r="P20" s="244">
        <v>36</v>
      </c>
      <c r="Q20" s="245">
        <v>444</v>
      </c>
      <c r="R20" s="96"/>
      <c r="S20" s="243">
        <v>145</v>
      </c>
      <c r="T20" s="244">
        <v>85</v>
      </c>
      <c r="U20" s="244">
        <v>49</v>
      </c>
      <c r="V20" s="244">
        <v>54</v>
      </c>
      <c r="W20" s="244">
        <v>66</v>
      </c>
      <c r="X20" s="244">
        <v>42</v>
      </c>
      <c r="Y20" s="245">
        <v>441</v>
      </c>
      <c r="Z20" s="239"/>
      <c r="AA20" s="243">
        <v>143</v>
      </c>
      <c r="AB20" s="244">
        <v>75</v>
      </c>
      <c r="AC20" s="244">
        <v>51</v>
      </c>
      <c r="AD20" s="244">
        <v>50</v>
      </c>
      <c r="AE20" s="244">
        <v>62</v>
      </c>
      <c r="AF20" s="244">
        <v>35</v>
      </c>
      <c r="AG20" s="245">
        <v>416</v>
      </c>
    </row>
    <row r="21" spans="2:33">
      <c r="B21" s="32" t="s">
        <v>79</v>
      </c>
      <c r="C21" s="243">
        <v>314</v>
      </c>
      <c r="D21" s="244">
        <v>165</v>
      </c>
      <c r="E21" s="244">
        <v>121</v>
      </c>
      <c r="F21" s="244">
        <v>144</v>
      </c>
      <c r="G21" s="244">
        <v>135</v>
      </c>
      <c r="H21" s="244">
        <v>63</v>
      </c>
      <c r="I21" s="245">
        <v>942</v>
      </c>
      <c r="J21" s="96"/>
      <c r="K21" s="243">
        <v>308</v>
      </c>
      <c r="L21" s="244">
        <v>171</v>
      </c>
      <c r="M21" s="244">
        <v>118</v>
      </c>
      <c r="N21" s="244">
        <v>144</v>
      </c>
      <c r="O21" s="244">
        <v>133</v>
      </c>
      <c r="P21" s="244">
        <v>58</v>
      </c>
      <c r="Q21" s="245">
        <v>932</v>
      </c>
      <c r="R21" s="96"/>
      <c r="S21" s="243">
        <v>305</v>
      </c>
      <c r="T21" s="244">
        <v>174</v>
      </c>
      <c r="U21" s="244">
        <v>114</v>
      </c>
      <c r="V21" s="244">
        <v>135</v>
      </c>
      <c r="W21" s="244">
        <v>141</v>
      </c>
      <c r="X21" s="244">
        <v>59</v>
      </c>
      <c r="Y21" s="245">
        <v>928</v>
      </c>
      <c r="Z21" s="239"/>
      <c r="AA21" s="243">
        <v>275</v>
      </c>
      <c r="AB21" s="244">
        <v>153</v>
      </c>
      <c r="AC21" s="244">
        <v>113</v>
      </c>
      <c r="AD21" s="244">
        <v>127</v>
      </c>
      <c r="AE21" s="244">
        <v>136</v>
      </c>
      <c r="AF21" s="244">
        <v>55</v>
      </c>
      <c r="AG21" s="245">
        <v>859</v>
      </c>
    </row>
    <row r="22" spans="2:33">
      <c r="B22" s="32" t="s">
        <v>80</v>
      </c>
      <c r="C22" s="243">
        <v>20</v>
      </c>
      <c r="D22" s="244">
        <v>19</v>
      </c>
      <c r="E22" s="244">
        <v>11</v>
      </c>
      <c r="F22" s="244">
        <v>24</v>
      </c>
      <c r="G22" s="244">
        <v>17</v>
      </c>
      <c r="H22" s="244">
        <v>13</v>
      </c>
      <c r="I22" s="245">
        <v>104</v>
      </c>
      <c r="J22" s="96"/>
      <c r="K22" s="243">
        <v>26</v>
      </c>
      <c r="L22" s="244">
        <v>18</v>
      </c>
      <c r="M22" s="244">
        <v>12</v>
      </c>
      <c r="N22" s="244">
        <v>25</v>
      </c>
      <c r="O22" s="244">
        <v>14</v>
      </c>
      <c r="P22" s="244">
        <v>11</v>
      </c>
      <c r="Q22" s="245">
        <v>106</v>
      </c>
      <c r="R22" s="96"/>
      <c r="S22" s="243">
        <v>25</v>
      </c>
      <c r="T22" s="244">
        <v>18</v>
      </c>
      <c r="U22" s="244">
        <v>14</v>
      </c>
      <c r="V22" s="244">
        <v>24</v>
      </c>
      <c r="W22" s="244">
        <v>15</v>
      </c>
      <c r="X22" s="244">
        <v>10</v>
      </c>
      <c r="Y22" s="245">
        <v>106</v>
      </c>
      <c r="Z22" s="239"/>
      <c r="AA22" s="243">
        <v>25</v>
      </c>
      <c r="AB22" s="244">
        <v>17</v>
      </c>
      <c r="AC22" s="244">
        <v>15</v>
      </c>
      <c r="AD22" s="244">
        <v>22</v>
      </c>
      <c r="AE22" s="244">
        <v>10</v>
      </c>
      <c r="AF22" s="244">
        <v>9</v>
      </c>
      <c r="AG22" s="245">
        <v>98</v>
      </c>
    </row>
    <row r="23" spans="2:33">
      <c r="B23" s="32" t="s">
        <v>81</v>
      </c>
      <c r="C23" s="243">
        <v>505</v>
      </c>
      <c r="D23" s="244">
        <v>243</v>
      </c>
      <c r="E23" s="244">
        <v>187</v>
      </c>
      <c r="F23" s="244">
        <v>198</v>
      </c>
      <c r="G23" s="244">
        <v>156</v>
      </c>
      <c r="H23" s="244">
        <v>74</v>
      </c>
      <c r="I23" s="245">
        <v>1363</v>
      </c>
      <c r="J23" s="96"/>
      <c r="K23" s="243">
        <v>472</v>
      </c>
      <c r="L23" s="244">
        <v>216</v>
      </c>
      <c r="M23" s="244">
        <v>183</v>
      </c>
      <c r="N23" s="244">
        <v>183</v>
      </c>
      <c r="O23" s="244">
        <v>151</v>
      </c>
      <c r="P23" s="244">
        <v>73</v>
      </c>
      <c r="Q23" s="245">
        <v>1278</v>
      </c>
      <c r="R23" s="96"/>
      <c r="S23" s="243">
        <v>461</v>
      </c>
      <c r="T23" s="244">
        <v>218</v>
      </c>
      <c r="U23" s="244">
        <v>176</v>
      </c>
      <c r="V23" s="244">
        <v>186</v>
      </c>
      <c r="W23" s="244">
        <v>150</v>
      </c>
      <c r="X23" s="244">
        <v>76</v>
      </c>
      <c r="Y23" s="245">
        <v>1267</v>
      </c>
      <c r="Z23" s="239"/>
      <c r="AA23" s="243">
        <v>406</v>
      </c>
      <c r="AB23" s="244">
        <v>176</v>
      </c>
      <c r="AC23" s="244">
        <v>155</v>
      </c>
      <c r="AD23" s="244">
        <v>181</v>
      </c>
      <c r="AE23" s="244">
        <v>143</v>
      </c>
      <c r="AF23" s="244">
        <v>65</v>
      </c>
      <c r="AG23" s="245">
        <v>1126</v>
      </c>
    </row>
    <row r="24" spans="2:33">
      <c r="B24" s="32" t="s">
        <v>82</v>
      </c>
      <c r="C24" s="243">
        <v>177</v>
      </c>
      <c r="D24" s="244">
        <v>63</v>
      </c>
      <c r="E24" s="244">
        <v>74</v>
      </c>
      <c r="F24" s="244">
        <v>72</v>
      </c>
      <c r="G24" s="244">
        <v>76</v>
      </c>
      <c r="H24" s="244">
        <v>36</v>
      </c>
      <c r="I24" s="245">
        <v>498</v>
      </c>
      <c r="J24" s="96"/>
      <c r="K24" s="243">
        <v>163</v>
      </c>
      <c r="L24" s="244">
        <v>57</v>
      </c>
      <c r="M24" s="244">
        <v>68</v>
      </c>
      <c r="N24" s="244">
        <v>72</v>
      </c>
      <c r="O24" s="244">
        <v>68</v>
      </c>
      <c r="P24" s="244">
        <v>35</v>
      </c>
      <c r="Q24" s="245">
        <v>463</v>
      </c>
      <c r="R24" s="96"/>
      <c r="S24" s="243">
        <v>166</v>
      </c>
      <c r="T24" s="244">
        <v>55</v>
      </c>
      <c r="U24" s="244">
        <v>71</v>
      </c>
      <c r="V24" s="244">
        <v>73</v>
      </c>
      <c r="W24" s="244">
        <v>74</v>
      </c>
      <c r="X24" s="244">
        <v>37</v>
      </c>
      <c r="Y24" s="245">
        <v>476</v>
      </c>
      <c r="Z24" s="239"/>
      <c r="AA24" s="243">
        <v>158</v>
      </c>
      <c r="AB24" s="244">
        <v>46</v>
      </c>
      <c r="AC24" s="244">
        <v>69</v>
      </c>
      <c r="AD24" s="244">
        <v>69</v>
      </c>
      <c r="AE24" s="244">
        <v>68</v>
      </c>
      <c r="AF24" s="244">
        <v>36</v>
      </c>
      <c r="AG24" s="245">
        <v>446</v>
      </c>
    </row>
    <row r="25" spans="2:33">
      <c r="B25" s="32" t="s">
        <v>83</v>
      </c>
      <c r="C25" s="243">
        <v>138</v>
      </c>
      <c r="D25" s="244">
        <v>59</v>
      </c>
      <c r="E25" s="244">
        <v>49</v>
      </c>
      <c r="F25" s="244">
        <v>85</v>
      </c>
      <c r="G25" s="244">
        <v>58</v>
      </c>
      <c r="H25" s="244">
        <v>23</v>
      </c>
      <c r="I25" s="245">
        <v>412</v>
      </c>
      <c r="J25" s="96"/>
      <c r="K25" s="243">
        <v>128</v>
      </c>
      <c r="L25" s="244">
        <v>51</v>
      </c>
      <c r="M25" s="244">
        <v>45</v>
      </c>
      <c r="N25" s="244">
        <v>83</v>
      </c>
      <c r="O25" s="244">
        <v>62</v>
      </c>
      <c r="P25" s="244">
        <v>23</v>
      </c>
      <c r="Q25" s="245">
        <v>392</v>
      </c>
      <c r="R25" s="96"/>
      <c r="S25" s="243">
        <v>126</v>
      </c>
      <c r="T25" s="244">
        <v>59</v>
      </c>
      <c r="U25" s="244">
        <v>47</v>
      </c>
      <c r="V25" s="244">
        <v>84</v>
      </c>
      <c r="W25" s="244">
        <v>67</v>
      </c>
      <c r="X25" s="244">
        <v>29</v>
      </c>
      <c r="Y25" s="245">
        <v>412</v>
      </c>
      <c r="Z25" s="239"/>
      <c r="AA25" s="243">
        <v>110</v>
      </c>
      <c r="AB25" s="244">
        <v>54</v>
      </c>
      <c r="AC25" s="244">
        <v>40</v>
      </c>
      <c r="AD25" s="244">
        <v>78</v>
      </c>
      <c r="AE25" s="244">
        <v>63</v>
      </c>
      <c r="AF25" s="244">
        <v>24</v>
      </c>
      <c r="AG25" s="245">
        <v>369</v>
      </c>
    </row>
    <row r="26" spans="2:33">
      <c r="B26" s="32" t="s">
        <v>84</v>
      </c>
      <c r="C26" s="243">
        <v>412</v>
      </c>
      <c r="D26" s="244">
        <v>230</v>
      </c>
      <c r="E26" s="244">
        <v>126</v>
      </c>
      <c r="F26" s="244">
        <v>153</v>
      </c>
      <c r="G26" s="244">
        <v>129</v>
      </c>
      <c r="H26" s="244">
        <v>44</v>
      </c>
      <c r="I26" s="245">
        <v>1094</v>
      </c>
      <c r="J26" s="96"/>
      <c r="K26" s="243">
        <v>386</v>
      </c>
      <c r="L26" s="244">
        <v>212</v>
      </c>
      <c r="M26" s="244">
        <v>118</v>
      </c>
      <c r="N26" s="244">
        <v>150</v>
      </c>
      <c r="O26" s="244">
        <v>118</v>
      </c>
      <c r="P26" s="244">
        <v>43</v>
      </c>
      <c r="Q26" s="245">
        <v>1027</v>
      </c>
      <c r="R26" s="96"/>
      <c r="S26" s="243">
        <v>386</v>
      </c>
      <c r="T26" s="244">
        <v>206</v>
      </c>
      <c r="U26" s="244">
        <v>124</v>
      </c>
      <c r="V26" s="244">
        <v>141</v>
      </c>
      <c r="W26" s="244">
        <v>119</v>
      </c>
      <c r="X26" s="244">
        <v>43</v>
      </c>
      <c r="Y26" s="245">
        <v>1019</v>
      </c>
      <c r="Z26" s="239"/>
      <c r="AA26" s="243">
        <v>336</v>
      </c>
      <c r="AB26" s="244">
        <v>183</v>
      </c>
      <c r="AC26" s="244">
        <v>120</v>
      </c>
      <c r="AD26" s="244">
        <v>126</v>
      </c>
      <c r="AE26" s="244">
        <v>109</v>
      </c>
      <c r="AF26" s="244">
        <v>40</v>
      </c>
      <c r="AG26" s="245">
        <v>914</v>
      </c>
    </row>
    <row r="27" spans="2:33">
      <c r="B27" s="32" t="s">
        <v>85</v>
      </c>
      <c r="C27" s="243">
        <v>87</v>
      </c>
      <c r="D27" s="244">
        <v>47</v>
      </c>
      <c r="E27" s="244">
        <v>45</v>
      </c>
      <c r="F27" s="244">
        <v>59</v>
      </c>
      <c r="G27" s="244">
        <v>61</v>
      </c>
      <c r="H27" s="244">
        <v>21</v>
      </c>
      <c r="I27" s="245">
        <v>320</v>
      </c>
      <c r="J27" s="96"/>
      <c r="K27" s="243">
        <v>82</v>
      </c>
      <c r="L27" s="244">
        <v>50</v>
      </c>
      <c r="M27" s="244">
        <v>44</v>
      </c>
      <c r="N27" s="244">
        <v>57</v>
      </c>
      <c r="O27" s="244">
        <v>58</v>
      </c>
      <c r="P27" s="244">
        <v>20</v>
      </c>
      <c r="Q27" s="245">
        <v>311</v>
      </c>
      <c r="R27" s="96"/>
      <c r="S27" s="243">
        <v>77</v>
      </c>
      <c r="T27" s="244">
        <v>48</v>
      </c>
      <c r="U27" s="244">
        <v>42</v>
      </c>
      <c r="V27" s="244">
        <v>59</v>
      </c>
      <c r="W27" s="244">
        <v>65</v>
      </c>
      <c r="X27" s="244">
        <v>16</v>
      </c>
      <c r="Y27" s="245">
        <v>307</v>
      </c>
      <c r="Z27" s="239"/>
      <c r="AA27" s="243">
        <v>83</v>
      </c>
      <c r="AB27" s="244">
        <v>51</v>
      </c>
      <c r="AC27" s="244">
        <v>37</v>
      </c>
      <c r="AD27" s="244">
        <v>63</v>
      </c>
      <c r="AE27" s="244">
        <v>63</v>
      </c>
      <c r="AF27" s="244">
        <v>16</v>
      </c>
      <c r="AG27" s="245">
        <v>313</v>
      </c>
    </row>
    <row r="28" spans="2:33">
      <c r="B28" s="32" t="s">
        <v>86</v>
      </c>
      <c r="C28" s="243">
        <v>422</v>
      </c>
      <c r="D28" s="244">
        <v>203</v>
      </c>
      <c r="E28" s="244">
        <v>129</v>
      </c>
      <c r="F28" s="244">
        <v>145</v>
      </c>
      <c r="G28" s="244">
        <v>120</v>
      </c>
      <c r="H28" s="244">
        <v>42</v>
      </c>
      <c r="I28" s="245">
        <v>1061</v>
      </c>
      <c r="J28" s="96"/>
      <c r="K28" s="243">
        <v>403</v>
      </c>
      <c r="L28" s="244">
        <v>185</v>
      </c>
      <c r="M28" s="244">
        <v>133</v>
      </c>
      <c r="N28" s="244">
        <v>143</v>
      </c>
      <c r="O28" s="244">
        <v>115</v>
      </c>
      <c r="P28" s="244">
        <v>43</v>
      </c>
      <c r="Q28" s="245">
        <v>1022</v>
      </c>
      <c r="R28" s="96"/>
      <c r="S28" s="243">
        <v>399</v>
      </c>
      <c r="T28" s="244">
        <v>175</v>
      </c>
      <c r="U28" s="244">
        <v>134</v>
      </c>
      <c r="V28" s="244">
        <v>144</v>
      </c>
      <c r="W28" s="244">
        <v>115</v>
      </c>
      <c r="X28" s="244">
        <v>44</v>
      </c>
      <c r="Y28" s="245">
        <v>1011</v>
      </c>
      <c r="Z28" s="239"/>
      <c r="AA28" s="243">
        <v>360</v>
      </c>
      <c r="AB28" s="244">
        <v>152</v>
      </c>
      <c r="AC28" s="244">
        <v>118</v>
      </c>
      <c r="AD28" s="244">
        <v>142</v>
      </c>
      <c r="AE28" s="244">
        <v>102</v>
      </c>
      <c r="AF28" s="244">
        <v>44</v>
      </c>
      <c r="AG28" s="245">
        <v>918</v>
      </c>
    </row>
    <row r="29" spans="2:33">
      <c r="B29" s="32" t="s">
        <v>87</v>
      </c>
      <c r="C29" s="243">
        <v>1179</v>
      </c>
      <c r="D29" s="244">
        <v>569</v>
      </c>
      <c r="E29" s="244">
        <v>401</v>
      </c>
      <c r="F29" s="244">
        <v>455</v>
      </c>
      <c r="G29" s="244">
        <v>324</v>
      </c>
      <c r="H29" s="244">
        <v>139</v>
      </c>
      <c r="I29" s="245">
        <v>3067</v>
      </c>
      <c r="J29" s="96"/>
      <c r="K29" s="243">
        <v>1109</v>
      </c>
      <c r="L29" s="244">
        <v>538</v>
      </c>
      <c r="M29" s="244">
        <v>404</v>
      </c>
      <c r="N29" s="244">
        <v>419</v>
      </c>
      <c r="O29" s="244">
        <v>327</v>
      </c>
      <c r="P29" s="244">
        <v>136</v>
      </c>
      <c r="Q29" s="245">
        <v>2933</v>
      </c>
      <c r="R29" s="96"/>
      <c r="S29" s="243">
        <v>1087</v>
      </c>
      <c r="T29" s="244">
        <v>527</v>
      </c>
      <c r="U29" s="244">
        <v>400</v>
      </c>
      <c r="V29" s="244">
        <v>408</v>
      </c>
      <c r="W29" s="244">
        <v>340</v>
      </c>
      <c r="X29" s="244">
        <v>125</v>
      </c>
      <c r="Y29" s="245">
        <v>2887</v>
      </c>
      <c r="Z29" s="239"/>
      <c r="AA29" s="243">
        <v>1011</v>
      </c>
      <c r="AB29" s="244">
        <v>503</v>
      </c>
      <c r="AC29" s="244">
        <v>377</v>
      </c>
      <c r="AD29" s="244">
        <v>385</v>
      </c>
      <c r="AE29" s="244">
        <v>321</v>
      </c>
      <c r="AF29" s="244">
        <v>120</v>
      </c>
      <c r="AG29" s="245">
        <v>2717</v>
      </c>
    </row>
    <row r="30" spans="2:33">
      <c r="B30" s="32" t="s">
        <v>88</v>
      </c>
      <c r="C30" s="243">
        <v>66</v>
      </c>
      <c r="D30" s="244">
        <v>55</v>
      </c>
      <c r="E30" s="244">
        <v>46</v>
      </c>
      <c r="F30" s="244">
        <v>86</v>
      </c>
      <c r="G30" s="244">
        <v>91</v>
      </c>
      <c r="H30" s="244">
        <v>34</v>
      </c>
      <c r="I30" s="245">
        <v>378</v>
      </c>
      <c r="J30" s="96"/>
      <c r="K30" s="243">
        <v>59</v>
      </c>
      <c r="L30" s="244">
        <v>53</v>
      </c>
      <c r="M30" s="244">
        <v>45</v>
      </c>
      <c r="N30" s="244">
        <v>84</v>
      </c>
      <c r="O30" s="244">
        <v>90</v>
      </c>
      <c r="P30" s="244">
        <v>38</v>
      </c>
      <c r="Q30" s="245">
        <v>369</v>
      </c>
      <c r="R30" s="96"/>
      <c r="S30" s="243">
        <v>61</v>
      </c>
      <c r="T30" s="244">
        <v>46</v>
      </c>
      <c r="U30" s="244">
        <v>46</v>
      </c>
      <c r="V30" s="244">
        <v>85</v>
      </c>
      <c r="W30" s="244">
        <v>92</v>
      </c>
      <c r="X30" s="244">
        <v>35</v>
      </c>
      <c r="Y30" s="245">
        <v>365</v>
      </c>
      <c r="Z30" s="239"/>
      <c r="AA30" s="243">
        <v>49</v>
      </c>
      <c r="AB30" s="244">
        <v>41</v>
      </c>
      <c r="AC30" s="244">
        <v>43</v>
      </c>
      <c r="AD30" s="244">
        <v>72</v>
      </c>
      <c r="AE30" s="244">
        <v>91</v>
      </c>
      <c r="AF30" s="244">
        <v>36</v>
      </c>
      <c r="AG30" s="245">
        <v>332</v>
      </c>
    </row>
    <row r="31" spans="2:33">
      <c r="B31" s="32" t="s">
        <v>89</v>
      </c>
      <c r="C31" s="243">
        <v>722</v>
      </c>
      <c r="D31" s="244">
        <v>303</v>
      </c>
      <c r="E31" s="244">
        <v>259</v>
      </c>
      <c r="F31" s="244">
        <v>280</v>
      </c>
      <c r="G31" s="244">
        <v>222</v>
      </c>
      <c r="H31" s="244">
        <v>85</v>
      </c>
      <c r="I31" s="245">
        <v>1871</v>
      </c>
      <c r="J31" s="96"/>
      <c r="K31" s="243">
        <v>673</v>
      </c>
      <c r="L31" s="244">
        <v>292</v>
      </c>
      <c r="M31" s="244">
        <v>245</v>
      </c>
      <c r="N31" s="244">
        <v>272</v>
      </c>
      <c r="O31" s="244">
        <v>225</v>
      </c>
      <c r="P31" s="244">
        <v>78</v>
      </c>
      <c r="Q31" s="245">
        <v>1785</v>
      </c>
      <c r="R31" s="96"/>
      <c r="S31" s="243">
        <v>672</v>
      </c>
      <c r="T31" s="244">
        <v>293</v>
      </c>
      <c r="U31" s="244">
        <v>258</v>
      </c>
      <c r="V31" s="244">
        <v>268</v>
      </c>
      <c r="W31" s="244">
        <v>226</v>
      </c>
      <c r="X31" s="244">
        <v>82</v>
      </c>
      <c r="Y31" s="245">
        <v>1799</v>
      </c>
      <c r="Z31" s="239"/>
      <c r="AA31" s="243">
        <v>630</v>
      </c>
      <c r="AB31" s="244">
        <v>279</v>
      </c>
      <c r="AC31" s="244">
        <v>229</v>
      </c>
      <c r="AD31" s="244">
        <v>246</v>
      </c>
      <c r="AE31" s="244">
        <v>210</v>
      </c>
      <c r="AF31" s="244">
        <v>76</v>
      </c>
      <c r="AG31" s="245">
        <v>1670</v>
      </c>
    </row>
    <row r="32" spans="2:33">
      <c r="B32" s="32" t="s">
        <v>68</v>
      </c>
      <c r="C32" s="243">
        <v>113</v>
      </c>
      <c r="D32" s="244">
        <v>52</v>
      </c>
      <c r="E32" s="244">
        <v>42</v>
      </c>
      <c r="F32" s="244">
        <v>45</v>
      </c>
      <c r="G32" s="244">
        <v>38</v>
      </c>
      <c r="H32" s="244">
        <v>12</v>
      </c>
      <c r="I32" s="245">
        <v>302</v>
      </c>
      <c r="J32" s="96"/>
      <c r="K32" s="243">
        <v>117</v>
      </c>
      <c r="L32" s="244">
        <v>54</v>
      </c>
      <c r="M32" s="244">
        <v>41</v>
      </c>
      <c r="N32" s="244">
        <v>42</v>
      </c>
      <c r="O32" s="244">
        <v>44</v>
      </c>
      <c r="P32" s="244">
        <v>12</v>
      </c>
      <c r="Q32" s="245">
        <v>310</v>
      </c>
      <c r="R32" s="96"/>
      <c r="S32" s="243">
        <v>115</v>
      </c>
      <c r="T32" s="244">
        <v>51</v>
      </c>
      <c r="U32" s="244">
        <v>40</v>
      </c>
      <c r="V32" s="244">
        <v>42</v>
      </c>
      <c r="W32" s="244">
        <v>42</v>
      </c>
      <c r="X32" s="244">
        <v>12</v>
      </c>
      <c r="Y32" s="245">
        <v>302</v>
      </c>
      <c r="Z32" s="239"/>
      <c r="AA32" s="243">
        <v>92</v>
      </c>
      <c r="AB32" s="244">
        <v>45</v>
      </c>
      <c r="AC32" s="244">
        <v>35</v>
      </c>
      <c r="AD32" s="244">
        <v>39</v>
      </c>
      <c r="AE32" s="244">
        <v>35</v>
      </c>
      <c r="AF32" s="244">
        <v>12</v>
      </c>
      <c r="AG32" s="245">
        <v>258</v>
      </c>
    </row>
    <row r="33" spans="2:33">
      <c r="B33" s="32" t="s">
        <v>90</v>
      </c>
      <c r="C33" s="243">
        <v>410</v>
      </c>
      <c r="D33" s="244">
        <v>189</v>
      </c>
      <c r="E33" s="244">
        <v>211</v>
      </c>
      <c r="F33" s="244">
        <v>218</v>
      </c>
      <c r="G33" s="244">
        <v>179</v>
      </c>
      <c r="H33" s="244">
        <v>81</v>
      </c>
      <c r="I33" s="245">
        <v>1288</v>
      </c>
      <c r="J33" s="96"/>
      <c r="K33" s="243">
        <v>394</v>
      </c>
      <c r="L33" s="244">
        <v>177</v>
      </c>
      <c r="M33" s="244">
        <v>201</v>
      </c>
      <c r="N33" s="244">
        <v>219</v>
      </c>
      <c r="O33" s="244">
        <v>175</v>
      </c>
      <c r="P33" s="244">
        <v>80</v>
      </c>
      <c r="Q33" s="245">
        <v>1246</v>
      </c>
      <c r="R33" s="96"/>
      <c r="S33" s="243">
        <v>388</v>
      </c>
      <c r="T33" s="244">
        <v>173</v>
      </c>
      <c r="U33" s="244">
        <v>210</v>
      </c>
      <c r="V33" s="244">
        <v>223</v>
      </c>
      <c r="W33" s="244">
        <v>178</v>
      </c>
      <c r="X33" s="244">
        <v>79</v>
      </c>
      <c r="Y33" s="245">
        <v>1251</v>
      </c>
      <c r="Z33" s="239"/>
      <c r="AA33" s="243">
        <v>350</v>
      </c>
      <c r="AB33" s="244">
        <v>169</v>
      </c>
      <c r="AC33" s="244">
        <v>189</v>
      </c>
      <c r="AD33" s="244">
        <v>210</v>
      </c>
      <c r="AE33" s="244">
        <v>170</v>
      </c>
      <c r="AF33" s="244">
        <v>77</v>
      </c>
      <c r="AG33" s="245">
        <v>1165</v>
      </c>
    </row>
    <row r="34" spans="2:33" ht="12.75" customHeight="1">
      <c r="B34" s="302" t="s">
        <v>91</v>
      </c>
      <c r="C34" s="244">
        <v>1268</v>
      </c>
      <c r="D34" s="244">
        <v>589</v>
      </c>
      <c r="E34" s="244">
        <v>375</v>
      </c>
      <c r="F34" s="244">
        <v>389</v>
      </c>
      <c r="G34" s="244">
        <v>251</v>
      </c>
      <c r="H34" s="244">
        <v>89</v>
      </c>
      <c r="I34" s="245">
        <v>2961</v>
      </c>
      <c r="J34" s="296"/>
      <c r="K34" s="244">
        <v>1253</v>
      </c>
      <c r="L34" s="244">
        <v>566</v>
      </c>
      <c r="M34" s="244">
        <v>375</v>
      </c>
      <c r="N34" s="244">
        <v>393</v>
      </c>
      <c r="O34" s="244">
        <v>239</v>
      </c>
      <c r="P34" s="244">
        <v>96</v>
      </c>
      <c r="Q34" s="245">
        <v>2922</v>
      </c>
      <c r="R34" s="96"/>
      <c r="S34" s="243">
        <v>1260</v>
      </c>
      <c r="T34" s="244">
        <v>543</v>
      </c>
      <c r="U34" s="244">
        <v>393</v>
      </c>
      <c r="V34" s="244">
        <v>385</v>
      </c>
      <c r="W34" s="244">
        <v>241</v>
      </c>
      <c r="X34" s="244">
        <v>92</v>
      </c>
      <c r="Y34" s="356">
        <v>2914</v>
      </c>
      <c r="Z34" s="357"/>
      <c r="AA34" s="244">
        <v>1170</v>
      </c>
      <c r="AB34" s="244">
        <v>501</v>
      </c>
      <c r="AC34" s="244">
        <v>377</v>
      </c>
      <c r="AD34" s="244">
        <v>350</v>
      </c>
      <c r="AE34" s="244">
        <v>233</v>
      </c>
      <c r="AF34" s="244">
        <v>83</v>
      </c>
      <c r="AG34" s="245">
        <v>2714</v>
      </c>
    </row>
    <row r="35" spans="2:33">
      <c r="B35" s="302" t="s">
        <v>92</v>
      </c>
      <c r="C35" s="246">
        <v>186</v>
      </c>
      <c r="D35" s="246">
        <v>3786</v>
      </c>
      <c r="E35" s="246">
        <v>3038</v>
      </c>
      <c r="F35" s="246">
        <v>151</v>
      </c>
      <c r="G35" s="246">
        <v>144</v>
      </c>
      <c r="H35" s="246">
        <v>1253</v>
      </c>
      <c r="I35" s="360">
        <v>774</v>
      </c>
      <c r="J35" s="366"/>
      <c r="K35" s="246">
        <v>163</v>
      </c>
      <c r="L35" s="246">
        <v>3606</v>
      </c>
      <c r="M35" s="246">
        <v>2953</v>
      </c>
      <c r="N35" s="246">
        <v>150</v>
      </c>
      <c r="O35" s="246">
        <v>142</v>
      </c>
      <c r="P35" s="246">
        <v>1239</v>
      </c>
      <c r="Q35" s="360">
        <v>734</v>
      </c>
      <c r="R35" s="361"/>
      <c r="S35" s="246">
        <v>158</v>
      </c>
      <c r="T35" s="246">
        <v>3546</v>
      </c>
      <c r="U35" s="246">
        <v>2998</v>
      </c>
      <c r="V35" s="246">
        <v>155</v>
      </c>
      <c r="W35" s="246">
        <v>141</v>
      </c>
      <c r="X35" s="246">
        <v>1232</v>
      </c>
      <c r="Y35" s="360">
        <v>723</v>
      </c>
      <c r="Z35" s="358"/>
      <c r="AA35" s="246">
        <v>142</v>
      </c>
      <c r="AB35" s="246">
        <v>3207</v>
      </c>
      <c r="AC35" s="246">
        <v>2770</v>
      </c>
      <c r="AD35" s="246">
        <v>3271</v>
      </c>
      <c r="AE35" s="246">
        <v>2857</v>
      </c>
      <c r="AF35" s="246">
        <v>1160</v>
      </c>
      <c r="AG35" s="364">
        <v>666</v>
      </c>
    </row>
    <row r="36" spans="2:33">
      <c r="B36" s="302" t="s">
        <v>93</v>
      </c>
      <c r="C36" s="244">
        <v>64</v>
      </c>
      <c r="D36" s="244">
        <v>29</v>
      </c>
      <c r="E36" s="244">
        <v>43</v>
      </c>
      <c r="F36" s="244">
        <v>64</v>
      </c>
      <c r="G36" s="244">
        <v>63</v>
      </c>
      <c r="H36" s="244">
        <v>23</v>
      </c>
      <c r="I36" s="356">
        <v>286</v>
      </c>
      <c r="J36" s="296"/>
      <c r="K36" s="244">
        <v>61</v>
      </c>
      <c r="L36" s="244">
        <v>26</v>
      </c>
      <c r="M36" s="244">
        <v>43</v>
      </c>
      <c r="N36" s="244">
        <v>63</v>
      </c>
      <c r="O36" s="244">
        <v>64</v>
      </c>
      <c r="P36" s="244">
        <v>23</v>
      </c>
      <c r="Q36" s="356">
        <v>280</v>
      </c>
      <c r="R36" s="301"/>
      <c r="S36" s="244">
        <v>60</v>
      </c>
      <c r="T36" s="244">
        <v>27</v>
      </c>
      <c r="U36" s="244">
        <v>45</v>
      </c>
      <c r="V36" s="244">
        <v>66</v>
      </c>
      <c r="W36" s="244">
        <v>70</v>
      </c>
      <c r="X36" s="244">
        <v>24</v>
      </c>
      <c r="Y36" s="356">
        <v>292</v>
      </c>
      <c r="Z36" s="357"/>
      <c r="AA36" s="244">
        <v>46</v>
      </c>
      <c r="AB36" s="244">
        <v>24</v>
      </c>
      <c r="AC36" s="244">
        <v>37</v>
      </c>
      <c r="AD36" s="244">
        <v>63</v>
      </c>
      <c r="AE36" s="244">
        <v>64</v>
      </c>
      <c r="AF36" s="244">
        <v>22</v>
      </c>
      <c r="AG36" s="356">
        <v>256</v>
      </c>
    </row>
    <row r="37" spans="2:33">
      <c r="B37" s="32" t="s">
        <v>94</v>
      </c>
      <c r="C37" s="243">
        <v>91</v>
      </c>
      <c r="D37" s="244">
        <v>60</v>
      </c>
      <c r="E37" s="244">
        <v>33</v>
      </c>
      <c r="F37" s="244">
        <v>58</v>
      </c>
      <c r="G37" s="244">
        <v>61</v>
      </c>
      <c r="H37" s="244">
        <v>24</v>
      </c>
      <c r="I37" s="245">
        <v>327</v>
      </c>
      <c r="J37" s="96"/>
      <c r="K37" s="243">
        <v>91</v>
      </c>
      <c r="L37" s="244">
        <v>55</v>
      </c>
      <c r="M37" s="244">
        <v>33</v>
      </c>
      <c r="N37" s="244">
        <v>56</v>
      </c>
      <c r="O37" s="244">
        <v>59</v>
      </c>
      <c r="P37" s="244">
        <v>24</v>
      </c>
      <c r="Q37" s="245">
        <v>318</v>
      </c>
      <c r="R37" s="96"/>
      <c r="S37" s="243">
        <v>93</v>
      </c>
      <c r="T37" s="244">
        <v>47</v>
      </c>
      <c r="U37" s="244">
        <v>37</v>
      </c>
      <c r="V37" s="244">
        <v>55</v>
      </c>
      <c r="W37" s="244">
        <v>58</v>
      </c>
      <c r="X37" s="244">
        <v>23</v>
      </c>
      <c r="Y37" s="245">
        <v>313</v>
      </c>
      <c r="Z37" s="357"/>
      <c r="AA37" s="244">
        <v>82</v>
      </c>
      <c r="AB37" s="244">
        <v>40</v>
      </c>
      <c r="AC37" s="244">
        <v>31</v>
      </c>
      <c r="AD37" s="244">
        <v>51</v>
      </c>
      <c r="AE37" s="244">
        <v>52</v>
      </c>
      <c r="AF37" s="244">
        <v>25</v>
      </c>
      <c r="AG37" s="356">
        <v>281</v>
      </c>
    </row>
    <row r="38" spans="2:33">
      <c r="B38" s="32" t="s">
        <v>95</v>
      </c>
      <c r="C38" s="247">
        <v>190</v>
      </c>
      <c r="D38" s="248">
        <v>83</v>
      </c>
      <c r="E38" s="248">
        <v>91</v>
      </c>
      <c r="F38" s="248">
        <v>104</v>
      </c>
      <c r="G38" s="248">
        <v>106</v>
      </c>
      <c r="H38" s="248">
        <v>34</v>
      </c>
      <c r="I38" s="249">
        <v>608</v>
      </c>
      <c r="J38" s="293"/>
      <c r="K38" s="247">
        <v>188</v>
      </c>
      <c r="L38" s="248">
        <v>77</v>
      </c>
      <c r="M38" s="248">
        <v>87</v>
      </c>
      <c r="N38" s="248">
        <v>104</v>
      </c>
      <c r="O38" s="248">
        <v>111</v>
      </c>
      <c r="P38" s="248">
        <v>32</v>
      </c>
      <c r="Q38" s="249">
        <v>599</v>
      </c>
      <c r="R38" s="293"/>
      <c r="S38" s="247">
        <v>187</v>
      </c>
      <c r="T38" s="248">
        <v>74</v>
      </c>
      <c r="U38" s="248">
        <v>90</v>
      </c>
      <c r="V38" s="248">
        <v>97</v>
      </c>
      <c r="W38" s="248">
        <v>109</v>
      </c>
      <c r="X38" s="248">
        <v>33</v>
      </c>
      <c r="Y38" s="249">
        <v>590</v>
      </c>
      <c r="Z38" s="239"/>
      <c r="AA38" s="362">
        <v>161</v>
      </c>
      <c r="AB38" s="363">
        <v>56</v>
      </c>
      <c r="AC38" s="363">
        <v>79</v>
      </c>
      <c r="AD38" s="363">
        <v>85</v>
      </c>
      <c r="AE38" s="363">
        <v>102</v>
      </c>
      <c r="AF38" s="363">
        <v>30</v>
      </c>
      <c r="AG38" s="365">
        <v>513</v>
      </c>
    </row>
    <row r="39" spans="2:33">
      <c r="B39" s="35"/>
      <c r="C39" s="685"/>
      <c r="D39" s="686"/>
      <c r="E39" s="686"/>
      <c r="F39" s="686"/>
      <c r="G39" s="686"/>
      <c r="H39" s="686"/>
      <c r="I39" s="686"/>
      <c r="J39" s="687"/>
      <c r="K39" s="688"/>
      <c r="L39" s="688"/>
      <c r="M39" s="688"/>
      <c r="N39" s="232"/>
      <c r="O39" s="232"/>
      <c r="Q39" s="689"/>
      <c r="R39" s="690"/>
      <c r="S39" s="690"/>
      <c r="T39" s="233"/>
      <c r="U39" s="233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</row>
  </sheetData>
  <mergeCells count="8">
    <mergeCell ref="C39:I39"/>
    <mergeCell ref="J39:M39"/>
    <mergeCell ref="Q39:S39"/>
    <mergeCell ref="C8:AG8"/>
    <mergeCell ref="C9:J9"/>
    <mergeCell ref="K9:R9"/>
    <mergeCell ref="S9:Z9"/>
    <mergeCell ref="AA9:AG9"/>
  </mergeCells>
  <conditionalFormatting sqref="C14:H14 C35:H35">
    <cfRule type="cellIs" dxfId="381" priority="8" operator="between">
      <formula>1</formula>
      <formula>2</formula>
    </cfRule>
  </conditionalFormatting>
  <conditionalFormatting sqref="I14 I35">
    <cfRule type="cellIs" dxfId="380" priority="7" operator="between">
      <formula>1</formula>
      <formula>2</formula>
    </cfRule>
  </conditionalFormatting>
  <conditionalFormatting sqref="K14:P14 K35:P35 K38:P38">
    <cfRule type="cellIs" dxfId="379" priority="6" operator="between">
      <formula>1</formula>
      <formula>2</formula>
    </cfRule>
  </conditionalFormatting>
  <conditionalFormatting sqref="Q14 Q35 Q38">
    <cfRule type="cellIs" dxfId="378" priority="5" operator="between">
      <formula>1</formula>
      <formula>2</formula>
    </cfRule>
  </conditionalFormatting>
  <conditionalFormatting sqref="S14:X14 S35:X35">
    <cfRule type="cellIs" dxfId="377" priority="4" operator="between">
      <formula>1</formula>
      <formula>2</formula>
    </cfRule>
  </conditionalFormatting>
  <conditionalFormatting sqref="Y14 Y35">
    <cfRule type="cellIs" dxfId="376" priority="3" operator="between">
      <formula>1</formula>
      <formula>2</formula>
    </cfRule>
  </conditionalFormatting>
  <conditionalFormatting sqref="AA14:AF14 AA35:AF35">
    <cfRule type="cellIs" dxfId="375" priority="2" operator="between">
      <formula>1</formula>
      <formula>2</formula>
    </cfRule>
  </conditionalFormatting>
  <conditionalFormatting sqref="AG14 AG35">
    <cfRule type="cellIs" dxfId="37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workbookViewId="0">
      <pane xSplit="2" topLeftCell="C1" activePane="topRight" state="frozen"/>
      <selection pane="topRight" activeCell="J19" sqref="J19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142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7"/>
      <c r="C8" s="698" t="s">
        <v>221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99"/>
    </row>
    <row r="9" spans="1:32" ht="24.95" customHeight="1">
      <c r="B9" s="10"/>
      <c r="C9" s="700" t="s">
        <v>16</v>
      </c>
      <c r="D9" s="682"/>
      <c r="E9" s="682"/>
      <c r="F9" s="682"/>
      <c r="G9" s="682"/>
      <c r="H9" s="682"/>
      <c r="I9" s="682"/>
      <c r="J9" s="682" t="s">
        <v>18</v>
      </c>
      <c r="K9" s="682"/>
      <c r="L9" s="682"/>
      <c r="M9" s="682"/>
      <c r="N9" s="682"/>
      <c r="O9" s="682"/>
      <c r="P9" s="682"/>
      <c r="Q9" s="682" t="s">
        <v>19</v>
      </c>
      <c r="R9" s="682"/>
      <c r="S9" s="682"/>
      <c r="T9" s="682"/>
      <c r="U9" s="682"/>
      <c r="V9" s="682"/>
      <c r="W9" s="682"/>
      <c r="X9" s="682"/>
      <c r="Y9" s="682" t="s">
        <v>17</v>
      </c>
      <c r="Z9" s="682"/>
      <c r="AA9" s="682"/>
      <c r="AB9" s="682"/>
      <c r="AC9" s="682"/>
      <c r="AD9" s="682"/>
      <c r="AE9" s="701"/>
    </row>
    <row r="10" spans="1:32">
      <c r="B10" s="131" t="s">
        <v>53</v>
      </c>
      <c r="C10" s="216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222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217" t="s">
        <v>0</v>
      </c>
    </row>
    <row r="11" spans="1:32">
      <c r="B11" s="402" t="s">
        <v>105</v>
      </c>
      <c r="C11" s="218">
        <f>'RSI_idade (13)'!C11/'RSI_idade (13)'!I11</f>
        <v>0.35647151132702293</v>
      </c>
      <c r="D11" s="214">
        <f>'RSI_idade (13)'!D11/'RSI_idade (13)'!I11</f>
        <v>0.17149964107443949</v>
      </c>
      <c r="E11" s="214">
        <f>'RSI_idade (13)'!E11/'RSI_idade (13)'!I11</f>
        <v>0.1364885394233819</v>
      </c>
      <c r="F11" s="214">
        <f>'RSI_idade (13)'!F11/'RSI_idade (13)'!I11</f>
        <v>0.15988714712609139</v>
      </c>
      <c r="G11" s="214">
        <f>'RSI_idade (13)'!G11/'RSI_idade (13)'!I11</f>
        <v>0.12838516886195556</v>
      </c>
      <c r="H11" s="113">
        <f>'RSI_idade (13)'!H11/'RSI_idade (13)'!I11</f>
        <v>4.7267992187108726E-2</v>
      </c>
      <c r="I11" s="303"/>
      <c r="J11" s="226">
        <f>'RSI_idade (13)'!K11/'RSI_idade (13)'!Q11</f>
        <v>0.35167427436496046</v>
      </c>
      <c r="K11" s="226">
        <f>'RSI_idade (13)'!L11/'RSI_idade (13)'!Q11</f>
        <v>0.17131607373079202</v>
      </c>
      <c r="L11" s="226">
        <f>'RSI_idade (13)'!M11/'RSI_idade (13)'!Q11</f>
        <v>0.13617896093940554</v>
      </c>
      <c r="M11" s="226">
        <f>'RSI_idade (13)'!N11/'RSI_idade (13)'!Q11</f>
        <v>0.16131224084462872</v>
      </c>
      <c r="N11" s="226">
        <f>'RSI_idade (13)'!O11/'RSI_idade (13)'!Q11</f>
        <v>0.13202202167322905</v>
      </c>
      <c r="O11" s="337">
        <f>'RSI_idade (13)'!P11/'RSI_idade (13)'!Q11</f>
        <v>4.7496428446984214E-2</v>
      </c>
      <c r="P11" s="340"/>
      <c r="Q11" s="226">
        <f>'RSI_idade (13)'!S11/'RSI_idade (13)'!Y11</f>
        <v>0.34952065902208701</v>
      </c>
      <c r="R11" s="226">
        <f>'RSI_idade (13)'!T11/'RSI_idade (13)'!Y11</f>
        <v>0.16915067667446432</v>
      </c>
      <c r="S11" s="226">
        <f>'RSI_idade (13)'!U11/'RSI_idade (13)'!Y11</f>
        <v>0.13591254179882031</v>
      </c>
      <c r="T11" s="226">
        <f>'RSI_idade (13)'!V11/'RSI_idade (13)'!Y11</f>
        <v>0.16212560455804476</v>
      </c>
      <c r="U11" s="226">
        <f>'RSI_idade (13)'!W11/'RSI_idade (13)'!Y11</f>
        <v>0.13524519582657615</v>
      </c>
      <c r="V11" s="227">
        <f>'RSI_idade (13)'!X11/'RSI_idade (13)'!Y11</f>
        <v>4.8045322120007464E-2</v>
      </c>
      <c r="W11" s="62"/>
      <c r="X11" s="335"/>
      <c r="Y11" s="112">
        <f>'RSI_idade (13)'!AA11/'RSI_idade (13)'!AG11</f>
        <v>0.34617626574612403</v>
      </c>
      <c r="Z11" s="214">
        <f>'RSI_idade (13)'!AB11/'RSI_idade (13)'!AG11</f>
        <v>0.16771136143410853</v>
      </c>
      <c r="AA11" s="214">
        <f>'RSI_idade (13)'!AC11/'RSI_idade (13)'!AG11</f>
        <v>0.13440225290697674</v>
      </c>
      <c r="AB11" s="214">
        <f>'RSI_idade (13)'!AD11/'RSI_idade (13)'!AG11</f>
        <v>0.16343795421511628</v>
      </c>
      <c r="AC11" s="214">
        <f>'RSI_idade (13)'!AE11/'RSI_idade (13)'!AG11</f>
        <v>0.13933805717054262</v>
      </c>
      <c r="AD11" s="214">
        <f>'RSI_idade (13)'!AF11/'RSI_idade (13)'!AG11</f>
        <v>4.893410852713178E-2</v>
      </c>
      <c r="AE11" s="62">
        <v>301306</v>
      </c>
      <c r="AF11" s="334"/>
    </row>
    <row r="12" spans="1:32">
      <c r="B12" s="403" t="s">
        <v>267</v>
      </c>
      <c r="C12" s="219">
        <f>'RSI_idade (13)'!C12/'RSI_idade (13)'!I12</f>
        <v>0.38002579557010691</v>
      </c>
      <c r="D12" s="215">
        <f>'RSI_idade (13)'!D12/'RSI_idade (13)'!I12</f>
        <v>0.17046159188431678</v>
      </c>
      <c r="E12" s="215">
        <f>'RSI_idade (13)'!E12/'RSI_idade (13)'!I12</f>
        <v>0.13798149663913487</v>
      </c>
      <c r="F12" s="215">
        <f>'RSI_idade (13)'!F12/'RSI_idade (13)'!I12</f>
        <v>0.1467495101322023</v>
      </c>
      <c r="G12" s="215">
        <f>'RSI_idade (13)'!G12/'RSI_idade (13)'!I12</f>
        <v>0.11536076593000472</v>
      </c>
      <c r="H12" s="115">
        <f>'RSI_idade (13)'!H12/'RSI_idade (13)'!I12</f>
        <v>4.942083984423444E-2</v>
      </c>
      <c r="I12" s="303"/>
      <c r="J12" s="215">
        <f>'RSI_idade (13)'!K12/'RSI_idade (13)'!Q12</f>
        <v>0.37472147219964874</v>
      </c>
      <c r="K12" s="215">
        <f>'RSI_idade (13)'!L12/'RSI_idade (13)'!Q12</f>
        <v>0.16816525545914487</v>
      </c>
      <c r="L12" s="215">
        <f>'RSI_idade (13)'!M12/'RSI_idade (13)'!Q12</f>
        <v>0.13854300469237424</v>
      </c>
      <c r="M12" s="215">
        <f>'RSI_idade (13)'!N12/'RSI_idade (13)'!Q12</f>
        <v>0.14922536503525835</v>
      </c>
      <c r="N12" s="215">
        <f>'RSI_idade (13)'!O12/'RSI_idade (13)'!Q12</f>
        <v>0.11876425406978268</v>
      </c>
      <c r="O12" s="338">
        <f>'RSI_idade (13)'!P12/'RSI_idade (13)'!Q12</f>
        <v>5.0580648543791122E-2</v>
      </c>
      <c r="P12" s="340"/>
      <c r="Q12" s="215">
        <f>'RSI_idade (13)'!S12/'RSI_idade (13)'!Y12</f>
        <v>0.37188966586888794</v>
      </c>
      <c r="R12" s="215">
        <f>'RSI_idade (13)'!T12/'RSI_idade (13)'!Y12</f>
        <v>0.16485940821756628</v>
      </c>
      <c r="S12" s="215">
        <f>'RSI_idade (13)'!U12/'RSI_idade (13)'!Y12</f>
        <v>0.13870652886042439</v>
      </c>
      <c r="T12" s="215">
        <f>'RSI_idade (13)'!V12/'RSI_idade (13)'!Y12</f>
        <v>0.15060635637977832</v>
      </c>
      <c r="U12" s="215">
        <f>'RSI_idade (13)'!W12/'RSI_idade (13)'!Y12</f>
        <v>0.12291585886002326</v>
      </c>
      <c r="V12" s="228">
        <f>'RSI_idade (13)'!X12/'RSI_idade (13)'!Y12</f>
        <v>5.1022181813319786E-2</v>
      </c>
      <c r="W12" s="64"/>
      <c r="X12" s="335"/>
      <c r="Y12" s="114">
        <f>'RSI_idade (13)'!AA12/'RSI_idade (13)'!AG12</f>
        <v>0.36841033102946524</v>
      </c>
      <c r="Z12" s="215">
        <f>'RSI_idade (13)'!AB12/'RSI_idade (13)'!AG12</f>
        <v>0.16266278646780646</v>
      </c>
      <c r="AA12" s="215">
        <f>'RSI_idade (13)'!AC12/'RSI_idade (13)'!AG12</f>
        <v>0.13705347399054202</v>
      </c>
      <c r="AB12" s="215">
        <f>'RSI_idade (13)'!AD12/'RSI_idade (13)'!AG12</f>
        <v>0.15307384503455801</v>
      </c>
      <c r="AC12" s="215">
        <f>'RSI_idade (13)'!AE12/'RSI_idade (13)'!AG12</f>
        <v>0.12689705347399055</v>
      </c>
      <c r="AD12" s="215">
        <f>'RSI_idade (13)'!AF12/'RSI_idade (13)'!AG12</f>
        <v>5.1902510003637686E-2</v>
      </c>
      <c r="AE12" s="64">
        <v>81610</v>
      </c>
      <c r="AF12" s="334"/>
    </row>
    <row r="13" spans="1:32">
      <c r="B13" s="403" t="s">
        <v>52</v>
      </c>
      <c r="C13" s="219">
        <f>'RSI_idade (13)'!C13/'RSI_idade (13)'!I13</f>
        <v>0.37726887755949318</v>
      </c>
      <c r="D13" s="215">
        <f>'RSI_idade (13)'!D13/'RSI_idade (13)'!I13</f>
        <v>0.16727834332497468</v>
      </c>
      <c r="E13" s="215">
        <f>'RSI_idade (13)'!E13/'RSI_idade (13)'!I13</f>
        <v>0.13683843432917614</v>
      </c>
      <c r="F13" s="215">
        <f>'RSI_idade (13)'!F13/'RSI_idade (13)'!I13</f>
        <v>0.14995765315442483</v>
      </c>
      <c r="G13" s="215">
        <f>'RSI_idade (13)'!G13/'RSI_idade (13)'!I13</f>
        <v>0.11770762409286414</v>
      </c>
      <c r="H13" s="115">
        <f>'RSI_idade (13)'!H13/'RSI_idade (13)'!I13</f>
        <v>5.0949067539067042E-2</v>
      </c>
      <c r="I13" s="303"/>
      <c r="J13" s="215">
        <f>'RSI_idade (13)'!K13/'RSI_idade (13)'!Q13</f>
        <v>0.37168188953903242</v>
      </c>
      <c r="K13" s="215">
        <f>'RSI_idade (13)'!L13/'RSI_idade (13)'!Q13</f>
        <v>0.1647102897102897</v>
      </c>
      <c r="L13" s="215">
        <f>'RSI_idade (13)'!M13/'RSI_idade (13)'!Q13</f>
        <v>0.13686313686313686</v>
      </c>
      <c r="M13" s="215">
        <f>'RSI_idade (13)'!N13/'RSI_idade (13)'!Q13</f>
        <v>0.15224061652633081</v>
      </c>
      <c r="N13" s="215">
        <f>'RSI_idade (13)'!O13/'RSI_idade (13)'!Q13</f>
        <v>0.12168188953903239</v>
      </c>
      <c r="O13" s="338">
        <f>'RSI_idade (13)'!P13/'RSI_idade (13)'!Q13</f>
        <v>5.2822177822177824E-2</v>
      </c>
      <c r="P13" s="340"/>
      <c r="Q13" s="215">
        <f>'RSI_idade (13)'!S13/'RSI_idade (13)'!Y13</f>
        <v>0.36825567824759853</v>
      </c>
      <c r="R13" s="215">
        <f>'RSI_idade (13)'!T13/'RSI_idade (13)'!Y13</f>
        <v>0.16252805458299668</v>
      </c>
      <c r="S13" s="215">
        <f>'RSI_idade (13)'!U13/'RSI_idade (13)'!Y13</f>
        <v>0.13762456234850526</v>
      </c>
      <c r="T13" s="215">
        <f>'RSI_idade (13)'!V13/'RSI_idade (13)'!Y13</f>
        <v>0.15270670616751952</v>
      </c>
      <c r="U13" s="215">
        <f>'RSI_idade (13)'!W13/'RSI_idade (13)'!Y13</f>
        <v>0.12579226142382618</v>
      </c>
      <c r="V13" s="228">
        <f>'RSI_idade (13)'!X13/'RSI_idade (13)'!Y13</f>
        <v>5.3092737229553821E-2</v>
      </c>
      <c r="W13" s="66"/>
      <c r="X13" s="335"/>
      <c r="Y13" s="114">
        <f>'RSI_idade (13)'!AA13/'RSI_idade (13)'!AG13</f>
        <v>0.364364678854046</v>
      </c>
      <c r="Z13" s="215">
        <f>'RSI_idade (13)'!AB13/'RSI_idade (13)'!AG13</f>
        <v>0.16013116814263553</v>
      </c>
      <c r="AA13" s="215">
        <f>'RSI_idade (13)'!AC13/'RSI_idade (13)'!AG13</f>
        <v>0.13654839279753372</v>
      </c>
      <c r="AB13" s="215">
        <f>'RSI_idade (13)'!AD13/'RSI_idade (13)'!AG13</f>
        <v>0.15504545722308402</v>
      </c>
      <c r="AC13" s="215">
        <f>'RSI_idade (13)'!AE13/'RSI_idade (13)'!AG13</f>
        <v>0.1299507137667642</v>
      </c>
      <c r="AD13" s="215">
        <f>'RSI_idade (13)'!AF13/'RSI_idade (13)'!AG13</f>
        <v>5.3959589215936535E-2</v>
      </c>
      <c r="AE13" s="64">
        <v>61094</v>
      </c>
      <c r="AF13" s="334"/>
    </row>
    <row r="14" spans="1:32">
      <c r="B14" s="403" t="s">
        <v>1</v>
      </c>
      <c r="C14" s="259">
        <f>'RSI_idade (13)'!C14/'RSI_idade (13)'!I14</f>
        <v>0.3519907940161105</v>
      </c>
      <c r="D14" s="260">
        <f>'RSI_idade (13)'!D14/'RSI_idade (13)'!I14</f>
        <v>0.33896432681242805</v>
      </c>
      <c r="E14" s="260">
        <f>'RSI_idade (13)'!E14/'RSI_idade (13)'!I14</f>
        <v>0.26844649021864214</v>
      </c>
      <c r="F14" s="260">
        <f>'RSI_idade (13)'!F14/'RSI_idade (13)'!I14</f>
        <v>0.1585270425776755</v>
      </c>
      <c r="G14" s="260">
        <f>'RSI_idade (13)'!G14/'RSI_idade (13)'!I14</f>
        <v>0.13118527042577677</v>
      </c>
      <c r="H14" s="117">
        <f>'RSI_idade (13)'!H14/'RSI_idade (13)'!I14</f>
        <v>0.10918296892980438</v>
      </c>
      <c r="I14" s="326"/>
      <c r="J14" s="332">
        <f>'RSI_idade (13)'!K14/'RSI_idade (13)'!Q14</f>
        <v>0.3473388019839756</v>
      </c>
      <c r="K14" s="329">
        <f>'RSI_idade (13)'!L14/'RSI_idade (13)'!Q14</f>
        <v>0.33384204502098436</v>
      </c>
      <c r="L14" s="329">
        <f>'RSI_idade (13)'!M14/'RSI_idade (13)'!Q14</f>
        <v>0.271365890881343</v>
      </c>
      <c r="M14" s="329">
        <f>'RSI_idade (13)'!N14/'RSI_idade (13)'!Q14</f>
        <v>0.1599580312857688</v>
      </c>
      <c r="N14" s="329">
        <f>'RSI_idade (13)'!O14/'RSI_idade (13)'!Q14</f>
        <v>0.13410911865700115</v>
      </c>
      <c r="O14" s="339">
        <f>'RSI_idade (13)'!P14/'RSI_idade (13)'!Q14</f>
        <v>0.11198016024418161</v>
      </c>
      <c r="P14" s="341"/>
      <c r="Q14" s="332">
        <f>'RSI_idade (13)'!S14/'RSI_idade (13)'!Y14</f>
        <v>0.34489016236867237</v>
      </c>
      <c r="R14" s="329">
        <f>'RSI_idade (13)'!T14/'RSI_idade (13)'!Y14</f>
        <v>0.3289398280802292</v>
      </c>
      <c r="S14" s="329">
        <f>'RSI_idade (13)'!U14/'RSI_idade (13)'!Y14</f>
        <v>0.2764087870105062</v>
      </c>
      <c r="T14" s="329">
        <f>'RSI_idade (13)'!V14/'RSI_idade (13)'!Y14</f>
        <v>0.15916905444126075</v>
      </c>
      <c r="U14" s="329">
        <f>'RSI_idade (13)'!W14/'RSI_idade (13)'!Y14</f>
        <v>0.13744030563514803</v>
      </c>
      <c r="V14" s="333">
        <f>'RSI_idade (13)'!X14/'RSI_idade (13)'!Y14</f>
        <v>0.11165234001910219</v>
      </c>
      <c r="W14" s="352"/>
      <c r="X14" s="336"/>
      <c r="Y14" s="315">
        <f>'RSI_idade (13)'!AA14/'RSI_idade (13)'!AG14</f>
        <v>0.34172048566261948</v>
      </c>
      <c r="Z14" s="329">
        <f>'RSI_idade (13)'!AB14/'RSI_idade (13)'!AG14</f>
        <v>0.32229398088349265</v>
      </c>
      <c r="AA14" s="329">
        <f>'RSI_idade (13)'!AC14/'RSI_idade (13)'!AG14</f>
        <v>0.27641436321363988</v>
      </c>
      <c r="AB14" s="329">
        <f>'RSI_idade (13)'!AD14/'RSI_idade (13)'!AG14</f>
        <v>0.32301730818909841</v>
      </c>
      <c r="AC14" s="329">
        <f>'RSI_idade (13)'!AE14/'RSI_idade (13)'!AG14</f>
        <v>0.2812709894084216</v>
      </c>
      <c r="AD14" s="353">
        <f>'RSI_idade (13)'!AF14/'RSI_idade (13)'!AG14</f>
        <v>0.1135623869801085</v>
      </c>
      <c r="AE14" s="284">
        <v>21700</v>
      </c>
      <c r="AF14" s="334"/>
    </row>
    <row r="15" spans="1:32">
      <c r="B15" s="32" t="s">
        <v>73</v>
      </c>
      <c r="C15" s="218">
        <f>'RSI_idade (13)'!C15/'RSI_idade (13)'!I15</f>
        <v>0.3857566765578635</v>
      </c>
      <c r="D15" s="214">
        <f>'RSI_idade (13)'!D15/'RSI_idade (13)'!I15</f>
        <v>0.18496538081107813</v>
      </c>
      <c r="E15" s="214">
        <f>'RSI_idade (13)'!E15/'RSI_idade (13)'!I15</f>
        <v>0.12858555885262116</v>
      </c>
      <c r="F15" s="214">
        <f>'RSI_idade (13)'!F15/'RSI_idade (13)'!I15</f>
        <v>0.1394658753709199</v>
      </c>
      <c r="G15" s="214">
        <f>'RSI_idade (13)'!G15/'RSI_idade (13)'!I15</f>
        <v>0.10781404549950543</v>
      </c>
      <c r="H15" s="113">
        <f>'RSI_idade (13)'!H15/'RSI_idade (13)'!I15</f>
        <v>5.3412462908011868E-2</v>
      </c>
      <c r="I15" s="327"/>
      <c r="J15" s="215">
        <f>'RSI_idade (13)'!K15/'RSI_idade (13)'!Q15</f>
        <v>0.38291139240506328</v>
      </c>
      <c r="K15" s="215">
        <f>'RSI_idade (13)'!L15/'RSI_idade (13)'!Q15</f>
        <v>0.18776371308016879</v>
      </c>
      <c r="L15" s="215">
        <f>'RSI_idade (13)'!M15/'RSI_idade (13)'!Q15</f>
        <v>0.12130801687763713</v>
      </c>
      <c r="M15" s="215">
        <f>'RSI_idade (13)'!N15/'RSI_idade (13)'!Q15</f>
        <v>0.14556962025316456</v>
      </c>
      <c r="N15" s="215">
        <f>'RSI_idade (13)'!O15/'RSI_idade (13)'!Q15</f>
        <v>0.10759493670886076</v>
      </c>
      <c r="O15" s="338">
        <f>'RSI_idade (13)'!P15/'RSI_idade (13)'!Q15</f>
        <v>5.4852320675105488E-2</v>
      </c>
      <c r="P15" s="301"/>
      <c r="Q15" s="215">
        <f>'RSI_idade (13)'!S15/'RSI_idade (13)'!Y15</f>
        <v>0.38722966014418125</v>
      </c>
      <c r="R15" s="215">
        <f>'RSI_idade (13)'!T15/'RSI_idade (13)'!Y15</f>
        <v>0.18537590113285274</v>
      </c>
      <c r="S15" s="215">
        <f>'RSI_idade (13)'!U15/'RSI_idade (13)'!Y15</f>
        <v>0.12564366632337795</v>
      </c>
      <c r="T15" s="215">
        <f>'RSI_idade (13)'!V15/'RSI_idade (13)'!Y15</f>
        <v>0.14418125643666324</v>
      </c>
      <c r="U15" s="215">
        <f>'RSI_idade (13)'!W15/'RSI_idade (13)'!Y15</f>
        <v>0.11122554067971163</v>
      </c>
      <c r="V15" s="228">
        <f>'RSI_idade (13)'!X15/'RSI_idade (13)'!Y15</f>
        <v>4.6343975283213185E-2</v>
      </c>
      <c r="W15" s="64"/>
      <c r="X15" s="335"/>
      <c r="Y15" s="114">
        <f>'RSI_idade (13)'!AA15/'RSI_idade (13)'!AG15</f>
        <v>0.39036885245901637</v>
      </c>
      <c r="Z15" s="215">
        <f>'RSI_idade (13)'!AB15/'RSI_idade (13)'!AG15</f>
        <v>0.18032786885245902</v>
      </c>
      <c r="AA15" s="215">
        <f>'RSI_idade (13)'!AC15/'RSI_idade (13)'!AG15</f>
        <v>0.12192622950819672</v>
      </c>
      <c r="AB15" s="215">
        <f>'RSI_idade (13)'!AD15/'RSI_idade (13)'!AG15</f>
        <v>0.14344262295081966</v>
      </c>
      <c r="AC15" s="215">
        <f>'RSI_idade (13)'!AE15/'RSI_idade (13)'!AG15</f>
        <v>0.11372950819672131</v>
      </c>
      <c r="AD15" s="215">
        <f>'RSI_idade (13)'!AF15/'RSI_idade (13)'!AG15</f>
        <v>5.0204918032786885E-2</v>
      </c>
      <c r="AE15" s="62">
        <v>1002</v>
      </c>
      <c r="AF15" s="334"/>
    </row>
    <row r="16" spans="1:32">
      <c r="B16" s="32" t="s">
        <v>74</v>
      </c>
      <c r="C16" s="219">
        <f>'RSI_idade (13)'!C16/'RSI_idade (13)'!I16</f>
        <v>0.35064935064935066</v>
      </c>
      <c r="D16" s="215">
        <f>'RSI_idade (13)'!D16/'RSI_idade (13)'!I16</f>
        <v>0.15800865800865802</v>
      </c>
      <c r="E16" s="215">
        <f>'RSI_idade (13)'!E16/'RSI_idade (13)'!I16</f>
        <v>0.14935064935064934</v>
      </c>
      <c r="F16" s="215">
        <f>'RSI_idade (13)'!F16/'RSI_idade (13)'!I16</f>
        <v>0.16017316017316016</v>
      </c>
      <c r="G16" s="215">
        <f>'RSI_idade (13)'!G16/'RSI_idade (13)'!I16</f>
        <v>0.12337662337662338</v>
      </c>
      <c r="H16" s="115">
        <f>'RSI_idade (13)'!H16/'RSI_idade (13)'!I16</f>
        <v>5.844155844155844E-2</v>
      </c>
      <c r="I16" s="327"/>
      <c r="J16" s="215">
        <f>'RSI_idade (13)'!K16/'RSI_idade (13)'!Q16</f>
        <v>0.34070796460176989</v>
      </c>
      <c r="K16" s="215">
        <f>'RSI_idade (13)'!L16/'RSI_idade (13)'!Q16</f>
        <v>0.15486725663716813</v>
      </c>
      <c r="L16" s="215">
        <f>'RSI_idade (13)'!M16/'RSI_idade (13)'!Q16</f>
        <v>0.15929203539823009</v>
      </c>
      <c r="M16" s="215">
        <f>'RSI_idade (13)'!N16/'RSI_idade (13)'!Q16</f>
        <v>0.16592920353982302</v>
      </c>
      <c r="N16" s="215">
        <f>'RSI_idade (13)'!O16/'RSI_idade (13)'!Q16</f>
        <v>0.12610619469026549</v>
      </c>
      <c r="O16" s="338">
        <f>'RSI_idade (13)'!P16/'RSI_idade (13)'!Q16</f>
        <v>5.3097345132743362E-2</v>
      </c>
      <c r="P16" s="301"/>
      <c r="Q16" s="215">
        <f>'RSI_idade (13)'!S16/'RSI_idade (13)'!Y16</f>
        <v>0.33049040511727079</v>
      </c>
      <c r="R16" s="215">
        <f>'RSI_idade (13)'!T16/'RSI_idade (13)'!Y16</f>
        <v>0.16204690831556504</v>
      </c>
      <c r="S16" s="215">
        <f>'RSI_idade (13)'!U16/'RSI_idade (13)'!Y16</f>
        <v>0.15565031982942432</v>
      </c>
      <c r="T16" s="215">
        <f>'RSI_idade (13)'!V16/'RSI_idade (13)'!Y16</f>
        <v>0.15778251599147122</v>
      </c>
      <c r="U16" s="215">
        <f>'RSI_idade (13)'!W16/'RSI_idade (13)'!Y16</f>
        <v>0.13646055437100213</v>
      </c>
      <c r="V16" s="228">
        <f>'RSI_idade (13)'!X16/'RSI_idade (13)'!Y16</f>
        <v>5.7569296375266525E-2</v>
      </c>
      <c r="W16" s="64"/>
      <c r="X16" s="335"/>
      <c r="Y16" s="114">
        <f>'RSI_idade (13)'!AA16/'RSI_idade (13)'!AG16</f>
        <v>0.33333333333333331</v>
      </c>
      <c r="Z16" s="215">
        <f>'RSI_idade (13)'!AB16/'RSI_idade (13)'!AG16</f>
        <v>0.15827338129496402</v>
      </c>
      <c r="AA16" s="215">
        <f>'RSI_idade (13)'!AC16/'RSI_idade (13)'!AG16</f>
        <v>0.15107913669064749</v>
      </c>
      <c r="AB16" s="215">
        <f>'RSI_idade (13)'!AD16/'RSI_idade (13)'!AG16</f>
        <v>0.16546762589928057</v>
      </c>
      <c r="AC16" s="215">
        <f>'RSI_idade (13)'!AE16/'RSI_idade (13)'!AG16</f>
        <v>0.1366906474820144</v>
      </c>
      <c r="AD16" s="215">
        <f>'RSI_idade (13)'!AF16/'RSI_idade (13)'!AG16</f>
        <v>5.5155875299760189E-2</v>
      </c>
      <c r="AE16" s="64">
        <v>454</v>
      </c>
      <c r="AF16" s="334"/>
    </row>
    <row r="17" spans="2:32">
      <c r="B17" s="32" t="s">
        <v>75</v>
      </c>
      <c r="C17" s="219">
        <f>'RSI_idade (13)'!C17/'RSI_idade (13)'!I17</f>
        <v>0.3408662900188324</v>
      </c>
      <c r="D17" s="215">
        <f>'RSI_idade (13)'!D17/'RSI_idade (13)'!I17</f>
        <v>0.17137476459510359</v>
      </c>
      <c r="E17" s="215">
        <f>'RSI_idade (13)'!E17/'RSI_idade (13)'!I17</f>
        <v>0.13370998116760829</v>
      </c>
      <c r="F17" s="215">
        <f>'RSI_idade (13)'!F17/'RSI_idade (13)'!I17</f>
        <v>0.17325800376647835</v>
      </c>
      <c r="G17" s="215">
        <f>'RSI_idade (13)'!G17/'RSI_idade (13)'!I17</f>
        <v>0.11864406779661017</v>
      </c>
      <c r="H17" s="115">
        <f>'RSI_idade (13)'!H17/'RSI_idade (13)'!I17</f>
        <v>6.2146892655367235E-2</v>
      </c>
      <c r="I17" s="327"/>
      <c r="J17" s="215">
        <f>'RSI_idade (13)'!K17/'RSI_idade (13)'!Q17</f>
        <v>0.33723196881091616</v>
      </c>
      <c r="K17" s="215">
        <f>'RSI_idade (13)'!L17/'RSI_idade (13)'!Q17</f>
        <v>0.17153996101364521</v>
      </c>
      <c r="L17" s="215">
        <f>'RSI_idade (13)'!M17/'RSI_idade (13)'!Q17</f>
        <v>0.13450292397660818</v>
      </c>
      <c r="M17" s="215">
        <f>'RSI_idade (13)'!N17/'RSI_idade (13)'!Q17</f>
        <v>0.16959064327485379</v>
      </c>
      <c r="N17" s="215">
        <f>'RSI_idade (13)'!O17/'RSI_idade (13)'!Q17</f>
        <v>0.12280701754385964</v>
      </c>
      <c r="O17" s="338">
        <f>'RSI_idade (13)'!P17/'RSI_idade (13)'!Q17</f>
        <v>6.4327485380116955E-2</v>
      </c>
      <c r="P17" s="301"/>
      <c r="Q17" s="215">
        <f>'RSI_idade (13)'!S17/'RSI_idade (13)'!Y17</f>
        <v>0.33084112149532713</v>
      </c>
      <c r="R17" s="215">
        <f>'RSI_idade (13)'!T17/'RSI_idade (13)'!Y17</f>
        <v>0.16448598130841122</v>
      </c>
      <c r="S17" s="215">
        <f>'RSI_idade (13)'!U17/'RSI_idade (13)'!Y17</f>
        <v>0.13831775700934579</v>
      </c>
      <c r="T17" s="215">
        <f>'RSI_idade (13)'!V17/'RSI_idade (13)'!Y17</f>
        <v>0.18317757009345795</v>
      </c>
      <c r="U17" s="215">
        <f>'RSI_idade (13)'!W17/'RSI_idade (13)'!Y17</f>
        <v>0.11962616822429907</v>
      </c>
      <c r="V17" s="228">
        <f>'RSI_idade (13)'!X17/'RSI_idade (13)'!Y17</f>
        <v>6.3551401869158877E-2</v>
      </c>
      <c r="W17" s="64"/>
      <c r="X17" s="335"/>
      <c r="Y17" s="114">
        <f>'RSI_idade (13)'!AA17/'RSI_idade (13)'!AG17</f>
        <v>0.32438016528925617</v>
      </c>
      <c r="Z17" s="215">
        <f>'RSI_idade (13)'!AB17/'RSI_idade (13)'!AG17</f>
        <v>0.14669421487603307</v>
      </c>
      <c r="AA17" s="215">
        <f>'RSI_idade (13)'!AC17/'RSI_idade (13)'!AG17</f>
        <v>0.15289256198347106</v>
      </c>
      <c r="AB17" s="215">
        <f>'RSI_idade (13)'!AD17/'RSI_idade (13)'!AG17</f>
        <v>0.19008264462809918</v>
      </c>
      <c r="AC17" s="215">
        <f>'RSI_idade (13)'!AE17/'RSI_idade (13)'!AG17</f>
        <v>0.128099173553719</v>
      </c>
      <c r="AD17" s="215">
        <f>'RSI_idade (13)'!AF17/'RSI_idade (13)'!AG17</f>
        <v>5.7851239669421489E-2</v>
      </c>
      <c r="AE17" s="64">
        <v>520</v>
      </c>
      <c r="AF17" s="334"/>
    </row>
    <row r="18" spans="2:32">
      <c r="B18" s="32" t="s">
        <v>76</v>
      </c>
      <c r="C18" s="219">
        <f>'RSI_idade (13)'!C18/'RSI_idade (13)'!I18</f>
        <v>0.39101123595505616</v>
      </c>
      <c r="D18" s="215">
        <f>'RSI_idade (13)'!D18/'RSI_idade (13)'!I18</f>
        <v>0.15056179775280898</v>
      </c>
      <c r="E18" s="215">
        <f>'RSI_idade (13)'!E18/'RSI_idade (13)'!I18</f>
        <v>0.14831460674157304</v>
      </c>
      <c r="F18" s="215">
        <f>'RSI_idade (13)'!F18/'RSI_idade (13)'!I18</f>
        <v>0.14382022471910114</v>
      </c>
      <c r="G18" s="215">
        <f>'RSI_idade (13)'!G18/'RSI_idade (13)'!I18</f>
        <v>0.1146067415730337</v>
      </c>
      <c r="H18" s="115">
        <f>'RSI_idade (13)'!H18/'RSI_idade (13)'!I18</f>
        <v>5.1685393258426963E-2</v>
      </c>
      <c r="I18" s="327"/>
      <c r="J18" s="215">
        <f>'RSI_idade (13)'!K18/'RSI_idade (13)'!Q18</f>
        <v>0.38009049773755654</v>
      </c>
      <c r="K18" s="215">
        <f>'RSI_idade (13)'!L18/'RSI_idade (13)'!Q18</f>
        <v>0.14932126696832579</v>
      </c>
      <c r="L18" s="215">
        <f>'RSI_idade (13)'!M18/'RSI_idade (13)'!Q18</f>
        <v>0.14932126696832579</v>
      </c>
      <c r="M18" s="215">
        <f>'RSI_idade (13)'!N18/'RSI_idade (13)'!Q18</f>
        <v>0.15158371040723981</v>
      </c>
      <c r="N18" s="215">
        <f>'RSI_idade (13)'!O18/'RSI_idade (13)'!Q18</f>
        <v>0.11312217194570136</v>
      </c>
      <c r="O18" s="338">
        <f>'RSI_idade (13)'!P18/'RSI_idade (13)'!Q18</f>
        <v>5.6561085972850679E-2</v>
      </c>
      <c r="P18" s="301"/>
      <c r="Q18" s="215">
        <f>'RSI_idade (13)'!S18/'RSI_idade (13)'!Y18</f>
        <v>0.37813211845102507</v>
      </c>
      <c r="R18" s="215">
        <f>'RSI_idade (13)'!T18/'RSI_idade (13)'!Y18</f>
        <v>0.15489749430523919</v>
      </c>
      <c r="S18" s="215">
        <f>'RSI_idade (13)'!U18/'RSI_idade (13)'!Y18</f>
        <v>0.1480637813211845</v>
      </c>
      <c r="T18" s="215">
        <f>'RSI_idade (13)'!V18/'RSI_idade (13)'!Y18</f>
        <v>0.1480637813211845</v>
      </c>
      <c r="U18" s="215">
        <f>'RSI_idade (13)'!W18/'RSI_idade (13)'!Y18</f>
        <v>0.12300683371298406</v>
      </c>
      <c r="V18" s="228">
        <f>'RSI_idade (13)'!X18/'RSI_idade (13)'!Y18</f>
        <v>4.7835990888382689E-2</v>
      </c>
      <c r="W18" s="64"/>
      <c r="X18" s="335"/>
      <c r="Y18" s="114">
        <f>'RSI_idade (13)'!AA18/'RSI_idade (13)'!AG18</f>
        <v>0.38173302107728335</v>
      </c>
      <c r="Z18" s="215">
        <f>'RSI_idade (13)'!AB18/'RSI_idade (13)'!AG18</f>
        <v>0.15690866510538642</v>
      </c>
      <c r="AA18" s="215">
        <f>'RSI_idade (13)'!AC18/'RSI_idade (13)'!AG18</f>
        <v>0.14519906323185011</v>
      </c>
      <c r="AB18" s="215">
        <f>'RSI_idade (13)'!AD18/'RSI_idade (13)'!AG18</f>
        <v>0.13817330210772832</v>
      </c>
      <c r="AC18" s="215">
        <f>'RSI_idade (13)'!AE18/'RSI_idade (13)'!AG18</f>
        <v>0.12646370023419204</v>
      </c>
      <c r="AD18" s="215">
        <f>'RSI_idade (13)'!AF18/'RSI_idade (13)'!AG18</f>
        <v>5.1522248243559721E-2</v>
      </c>
      <c r="AE18" s="64">
        <v>438</v>
      </c>
      <c r="AF18" s="334"/>
    </row>
    <row r="19" spans="2:32">
      <c r="B19" s="32" t="s">
        <v>77</v>
      </c>
      <c r="C19" s="219">
        <f>'RSI_idade (13)'!C19/'RSI_idade (13)'!I19</f>
        <v>0.1879251700680272</v>
      </c>
      <c r="D19" s="215">
        <f>'RSI_idade (13)'!D19/'RSI_idade (13)'!I19</f>
        <v>0.10034013605442177</v>
      </c>
      <c r="E19" s="215">
        <f>'RSI_idade (13)'!E19/'RSI_idade (13)'!I19</f>
        <v>0.13945578231292516</v>
      </c>
      <c r="F19" s="215">
        <f>'RSI_idade (13)'!F19/'RSI_idade (13)'!I19</f>
        <v>0.24064625850340135</v>
      </c>
      <c r="G19" s="215">
        <f>'RSI_idade (13)'!G19/'RSI_idade (13)'!I19</f>
        <v>0.23639455782312926</v>
      </c>
      <c r="H19" s="115">
        <f>'RSI_idade (13)'!H19/'RSI_idade (13)'!I19</f>
        <v>9.5238095238095233E-2</v>
      </c>
      <c r="I19" s="327"/>
      <c r="J19" s="215">
        <f>'RSI_idade (13)'!K19/'RSI_idade (13)'!Q19</f>
        <v>0.17162872154115585</v>
      </c>
      <c r="K19" s="215">
        <f>'RSI_idade (13)'!L19/'RSI_idade (13)'!Q19</f>
        <v>9.5446584938704032E-2</v>
      </c>
      <c r="L19" s="215">
        <f>'RSI_idade (13)'!M19/'RSI_idade (13)'!Q19</f>
        <v>0.14798598949211908</v>
      </c>
      <c r="M19" s="215">
        <f>'RSI_idade (13)'!N19/'RSI_idade (13)'!Q19</f>
        <v>0.23992994746059546</v>
      </c>
      <c r="N19" s="215">
        <f>'RSI_idade (13)'!O19/'RSI_idade (13)'!Q19</f>
        <v>0.24518388791593695</v>
      </c>
      <c r="O19" s="338">
        <f>'RSI_idade (13)'!P19/'RSI_idade (13)'!Q19</f>
        <v>9.982486865148861E-2</v>
      </c>
      <c r="P19" s="301"/>
      <c r="Q19" s="215">
        <f>'RSI_idade (13)'!S19/'RSI_idade (13)'!Y19</f>
        <v>0.15761353517364202</v>
      </c>
      <c r="R19" s="215">
        <f>'RSI_idade (13)'!T19/'RSI_idade (13)'!Y19</f>
        <v>9.8842386464826362E-2</v>
      </c>
      <c r="S19" s="215">
        <f>'RSI_idade (13)'!U19/'RSI_idade (13)'!Y19</f>
        <v>0.14781834372217276</v>
      </c>
      <c r="T19" s="215">
        <f>'RSI_idade (13)'!V19/'RSI_idade (13)'!Y19</f>
        <v>0.24220837043633126</v>
      </c>
      <c r="U19" s="215">
        <f>'RSI_idade (13)'!W19/'RSI_idade (13)'!Y19</f>
        <v>0.24844167408726625</v>
      </c>
      <c r="V19" s="228">
        <f>'RSI_idade (13)'!X19/'RSI_idade (13)'!Y19</f>
        <v>0.10507569011576136</v>
      </c>
      <c r="W19" s="64"/>
      <c r="X19" s="335"/>
      <c r="Y19" s="114">
        <f>'RSI_idade (13)'!AA19/'RSI_idade (13)'!AG19</f>
        <v>0.14215686274509803</v>
      </c>
      <c r="Z19" s="215">
        <f>'RSI_idade (13)'!AB19/'RSI_idade (13)'!AG19</f>
        <v>8.4313725490196084E-2</v>
      </c>
      <c r="AA19" s="215">
        <f>'RSI_idade (13)'!AC19/'RSI_idade (13)'!AG19</f>
        <v>0.14411764705882352</v>
      </c>
      <c r="AB19" s="215">
        <f>'RSI_idade (13)'!AD19/'RSI_idade (13)'!AG19</f>
        <v>0.25686274509803919</v>
      </c>
      <c r="AC19" s="215">
        <f>'RSI_idade (13)'!AE19/'RSI_idade (13)'!AG19</f>
        <v>0.26372549019607844</v>
      </c>
      <c r="AD19" s="215">
        <f>'RSI_idade (13)'!AF19/'RSI_idade (13)'!AG19</f>
        <v>0.10882352941176471</v>
      </c>
      <c r="AE19" s="64">
        <v>1176</v>
      </c>
      <c r="AF19" s="334"/>
    </row>
    <row r="20" spans="2:32">
      <c r="B20" s="32" t="s">
        <v>78</v>
      </c>
      <c r="C20" s="219">
        <f>'RSI_idade (13)'!C20/'RSI_idade (13)'!I20</f>
        <v>0.34909909909909909</v>
      </c>
      <c r="D20" s="215">
        <f>'RSI_idade (13)'!D20/'RSI_idade (13)'!I20</f>
        <v>0.1891891891891892</v>
      </c>
      <c r="E20" s="215">
        <f>'RSI_idade (13)'!E20/'RSI_idade (13)'!I20</f>
        <v>0.11486486486486487</v>
      </c>
      <c r="F20" s="215">
        <f>'RSI_idade (13)'!F20/'RSI_idade (13)'!I20</f>
        <v>0.13513513513513514</v>
      </c>
      <c r="G20" s="215">
        <f>'RSI_idade (13)'!G20/'RSI_idade (13)'!I20</f>
        <v>0.1373873873873874</v>
      </c>
      <c r="H20" s="115">
        <f>'RSI_idade (13)'!H20/'RSI_idade (13)'!I20</f>
        <v>7.4324324324324328E-2</v>
      </c>
      <c r="I20" s="327"/>
      <c r="J20" s="215">
        <f>'RSI_idade (13)'!K20/'RSI_idade (13)'!Q20</f>
        <v>0.34459459459459457</v>
      </c>
      <c r="K20" s="215">
        <f>'RSI_idade (13)'!L20/'RSI_idade (13)'!Q20</f>
        <v>0.19144144144144143</v>
      </c>
      <c r="L20" s="215">
        <f>'RSI_idade (13)'!M20/'RSI_idade (13)'!Q20</f>
        <v>0.11486486486486487</v>
      </c>
      <c r="M20" s="215">
        <f>'RSI_idade (13)'!N20/'RSI_idade (13)'!Q20</f>
        <v>0.12162162162162163</v>
      </c>
      <c r="N20" s="215">
        <f>'RSI_idade (13)'!O20/'RSI_idade (13)'!Q20</f>
        <v>0.1463963963963964</v>
      </c>
      <c r="O20" s="338">
        <f>'RSI_idade (13)'!P20/'RSI_idade (13)'!Q20</f>
        <v>8.1081081081081086E-2</v>
      </c>
      <c r="P20" s="301"/>
      <c r="Q20" s="215">
        <f>'RSI_idade (13)'!S20/'RSI_idade (13)'!Y20</f>
        <v>0.3287981859410431</v>
      </c>
      <c r="R20" s="215">
        <f>'RSI_idade (13)'!T20/'RSI_idade (13)'!Y20</f>
        <v>0.1927437641723356</v>
      </c>
      <c r="S20" s="215">
        <f>'RSI_idade (13)'!U20/'RSI_idade (13)'!Y20</f>
        <v>0.1111111111111111</v>
      </c>
      <c r="T20" s="215">
        <f>'RSI_idade (13)'!V20/'RSI_idade (13)'!Y20</f>
        <v>0.12244897959183673</v>
      </c>
      <c r="U20" s="215">
        <f>'RSI_idade (13)'!W20/'RSI_idade (13)'!Y20</f>
        <v>0.14965986394557823</v>
      </c>
      <c r="V20" s="228">
        <f>'RSI_idade (13)'!X20/'RSI_idade (13)'!Y20</f>
        <v>9.5238095238095233E-2</v>
      </c>
      <c r="W20" s="64"/>
      <c r="X20" s="335"/>
      <c r="Y20" s="114">
        <f>'RSI_idade (13)'!AA20/'RSI_idade (13)'!AG20</f>
        <v>0.34375</v>
      </c>
      <c r="Z20" s="215">
        <f>'RSI_idade (13)'!AB20/'RSI_idade (13)'!AG20</f>
        <v>0.18028846153846154</v>
      </c>
      <c r="AA20" s="215">
        <f>'RSI_idade (13)'!AC20/'RSI_idade (13)'!AG20</f>
        <v>0.12259615384615384</v>
      </c>
      <c r="AB20" s="215">
        <f>'RSI_idade (13)'!AD20/'RSI_idade (13)'!AG20</f>
        <v>0.1201923076923077</v>
      </c>
      <c r="AC20" s="215">
        <f>'RSI_idade (13)'!AE20/'RSI_idade (13)'!AG20</f>
        <v>0.14903846153846154</v>
      </c>
      <c r="AD20" s="215">
        <f>'RSI_idade (13)'!AF20/'RSI_idade (13)'!AG20</f>
        <v>8.4134615384615391E-2</v>
      </c>
      <c r="AE20" s="64">
        <v>434</v>
      </c>
      <c r="AF20" s="334"/>
    </row>
    <row r="21" spans="2:32">
      <c r="B21" s="32" t="s">
        <v>79</v>
      </c>
      <c r="C21" s="219">
        <f>'RSI_idade (13)'!C21/'RSI_idade (13)'!I21</f>
        <v>0.33333333333333331</v>
      </c>
      <c r="D21" s="215">
        <f>'RSI_idade (13)'!D21/'RSI_idade (13)'!I21</f>
        <v>0.1751592356687898</v>
      </c>
      <c r="E21" s="215">
        <f>'RSI_idade (13)'!E21/'RSI_idade (13)'!I21</f>
        <v>0.12845010615711253</v>
      </c>
      <c r="F21" s="215">
        <f>'RSI_idade (13)'!F21/'RSI_idade (13)'!I21</f>
        <v>0.15286624203821655</v>
      </c>
      <c r="G21" s="215">
        <f>'RSI_idade (13)'!G21/'RSI_idade (13)'!I21</f>
        <v>0.14331210191082802</v>
      </c>
      <c r="H21" s="115">
        <f>'RSI_idade (13)'!H21/'RSI_idade (13)'!I21</f>
        <v>6.6878980891719744E-2</v>
      </c>
      <c r="I21" s="327"/>
      <c r="J21" s="215">
        <f>'RSI_idade (13)'!K21/'RSI_idade (13)'!Q21</f>
        <v>0.33047210300429186</v>
      </c>
      <c r="K21" s="215">
        <f>'RSI_idade (13)'!L21/'RSI_idade (13)'!Q21</f>
        <v>0.1834763948497854</v>
      </c>
      <c r="L21" s="215">
        <f>'RSI_idade (13)'!M21/'RSI_idade (13)'!Q21</f>
        <v>0.12660944206008584</v>
      </c>
      <c r="M21" s="215">
        <f>'RSI_idade (13)'!N21/'RSI_idade (13)'!Q21</f>
        <v>0.15450643776824036</v>
      </c>
      <c r="N21" s="215">
        <f>'RSI_idade (13)'!O21/'RSI_idade (13)'!Q21</f>
        <v>0.1427038626609442</v>
      </c>
      <c r="O21" s="338">
        <f>'RSI_idade (13)'!P21/'RSI_idade (13)'!Q21</f>
        <v>6.2231759656652362E-2</v>
      </c>
      <c r="P21" s="301"/>
      <c r="Q21" s="215">
        <f>'RSI_idade (13)'!S21/'RSI_idade (13)'!Y21</f>
        <v>0.32866379310344829</v>
      </c>
      <c r="R21" s="215">
        <f>'RSI_idade (13)'!T21/'RSI_idade (13)'!Y21</f>
        <v>0.1875</v>
      </c>
      <c r="S21" s="215">
        <f>'RSI_idade (13)'!U21/'RSI_idade (13)'!Y21</f>
        <v>0.12284482758620689</v>
      </c>
      <c r="T21" s="215">
        <f>'RSI_idade (13)'!V21/'RSI_idade (13)'!Y21</f>
        <v>0.14547413793103448</v>
      </c>
      <c r="U21" s="215">
        <f>'RSI_idade (13)'!W21/'RSI_idade (13)'!Y21</f>
        <v>0.15193965517241378</v>
      </c>
      <c r="V21" s="228">
        <f>'RSI_idade (13)'!X21/'RSI_idade (13)'!Y21</f>
        <v>6.3577586206896547E-2</v>
      </c>
      <c r="W21" s="64"/>
      <c r="X21" s="335"/>
      <c r="Y21" s="114">
        <f>'RSI_idade (13)'!AA21/'RSI_idade (13)'!AG21</f>
        <v>0.320139697322468</v>
      </c>
      <c r="Z21" s="215">
        <f>'RSI_idade (13)'!AB21/'RSI_idade (13)'!AG21</f>
        <v>0.1781140861466822</v>
      </c>
      <c r="AA21" s="215">
        <f>'RSI_idade (13)'!AC21/'RSI_idade (13)'!AG21</f>
        <v>0.13154831199068684</v>
      </c>
      <c r="AB21" s="215">
        <f>'RSI_idade (13)'!AD21/'RSI_idade (13)'!AG21</f>
        <v>0.14784633294528521</v>
      </c>
      <c r="AC21" s="215">
        <f>'RSI_idade (13)'!AE21/'RSI_idade (13)'!AG21</f>
        <v>0.15832363213038417</v>
      </c>
      <c r="AD21" s="215">
        <f>'RSI_idade (13)'!AF21/'RSI_idade (13)'!AG21</f>
        <v>6.4027939464493602E-2</v>
      </c>
      <c r="AE21" s="64">
        <v>938</v>
      </c>
      <c r="AF21" s="334"/>
    </row>
    <row r="22" spans="2:32">
      <c r="B22" s="32" t="s">
        <v>80</v>
      </c>
      <c r="C22" s="219">
        <f>'RSI_idade (13)'!C22/'RSI_idade (13)'!I22</f>
        <v>0.19230769230769232</v>
      </c>
      <c r="D22" s="215">
        <f>'RSI_idade (13)'!D22/'RSI_idade (13)'!I22</f>
        <v>0.18269230769230768</v>
      </c>
      <c r="E22" s="215">
        <f>'RSI_idade (13)'!E22/'RSI_idade (13)'!I22</f>
        <v>0.10576923076923077</v>
      </c>
      <c r="F22" s="215">
        <f>'RSI_idade (13)'!F22/'RSI_idade (13)'!I22</f>
        <v>0.23076923076923078</v>
      </c>
      <c r="G22" s="215">
        <f>'RSI_idade (13)'!G22/'RSI_idade (13)'!I22</f>
        <v>0.16346153846153846</v>
      </c>
      <c r="H22" s="115">
        <f>'RSI_idade (13)'!H22/'RSI_idade (13)'!I22</f>
        <v>0.125</v>
      </c>
      <c r="I22" s="327"/>
      <c r="J22" s="215">
        <f>'RSI_idade (13)'!K22/'RSI_idade (13)'!Q22</f>
        <v>0.24528301886792453</v>
      </c>
      <c r="K22" s="215">
        <f>'RSI_idade (13)'!L22/'RSI_idade (13)'!Q22</f>
        <v>0.16981132075471697</v>
      </c>
      <c r="L22" s="215">
        <f>'RSI_idade (13)'!M22/'RSI_idade (13)'!Q22</f>
        <v>0.11320754716981132</v>
      </c>
      <c r="M22" s="215">
        <f>'RSI_idade (13)'!N22/'RSI_idade (13)'!Q22</f>
        <v>0.23584905660377359</v>
      </c>
      <c r="N22" s="215">
        <f>'RSI_idade (13)'!O22/'RSI_idade (13)'!Q22</f>
        <v>0.13207547169811321</v>
      </c>
      <c r="O22" s="338">
        <f>'RSI_idade (13)'!P22/'RSI_idade (13)'!Q22</f>
        <v>0.10377358490566038</v>
      </c>
      <c r="P22" s="301"/>
      <c r="Q22" s="215">
        <f>'RSI_idade (13)'!S22/'RSI_idade (13)'!Y22</f>
        <v>0.23584905660377359</v>
      </c>
      <c r="R22" s="215">
        <f>'RSI_idade (13)'!T22/'RSI_idade (13)'!Y22</f>
        <v>0.16981132075471697</v>
      </c>
      <c r="S22" s="215">
        <f>'RSI_idade (13)'!U22/'RSI_idade (13)'!Y22</f>
        <v>0.13207547169811321</v>
      </c>
      <c r="T22" s="215">
        <f>'RSI_idade (13)'!V22/'RSI_idade (13)'!Y22</f>
        <v>0.22641509433962265</v>
      </c>
      <c r="U22" s="215">
        <f>'RSI_idade (13)'!W22/'RSI_idade (13)'!Y22</f>
        <v>0.14150943396226415</v>
      </c>
      <c r="V22" s="228">
        <f>'RSI_idade (13)'!X22/'RSI_idade (13)'!Y22</f>
        <v>9.4339622641509441E-2</v>
      </c>
      <c r="W22" s="64"/>
      <c r="X22" s="335"/>
      <c r="Y22" s="114">
        <f>'RSI_idade (13)'!AA22/'RSI_idade (13)'!AG22</f>
        <v>0.25510204081632654</v>
      </c>
      <c r="Z22" s="215">
        <f>'RSI_idade (13)'!AB22/'RSI_idade (13)'!AG22</f>
        <v>0.17346938775510204</v>
      </c>
      <c r="AA22" s="215">
        <f>'RSI_idade (13)'!AC22/'RSI_idade (13)'!AG22</f>
        <v>0.15306122448979592</v>
      </c>
      <c r="AB22" s="215">
        <f>'RSI_idade (13)'!AD22/'RSI_idade (13)'!AG22</f>
        <v>0.22448979591836735</v>
      </c>
      <c r="AC22" s="215">
        <f>'RSI_idade (13)'!AE22/'RSI_idade (13)'!AG22</f>
        <v>0.10204081632653061</v>
      </c>
      <c r="AD22" s="215">
        <f>'RSI_idade (13)'!AF22/'RSI_idade (13)'!AG22</f>
        <v>9.1836734693877556E-2</v>
      </c>
      <c r="AE22" s="64">
        <v>106</v>
      </c>
      <c r="AF22" s="334"/>
    </row>
    <row r="23" spans="2:32">
      <c r="B23" s="32" t="s">
        <v>81</v>
      </c>
      <c r="C23" s="219">
        <f>'RSI_idade (13)'!C23/'RSI_idade (13)'!I23</f>
        <v>0.37050623624358031</v>
      </c>
      <c r="D23" s="215">
        <f>'RSI_idade (13)'!D23/'RSI_idade (13)'!I23</f>
        <v>0.17828319882611884</v>
      </c>
      <c r="E23" s="215">
        <f>'RSI_idade (13)'!E23/'RSI_idade (13)'!I23</f>
        <v>0.13719735876742481</v>
      </c>
      <c r="F23" s="215">
        <f>'RSI_idade (13)'!F23/'RSI_idade (13)'!I23</f>
        <v>0.14526779163609685</v>
      </c>
      <c r="G23" s="215">
        <f>'RSI_idade (13)'!G23/'RSI_idade (13)'!I23</f>
        <v>0.1144534115920763</v>
      </c>
      <c r="H23" s="115">
        <f>'RSI_idade (13)'!H23/'RSI_idade (13)'!I23</f>
        <v>5.4292002934702863E-2</v>
      </c>
      <c r="I23" s="327"/>
      <c r="J23" s="215">
        <f>'RSI_idade (13)'!K23/'RSI_idade (13)'!Q23</f>
        <v>0.36932707355242567</v>
      </c>
      <c r="K23" s="215">
        <f>'RSI_idade (13)'!L23/'RSI_idade (13)'!Q23</f>
        <v>0.16901408450704225</v>
      </c>
      <c r="L23" s="215">
        <f>'RSI_idade (13)'!M23/'RSI_idade (13)'!Q23</f>
        <v>0.14319248826291081</v>
      </c>
      <c r="M23" s="215">
        <f>'RSI_idade (13)'!N23/'RSI_idade (13)'!Q23</f>
        <v>0.14319248826291081</v>
      </c>
      <c r="N23" s="215">
        <f>'RSI_idade (13)'!O23/'RSI_idade (13)'!Q23</f>
        <v>0.11815336463223787</v>
      </c>
      <c r="O23" s="338">
        <f>'RSI_idade (13)'!P23/'RSI_idade (13)'!Q23</f>
        <v>5.7120500782472612E-2</v>
      </c>
      <c r="P23" s="301"/>
      <c r="Q23" s="215">
        <f>'RSI_idade (13)'!S23/'RSI_idade (13)'!Y23</f>
        <v>0.36385161799526439</v>
      </c>
      <c r="R23" s="215">
        <f>'RSI_idade (13)'!T23/'RSI_idade (13)'!Y23</f>
        <v>0.17205998421468036</v>
      </c>
      <c r="S23" s="215">
        <f>'RSI_idade (13)'!U23/'RSI_idade (13)'!Y23</f>
        <v>0.13891081294396213</v>
      </c>
      <c r="T23" s="215">
        <f>'RSI_idade (13)'!V23/'RSI_idade (13)'!Y23</f>
        <v>0.1468034727703236</v>
      </c>
      <c r="U23" s="215">
        <f>'RSI_idade (13)'!W23/'RSI_idade (13)'!Y23</f>
        <v>0.11838989739542226</v>
      </c>
      <c r="V23" s="228">
        <f>'RSI_idade (13)'!X23/'RSI_idade (13)'!Y23</f>
        <v>5.9984214680347279E-2</v>
      </c>
      <c r="W23" s="64"/>
      <c r="X23" s="335"/>
      <c r="Y23" s="114">
        <f>'RSI_idade (13)'!AA23/'RSI_idade (13)'!AG23</f>
        <v>0.36056838365896982</v>
      </c>
      <c r="Z23" s="215">
        <f>'RSI_idade (13)'!AB23/'RSI_idade (13)'!AG23</f>
        <v>0.15630550621669628</v>
      </c>
      <c r="AA23" s="215">
        <f>'RSI_idade (13)'!AC23/'RSI_idade (13)'!AG23</f>
        <v>0.13765541740674955</v>
      </c>
      <c r="AB23" s="215">
        <f>'RSI_idade (13)'!AD23/'RSI_idade (13)'!AG23</f>
        <v>0.16074600355239788</v>
      </c>
      <c r="AC23" s="215">
        <f>'RSI_idade (13)'!AE23/'RSI_idade (13)'!AG23</f>
        <v>0.12699822380106571</v>
      </c>
      <c r="AD23" s="215">
        <f>'RSI_idade (13)'!AF23/'RSI_idade (13)'!AG23</f>
        <v>5.772646536412078E-2</v>
      </c>
      <c r="AE23" s="64">
        <v>1383</v>
      </c>
      <c r="AF23" s="334"/>
    </row>
    <row r="24" spans="2:32">
      <c r="B24" s="32" t="s">
        <v>82</v>
      </c>
      <c r="C24" s="219">
        <f>'RSI_idade (13)'!C24/'RSI_idade (13)'!I24</f>
        <v>0.35542168674698793</v>
      </c>
      <c r="D24" s="215">
        <f>'RSI_idade (13)'!D24/'RSI_idade (13)'!I24</f>
        <v>0.12650602409638553</v>
      </c>
      <c r="E24" s="215">
        <f>'RSI_idade (13)'!E24/'RSI_idade (13)'!I24</f>
        <v>0.14859437751004015</v>
      </c>
      <c r="F24" s="215">
        <f>'RSI_idade (13)'!F24/'RSI_idade (13)'!I24</f>
        <v>0.14457831325301204</v>
      </c>
      <c r="G24" s="215">
        <f>'RSI_idade (13)'!G24/'RSI_idade (13)'!I24</f>
        <v>0.15261044176706828</v>
      </c>
      <c r="H24" s="115">
        <f>'RSI_idade (13)'!H24/'RSI_idade (13)'!I24</f>
        <v>7.2289156626506021E-2</v>
      </c>
      <c r="I24" s="327"/>
      <c r="J24" s="215">
        <f>'RSI_idade (13)'!K24/'RSI_idade (13)'!Q24</f>
        <v>0.35205183585313177</v>
      </c>
      <c r="K24" s="215">
        <f>'RSI_idade (13)'!L24/'RSI_idade (13)'!Q24</f>
        <v>0.12311015118790497</v>
      </c>
      <c r="L24" s="215">
        <f>'RSI_idade (13)'!M24/'RSI_idade (13)'!Q24</f>
        <v>0.14686825053995681</v>
      </c>
      <c r="M24" s="215">
        <f>'RSI_idade (13)'!N24/'RSI_idade (13)'!Q24</f>
        <v>0.15550755939524838</v>
      </c>
      <c r="N24" s="215">
        <f>'RSI_idade (13)'!O24/'RSI_idade (13)'!Q24</f>
        <v>0.14686825053995681</v>
      </c>
      <c r="O24" s="338">
        <f>'RSI_idade (13)'!P24/'RSI_idade (13)'!Q24</f>
        <v>7.5593952483801297E-2</v>
      </c>
      <c r="P24" s="301"/>
      <c r="Q24" s="215">
        <f>'RSI_idade (13)'!S24/'RSI_idade (13)'!Y24</f>
        <v>0.34873949579831931</v>
      </c>
      <c r="R24" s="215">
        <f>'RSI_idade (13)'!T24/'RSI_idade (13)'!Y24</f>
        <v>0.11554621848739496</v>
      </c>
      <c r="S24" s="215">
        <f>'RSI_idade (13)'!U24/'RSI_idade (13)'!Y24</f>
        <v>0.14915966386554622</v>
      </c>
      <c r="T24" s="215">
        <f>'RSI_idade (13)'!V24/'RSI_idade (13)'!Y24</f>
        <v>0.15336134453781514</v>
      </c>
      <c r="U24" s="215">
        <f>'RSI_idade (13)'!W24/'RSI_idade (13)'!Y24</f>
        <v>0.15546218487394958</v>
      </c>
      <c r="V24" s="228">
        <f>'RSI_idade (13)'!X24/'RSI_idade (13)'!Y24</f>
        <v>7.7731092436974791E-2</v>
      </c>
      <c r="W24" s="64"/>
      <c r="X24" s="335"/>
      <c r="Y24" s="114">
        <f>'RSI_idade (13)'!AA24/'RSI_idade (13)'!AG24</f>
        <v>0.35426008968609868</v>
      </c>
      <c r="Z24" s="215">
        <f>'RSI_idade (13)'!AB24/'RSI_idade (13)'!AG24</f>
        <v>0.1031390134529148</v>
      </c>
      <c r="AA24" s="215">
        <f>'RSI_idade (13)'!AC24/'RSI_idade (13)'!AG24</f>
        <v>0.1547085201793722</v>
      </c>
      <c r="AB24" s="215">
        <f>'RSI_idade (13)'!AD24/'RSI_idade (13)'!AG24</f>
        <v>0.1547085201793722</v>
      </c>
      <c r="AC24" s="215">
        <f>'RSI_idade (13)'!AE24/'RSI_idade (13)'!AG24</f>
        <v>0.15246636771300448</v>
      </c>
      <c r="AD24" s="215">
        <f>'RSI_idade (13)'!AF24/'RSI_idade (13)'!AG24</f>
        <v>8.0717488789237665E-2</v>
      </c>
      <c r="AE24" s="64">
        <v>500</v>
      </c>
      <c r="AF24" s="334"/>
    </row>
    <row r="25" spans="2:32">
      <c r="B25" s="32" t="s">
        <v>83</v>
      </c>
      <c r="C25" s="219">
        <f>'RSI_idade (13)'!C25/'RSI_idade (13)'!I25</f>
        <v>0.33495145631067963</v>
      </c>
      <c r="D25" s="215">
        <f>'RSI_idade (13)'!D25/'RSI_idade (13)'!I25</f>
        <v>0.14320388349514562</v>
      </c>
      <c r="E25" s="215">
        <f>'RSI_idade (13)'!E25/'RSI_idade (13)'!I25</f>
        <v>0.11893203883495146</v>
      </c>
      <c r="F25" s="215">
        <f>'RSI_idade (13)'!F25/'RSI_idade (13)'!I25</f>
        <v>0.20631067961165048</v>
      </c>
      <c r="G25" s="215">
        <f>'RSI_idade (13)'!G25/'RSI_idade (13)'!I25</f>
        <v>0.14077669902912621</v>
      </c>
      <c r="H25" s="115">
        <f>'RSI_idade (13)'!H25/'RSI_idade (13)'!I25</f>
        <v>5.5825242718446605E-2</v>
      </c>
      <c r="I25" s="327"/>
      <c r="J25" s="215">
        <f>'RSI_idade (13)'!K25/'RSI_idade (13)'!Q25</f>
        <v>0.32653061224489793</v>
      </c>
      <c r="K25" s="215">
        <f>'RSI_idade (13)'!L25/'RSI_idade (13)'!Q25</f>
        <v>0.13010204081632654</v>
      </c>
      <c r="L25" s="215">
        <f>'RSI_idade (13)'!M25/'RSI_idade (13)'!Q25</f>
        <v>0.11479591836734694</v>
      </c>
      <c r="M25" s="215">
        <f>'RSI_idade (13)'!N25/'RSI_idade (13)'!Q25</f>
        <v>0.21173469387755103</v>
      </c>
      <c r="N25" s="215">
        <f>'RSI_idade (13)'!O25/'RSI_idade (13)'!Q25</f>
        <v>0.15816326530612246</v>
      </c>
      <c r="O25" s="338">
        <f>'RSI_idade (13)'!P25/'RSI_idade (13)'!Q25</f>
        <v>5.8673469387755105E-2</v>
      </c>
      <c r="P25" s="301"/>
      <c r="Q25" s="215">
        <f>'RSI_idade (13)'!S25/'RSI_idade (13)'!Y25</f>
        <v>0.30582524271844658</v>
      </c>
      <c r="R25" s="215">
        <f>'RSI_idade (13)'!T25/'RSI_idade (13)'!Y25</f>
        <v>0.14320388349514562</v>
      </c>
      <c r="S25" s="215">
        <f>'RSI_idade (13)'!U25/'RSI_idade (13)'!Y25</f>
        <v>0.11407766990291263</v>
      </c>
      <c r="T25" s="215">
        <f>'RSI_idade (13)'!V25/'RSI_idade (13)'!Y25</f>
        <v>0.20388349514563106</v>
      </c>
      <c r="U25" s="215">
        <f>'RSI_idade (13)'!W25/'RSI_idade (13)'!Y25</f>
        <v>0.16262135922330098</v>
      </c>
      <c r="V25" s="228">
        <f>'RSI_idade (13)'!X25/'RSI_idade (13)'!Y25</f>
        <v>7.0388349514563103E-2</v>
      </c>
      <c r="W25" s="64"/>
      <c r="X25" s="335"/>
      <c r="Y25" s="114">
        <f>'RSI_idade (13)'!AA25/'RSI_idade (13)'!AG25</f>
        <v>0.29810298102981031</v>
      </c>
      <c r="Z25" s="215">
        <f>'RSI_idade (13)'!AB25/'RSI_idade (13)'!AG25</f>
        <v>0.14634146341463414</v>
      </c>
      <c r="AA25" s="215">
        <f>'RSI_idade (13)'!AC25/'RSI_idade (13)'!AG25</f>
        <v>0.10840108401084012</v>
      </c>
      <c r="AB25" s="215">
        <f>'RSI_idade (13)'!AD25/'RSI_idade (13)'!AG25</f>
        <v>0.21138211382113822</v>
      </c>
      <c r="AC25" s="215">
        <f>'RSI_idade (13)'!AE25/'RSI_idade (13)'!AG25</f>
        <v>0.17073170731707318</v>
      </c>
      <c r="AD25" s="215">
        <f>'RSI_idade (13)'!AF25/'RSI_idade (13)'!AG25</f>
        <v>6.5040650406504072E-2</v>
      </c>
      <c r="AE25" s="64">
        <v>408</v>
      </c>
      <c r="AF25" s="334"/>
    </row>
    <row r="26" spans="2:32">
      <c r="B26" s="32" t="s">
        <v>84</v>
      </c>
      <c r="C26" s="219">
        <f>'RSI_idade (13)'!C26/'RSI_idade (13)'!I26</f>
        <v>0.37659963436928701</v>
      </c>
      <c r="D26" s="215">
        <f>'RSI_idade (13)'!D26/'RSI_idade (13)'!I26</f>
        <v>0.21023765996343693</v>
      </c>
      <c r="E26" s="215">
        <f>'RSI_idade (13)'!E26/'RSI_idade (13)'!I26</f>
        <v>0.11517367458866545</v>
      </c>
      <c r="F26" s="215">
        <f>'RSI_idade (13)'!F26/'RSI_idade (13)'!I26</f>
        <v>0.13985374771480805</v>
      </c>
      <c r="G26" s="215">
        <f>'RSI_idade (13)'!G26/'RSI_idade (13)'!I26</f>
        <v>0.11791590493601463</v>
      </c>
      <c r="H26" s="115">
        <f>'RSI_idade (13)'!H26/'RSI_idade (13)'!I26</f>
        <v>4.0219378427787937E-2</v>
      </c>
      <c r="I26" s="327"/>
      <c r="J26" s="215">
        <f>'RSI_idade (13)'!K26/'RSI_idade (13)'!Q26</f>
        <v>0.37585199610516068</v>
      </c>
      <c r="K26" s="215">
        <f>'RSI_idade (13)'!L26/'RSI_idade (13)'!Q26</f>
        <v>0.20642648490749757</v>
      </c>
      <c r="L26" s="215">
        <f>'RSI_idade (13)'!M26/'RSI_idade (13)'!Q26</f>
        <v>0.11489776046738072</v>
      </c>
      <c r="M26" s="215">
        <f>'RSI_idade (13)'!N26/'RSI_idade (13)'!Q26</f>
        <v>0.14605647517039921</v>
      </c>
      <c r="N26" s="215">
        <f>'RSI_idade (13)'!O26/'RSI_idade (13)'!Q26</f>
        <v>0.11489776046738072</v>
      </c>
      <c r="O26" s="338">
        <f>'RSI_idade (13)'!P26/'RSI_idade (13)'!Q26</f>
        <v>4.1869522882181112E-2</v>
      </c>
      <c r="P26" s="301"/>
      <c r="Q26" s="215">
        <f>'RSI_idade (13)'!S26/'RSI_idade (13)'!Y26</f>
        <v>0.37880274779195289</v>
      </c>
      <c r="R26" s="215">
        <f>'RSI_idade (13)'!T26/'RSI_idade (13)'!Y26</f>
        <v>0.20215897939156036</v>
      </c>
      <c r="S26" s="215">
        <f>'RSI_idade (13)'!U26/'RSI_idade (13)'!Y26</f>
        <v>0.12168792934249265</v>
      </c>
      <c r="T26" s="215">
        <f>'RSI_idade (13)'!V26/'RSI_idade (13)'!Y26</f>
        <v>0.13837095191364082</v>
      </c>
      <c r="U26" s="215">
        <f>'RSI_idade (13)'!W26/'RSI_idade (13)'!Y26</f>
        <v>0.11678115799803729</v>
      </c>
      <c r="V26" s="228">
        <f>'RSI_idade (13)'!X26/'RSI_idade (13)'!Y26</f>
        <v>4.2198233562315994E-2</v>
      </c>
      <c r="W26" s="64"/>
      <c r="X26" s="335"/>
      <c r="Y26" s="114">
        <f>'RSI_idade (13)'!AA26/'RSI_idade (13)'!AG26</f>
        <v>0.36761487964989059</v>
      </c>
      <c r="Z26" s="215">
        <f>'RSI_idade (13)'!AB26/'RSI_idade (13)'!AG26</f>
        <v>0.20021881838074398</v>
      </c>
      <c r="AA26" s="215">
        <f>'RSI_idade (13)'!AC26/'RSI_idade (13)'!AG26</f>
        <v>0.13129102844638948</v>
      </c>
      <c r="AB26" s="215">
        <f>'RSI_idade (13)'!AD26/'RSI_idade (13)'!AG26</f>
        <v>0.13785557986870897</v>
      </c>
      <c r="AC26" s="215">
        <f>'RSI_idade (13)'!AE26/'RSI_idade (13)'!AG26</f>
        <v>0.11925601750547046</v>
      </c>
      <c r="AD26" s="215">
        <f>'RSI_idade (13)'!AF26/'RSI_idade (13)'!AG26</f>
        <v>4.3763676148796497E-2</v>
      </c>
      <c r="AE26" s="64">
        <v>1146</v>
      </c>
      <c r="AF26" s="334"/>
    </row>
    <row r="27" spans="2:32">
      <c r="B27" s="32" t="s">
        <v>85</v>
      </c>
      <c r="C27" s="219">
        <f>'RSI_idade (13)'!C27/'RSI_idade (13)'!I27</f>
        <v>0.27187499999999998</v>
      </c>
      <c r="D27" s="215">
        <f>'RSI_idade (13)'!D27/'RSI_idade (13)'!I27</f>
        <v>0.14687500000000001</v>
      </c>
      <c r="E27" s="215">
        <f>'RSI_idade (13)'!E27/'RSI_idade (13)'!I27</f>
        <v>0.140625</v>
      </c>
      <c r="F27" s="215">
        <f>'RSI_idade (13)'!F27/'RSI_idade (13)'!I27</f>
        <v>0.18437500000000001</v>
      </c>
      <c r="G27" s="215">
        <f>'RSI_idade (13)'!G27/'RSI_idade (13)'!I27</f>
        <v>0.19062499999999999</v>
      </c>
      <c r="H27" s="115">
        <f>'RSI_idade (13)'!H27/'RSI_idade (13)'!I27</f>
        <v>6.5625000000000003E-2</v>
      </c>
      <c r="I27" s="327"/>
      <c r="J27" s="215">
        <f>'RSI_idade (13)'!K27/'RSI_idade (13)'!Q27</f>
        <v>0.26366559485530544</v>
      </c>
      <c r="K27" s="215">
        <f>'RSI_idade (13)'!L27/'RSI_idade (13)'!Q27</f>
        <v>0.16077170418006431</v>
      </c>
      <c r="L27" s="215">
        <f>'RSI_idade (13)'!M27/'RSI_idade (13)'!Q27</f>
        <v>0.14147909967845659</v>
      </c>
      <c r="M27" s="215">
        <f>'RSI_idade (13)'!N27/'RSI_idade (13)'!Q27</f>
        <v>0.18327974276527331</v>
      </c>
      <c r="N27" s="215">
        <f>'RSI_idade (13)'!O27/'RSI_idade (13)'!Q27</f>
        <v>0.18649517684887459</v>
      </c>
      <c r="O27" s="338">
        <f>'RSI_idade (13)'!P27/'RSI_idade (13)'!Q27</f>
        <v>6.4308681672025719E-2</v>
      </c>
      <c r="P27" s="301"/>
      <c r="Q27" s="215">
        <f>'RSI_idade (13)'!S27/'RSI_idade (13)'!Y27</f>
        <v>0.250814332247557</v>
      </c>
      <c r="R27" s="215">
        <f>'RSI_idade (13)'!T27/'RSI_idade (13)'!Y27</f>
        <v>0.15635179153094461</v>
      </c>
      <c r="S27" s="215">
        <f>'RSI_idade (13)'!U27/'RSI_idade (13)'!Y27</f>
        <v>0.13680781758957655</v>
      </c>
      <c r="T27" s="215">
        <f>'RSI_idade (13)'!V27/'RSI_idade (13)'!Y27</f>
        <v>0.19218241042345277</v>
      </c>
      <c r="U27" s="215">
        <f>'RSI_idade (13)'!W27/'RSI_idade (13)'!Y27</f>
        <v>0.21172638436482086</v>
      </c>
      <c r="V27" s="228">
        <f>'RSI_idade (13)'!X27/'RSI_idade (13)'!Y27</f>
        <v>5.2117263843648211E-2</v>
      </c>
      <c r="W27" s="64"/>
      <c r="X27" s="335"/>
      <c r="Y27" s="114">
        <f>'RSI_idade (13)'!AA27/'RSI_idade (13)'!AG27</f>
        <v>0.26517571884984026</v>
      </c>
      <c r="Z27" s="215">
        <f>'RSI_idade (13)'!AB27/'RSI_idade (13)'!AG27</f>
        <v>0.16293929712460065</v>
      </c>
      <c r="AA27" s="215">
        <f>'RSI_idade (13)'!AC27/'RSI_idade (13)'!AG27</f>
        <v>0.1182108626198083</v>
      </c>
      <c r="AB27" s="215">
        <f>'RSI_idade (13)'!AD27/'RSI_idade (13)'!AG27</f>
        <v>0.2012779552715655</v>
      </c>
      <c r="AC27" s="215">
        <f>'RSI_idade (13)'!AE27/'RSI_idade (13)'!AG27</f>
        <v>0.2012779552715655</v>
      </c>
      <c r="AD27" s="215">
        <f>'RSI_idade (13)'!AF27/'RSI_idade (13)'!AG27</f>
        <v>5.1118210862619806E-2</v>
      </c>
      <c r="AE27" s="64">
        <v>315</v>
      </c>
      <c r="AF27" s="334"/>
    </row>
    <row r="28" spans="2:32">
      <c r="B28" s="32" t="s">
        <v>86</v>
      </c>
      <c r="C28" s="219">
        <f>'RSI_idade (13)'!C28/'RSI_idade (13)'!I28</f>
        <v>0.39773798303487279</v>
      </c>
      <c r="D28" s="215">
        <f>'RSI_idade (13)'!D28/'RSI_idade (13)'!I28</f>
        <v>0.19132893496701225</v>
      </c>
      <c r="E28" s="215">
        <f>'RSI_idade (13)'!E28/'RSI_idade (13)'!I28</f>
        <v>0.12158341187558906</v>
      </c>
      <c r="F28" s="215">
        <f>'RSI_idade (13)'!F28/'RSI_idade (13)'!I28</f>
        <v>0.13666352497643733</v>
      </c>
      <c r="G28" s="215">
        <f>'RSI_idade (13)'!G28/'RSI_idade (13)'!I28</f>
        <v>0.11310084825636192</v>
      </c>
      <c r="H28" s="115">
        <f>'RSI_idade (13)'!H28/'RSI_idade (13)'!I28</f>
        <v>3.9585296889726673E-2</v>
      </c>
      <c r="I28" s="327"/>
      <c r="J28" s="215">
        <f>'RSI_idade (13)'!K28/'RSI_idade (13)'!Q28</f>
        <v>0.39432485322896282</v>
      </c>
      <c r="K28" s="215">
        <f>'RSI_idade (13)'!L28/'RSI_idade (13)'!Q28</f>
        <v>0.18101761252446183</v>
      </c>
      <c r="L28" s="215">
        <f>'RSI_idade (13)'!M28/'RSI_idade (13)'!Q28</f>
        <v>0.13013698630136986</v>
      </c>
      <c r="M28" s="215">
        <f>'RSI_idade (13)'!N28/'RSI_idade (13)'!Q28</f>
        <v>0.13992172211350293</v>
      </c>
      <c r="N28" s="215">
        <f>'RSI_idade (13)'!O28/'RSI_idade (13)'!Q28</f>
        <v>0.11252446183953033</v>
      </c>
      <c r="O28" s="338">
        <f>'RSI_idade (13)'!P28/'RSI_idade (13)'!Q28</f>
        <v>4.2074363992172209E-2</v>
      </c>
      <c r="P28" s="301"/>
      <c r="Q28" s="215">
        <f>'RSI_idade (13)'!S28/'RSI_idade (13)'!Y28</f>
        <v>0.39465875370919884</v>
      </c>
      <c r="R28" s="215">
        <f>'RSI_idade (13)'!T28/'RSI_idade (13)'!Y28</f>
        <v>0.17309594460929772</v>
      </c>
      <c r="S28" s="215">
        <f>'RSI_idade (13)'!U28/'RSI_idade (13)'!Y28</f>
        <v>0.13254203758654798</v>
      </c>
      <c r="T28" s="215">
        <f>'RSI_idade (13)'!V28/'RSI_idade (13)'!Y28</f>
        <v>0.14243323442136499</v>
      </c>
      <c r="U28" s="215">
        <f>'RSI_idade (13)'!W28/'RSI_idade (13)'!Y28</f>
        <v>0.11374876360039565</v>
      </c>
      <c r="V28" s="228">
        <f>'RSI_idade (13)'!X28/'RSI_idade (13)'!Y28</f>
        <v>4.3521266073194856E-2</v>
      </c>
      <c r="W28" s="64"/>
      <c r="X28" s="335"/>
      <c r="Y28" s="114">
        <f>'RSI_idade (13)'!AA28/'RSI_idade (13)'!AG28</f>
        <v>0.39215686274509803</v>
      </c>
      <c r="Z28" s="215">
        <f>'RSI_idade (13)'!AB28/'RSI_idade (13)'!AG28</f>
        <v>0.16557734204793029</v>
      </c>
      <c r="AA28" s="215">
        <f>'RSI_idade (13)'!AC28/'RSI_idade (13)'!AG28</f>
        <v>0.12854030501089325</v>
      </c>
      <c r="AB28" s="215">
        <f>'RSI_idade (13)'!AD28/'RSI_idade (13)'!AG28</f>
        <v>0.15468409586056645</v>
      </c>
      <c r="AC28" s="215">
        <f>'RSI_idade (13)'!AE28/'RSI_idade (13)'!AG28</f>
        <v>0.1111111111111111</v>
      </c>
      <c r="AD28" s="215">
        <f>'RSI_idade (13)'!AF28/'RSI_idade (13)'!AG28</f>
        <v>4.793028322440087E-2</v>
      </c>
      <c r="AE28" s="64">
        <v>1082</v>
      </c>
      <c r="AF28" s="334"/>
    </row>
    <row r="29" spans="2:32">
      <c r="B29" s="32" t="s">
        <v>87</v>
      </c>
      <c r="C29" s="219">
        <f>'RSI_idade (13)'!C29/'RSI_idade (13)'!I29</f>
        <v>0.3844147375285295</v>
      </c>
      <c r="D29" s="215">
        <f>'RSI_idade (13)'!D29/'RSI_idade (13)'!I29</f>
        <v>0.18552331268340397</v>
      </c>
      <c r="E29" s="215">
        <f>'RSI_idade (13)'!E29/'RSI_idade (13)'!I29</f>
        <v>0.13074665797195956</v>
      </c>
      <c r="F29" s="215">
        <f>'RSI_idade (13)'!F29/'RSI_idade (13)'!I29</f>
        <v>0.14835343984349528</v>
      </c>
      <c r="G29" s="215">
        <f>'RSI_idade (13)'!G29/'RSI_idade (13)'!I29</f>
        <v>0.10564069122921421</v>
      </c>
      <c r="H29" s="115">
        <f>'RSI_idade (13)'!H29/'RSI_idade (13)'!I29</f>
        <v>4.5321160743397454E-2</v>
      </c>
      <c r="I29" s="327"/>
      <c r="J29" s="215">
        <f>'RSI_idade (13)'!K29/'RSI_idade (13)'!Q29</f>
        <v>0.37811114899420389</v>
      </c>
      <c r="K29" s="215">
        <f>'RSI_idade (13)'!L29/'RSI_idade (13)'!Q29</f>
        <v>0.18342993521991136</v>
      </c>
      <c r="L29" s="215">
        <f>'RSI_idade (13)'!M29/'RSI_idade (13)'!Q29</f>
        <v>0.13774292533242413</v>
      </c>
      <c r="M29" s="215">
        <f>'RSI_idade (13)'!N29/'RSI_idade (13)'!Q29</f>
        <v>0.14285714285714285</v>
      </c>
      <c r="N29" s="215">
        <f>'RSI_idade (13)'!O29/'RSI_idade (13)'!Q29</f>
        <v>0.11148994203886806</v>
      </c>
      <c r="O29" s="338">
        <f>'RSI_idade (13)'!P29/'RSI_idade (13)'!Q29</f>
        <v>4.6368905557449713E-2</v>
      </c>
      <c r="P29" s="301"/>
      <c r="Q29" s="215">
        <f>'RSI_idade (13)'!S29/'RSI_idade (13)'!Y29</f>
        <v>0.37651541392448906</v>
      </c>
      <c r="R29" s="215">
        <f>'RSI_idade (13)'!T29/'RSI_idade (13)'!Y29</f>
        <v>0.1825424315898857</v>
      </c>
      <c r="S29" s="215">
        <f>'RSI_idade (13)'!U29/'RSI_idade (13)'!Y29</f>
        <v>0.13855213023900242</v>
      </c>
      <c r="T29" s="215">
        <f>'RSI_idade (13)'!V29/'RSI_idade (13)'!Y29</f>
        <v>0.14132317284378249</v>
      </c>
      <c r="U29" s="215">
        <f>'RSI_idade (13)'!W29/'RSI_idade (13)'!Y29</f>
        <v>0.11776931070315207</v>
      </c>
      <c r="V29" s="228">
        <f>'RSI_idade (13)'!X29/'RSI_idade (13)'!Y29</f>
        <v>4.3297540699688261E-2</v>
      </c>
      <c r="W29" s="64"/>
      <c r="X29" s="335"/>
      <c r="Y29" s="114">
        <f>'RSI_idade (13)'!AA29/'RSI_idade (13)'!AG29</f>
        <v>0.37210158262789844</v>
      </c>
      <c r="Z29" s="215">
        <f>'RSI_idade (13)'!AB29/'RSI_idade (13)'!AG29</f>
        <v>0.18513065881486934</v>
      </c>
      <c r="AA29" s="215">
        <f>'RSI_idade (13)'!AC29/'RSI_idade (13)'!AG29</f>
        <v>0.13875598086124402</v>
      </c>
      <c r="AB29" s="215">
        <f>'RSI_idade (13)'!AD29/'RSI_idade (13)'!AG29</f>
        <v>0.1417004048582996</v>
      </c>
      <c r="AC29" s="215">
        <f>'RSI_idade (13)'!AE29/'RSI_idade (13)'!AG29</f>
        <v>0.11814501288185499</v>
      </c>
      <c r="AD29" s="215">
        <f>'RSI_idade (13)'!AF29/'RSI_idade (13)'!AG29</f>
        <v>4.4166359955833637E-2</v>
      </c>
      <c r="AE29" s="64">
        <v>3086</v>
      </c>
      <c r="AF29" s="334"/>
    </row>
    <row r="30" spans="2:32">
      <c r="B30" s="32" t="s">
        <v>88</v>
      </c>
      <c r="C30" s="219">
        <f>'RSI_idade (13)'!C30/'RSI_idade (13)'!I30</f>
        <v>0.17460317460317459</v>
      </c>
      <c r="D30" s="215">
        <f>'RSI_idade (13)'!D30/'RSI_idade (13)'!I30</f>
        <v>0.14550264550264549</v>
      </c>
      <c r="E30" s="215">
        <f>'RSI_idade (13)'!E30/'RSI_idade (13)'!I30</f>
        <v>0.12169312169312169</v>
      </c>
      <c r="F30" s="215">
        <f>'RSI_idade (13)'!F30/'RSI_idade (13)'!I30</f>
        <v>0.2275132275132275</v>
      </c>
      <c r="G30" s="215">
        <f>'RSI_idade (13)'!G30/'RSI_idade (13)'!I30</f>
        <v>0.24074074074074073</v>
      </c>
      <c r="H30" s="115">
        <f>'RSI_idade (13)'!H30/'RSI_idade (13)'!I30</f>
        <v>8.9947089947089942E-2</v>
      </c>
      <c r="I30" s="327"/>
      <c r="J30" s="215">
        <f>'RSI_idade (13)'!K30/'RSI_idade (13)'!Q30</f>
        <v>0.15989159891598917</v>
      </c>
      <c r="K30" s="215">
        <f>'RSI_idade (13)'!L30/'RSI_idade (13)'!Q30</f>
        <v>0.14363143631436315</v>
      </c>
      <c r="L30" s="215">
        <f>'RSI_idade (13)'!M30/'RSI_idade (13)'!Q30</f>
        <v>0.12195121951219512</v>
      </c>
      <c r="M30" s="215">
        <f>'RSI_idade (13)'!N30/'RSI_idade (13)'!Q30</f>
        <v>0.22764227642276422</v>
      </c>
      <c r="N30" s="215">
        <f>'RSI_idade (13)'!O30/'RSI_idade (13)'!Q30</f>
        <v>0.24390243902439024</v>
      </c>
      <c r="O30" s="338">
        <f>'RSI_idade (13)'!P30/'RSI_idade (13)'!Q30</f>
        <v>0.10298102981029811</v>
      </c>
      <c r="P30" s="301"/>
      <c r="Q30" s="215">
        <f>'RSI_idade (13)'!S30/'RSI_idade (13)'!Y30</f>
        <v>0.16712328767123288</v>
      </c>
      <c r="R30" s="215">
        <f>'RSI_idade (13)'!T30/'RSI_idade (13)'!Y30</f>
        <v>0.12602739726027398</v>
      </c>
      <c r="S30" s="215">
        <f>'RSI_idade (13)'!U30/'RSI_idade (13)'!Y30</f>
        <v>0.12602739726027398</v>
      </c>
      <c r="T30" s="215">
        <f>'RSI_idade (13)'!V30/'RSI_idade (13)'!Y30</f>
        <v>0.23287671232876711</v>
      </c>
      <c r="U30" s="215">
        <f>'RSI_idade (13)'!W30/'RSI_idade (13)'!Y30</f>
        <v>0.25205479452054796</v>
      </c>
      <c r="V30" s="228">
        <f>'RSI_idade (13)'!X30/'RSI_idade (13)'!Y30</f>
        <v>9.5890410958904104E-2</v>
      </c>
      <c r="W30" s="64"/>
      <c r="X30" s="335"/>
      <c r="Y30" s="114">
        <f>'RSI_idade (13)'!AA30/'RSI_idade (13)'!AG30</f>
        <v>0.14759036144578314</v>
      </c>
      <c r="Z30" s="215">
        <f>'RSI_idade (13)'!AB30/'RSI_idade (13)'!AG30</f>
        <v>0.12349397590361445</v>
      </c>
      <c r="AA30" s="215">
        <f>'RSI_idade (13)'!AC30/'RSI_idade (13)'!AG30</f>
        <v>0.12951807228915663</v>
      </c>
      <c r="AB30" s="215">
        <f>'RSI_idade (13)'!AD30/'RSI_idade (13)'!AG30</f>
        <v>0.21686746987951808</v>
      </c>
      <c r="AC30" s="215">
        <f>'RSI_idade (13)'!AE30/'RSI_idade (13)'!AG30</f>
        <v>0.2740963855421687</v>
      </c>
      <c r="AD30" s="215">
        <f>'RSI_idade (13)'!AF30/'RSI_idade (13)'!AG30</f>
        <v>0.10843373493975904</v>
      </c>
      <c r="AE30" s="64">
        <v>367</v>
      </c>
      <c r="AF30" s="334"/>
    </row>
    <row r="31" spans="2:32">
      <c r="B31" s="32" t="s">
        <v>89</v>
      </c>
      <c r="C31" s="219">
        <f>'RSI_idade (13)'!C31/'RSI_idade (13)'!I31</f>
        <v>0.38588989845002675</v>
      </c>
      <c r="D31" s="215">
        <f>'RSI_idade (13)'!D31/'RSI_idade (13)'!I31</f>
        <v>0.16194548369855691</v>
      </c>
      <c r="E31" s="215">
        <f>'RSI_idade (13)'!E31/'RSI_idade (13)'!I31</f>
        <v>0.13842864778193478</v>
      </c>
      <c r="F31" s="215">
        <f>'RSI_idade (13)'!F31/'RSI_idade (13)'!I31</f>
        <v>0.14965259219668625</v>
      </c>
      <c r="G31" s="215">
        <f>'RSI_idade (13)'!G31/'RSI_idade (13)'!I31</f>
        <v>0.11865312667022983</v>
      </c>
      <c r="H31" s="115">
        <f>'RSI_idade (13)'!H31/'RSI_idade (13)'!I31</f>
        <v>4.5430251202565476E-2</v>
      </c>
      <c r="I31" s="327"/>
      <c r="J31" s="215">
        <f>'RSI_idade (13)'!K31/'RSI_idade (13)'!Q31</f>
        <v>0.37703081232492996</v>
      </c>
      <c r="K31" s="215">
        <f>'RSI_idade (13)'!L31/'RSI_idade (13)'!Q31</f>
        <v>0.16358543417366947</v>
      </c>
      <c r="L31" s="215">
        <f>'RSI_idade (13)'!M31/'RSI_idade (13)'!Q31</f>
        <v>0.13725490196078433</v>
      </c>
      <c r="M31" s="215">
        <f>'RSI_idade (13)'!N31/'RSI_idade (13)'!Q31</f>
        <v>0.15238095238095239</v>
      </c>
      <c r="N31" s="215">
        <f>'RSI_idade (13)'!O31/'RSI_idade (13)'!Q31</f>
        <v>0.12605042016806722</v>
      </c>
      <c r="O31" s="338">
        <f>'RSI_idade (13)'!P31/'RSI_idade (13)'!Q31</f>
        <v>4.3697478991596636E-2</v>
      </c>
      <c r="P31" s="301"/>
      <c r="Q31" s="215">
        <f>'RSI_idade (13)'!S31/'RSI_idade (13)'!Y31</f>
        <v>0.37354085603112841</v>
      </c>
      <c r="R31" s="215">
        <f>'RSI_idade (13)'!T31/'RSI_idade (13)'!Y31</f>
        <v>0.16286826014452474</v>
      </c>
      <c r="S31" s="215">
        <f>'RSI_idade (13)'!U31/'RSI_idade (13)'!Y31</f>
        <v>0.14341300722623679</v>
      </c>
      <c r="T31" s="215">
        <f>'RSI_idade (13)'!V31/'RSI_idade (13)'!Y31</f>
        <v>0.14897165091717621</v>
      </c>
      <c r="U31" s="215">
        <f>'RSI_idade (13)'!W31/'RSI_idade (13)'!Y31</f>
        <v>0.12562534741523068</v>
      </c>
      <c r="V31" s="228">
        <f>'RSI_idade (13)'!X31/'RSI_idade (13)'!Y31</f>
        <v>4.5580878265703166E-2</v>
      </c>
      <c r="W31" s="64"/>
      <c r="X31" s="335"/>
      <c r="Y31" s="114">
        <f>'RSI_idade (13)'!AA31/'RSI_idade (13)'!AG31</f>
        <v>0.3772455089820359</v>
      </c>
      <c r="Z31" s="215">
        <f>'RSI_idade (13)'!AB31/'RSI_idade (13)'!AG31</f>
        <v>0.16706586826347306</v>
      </c>
      <c r="AA31" s="215">
        <f>'RSI_idade (13)'!AC31/'RSI_idade (13)'!AG31</f>
        <v>0.137125748502994</v>
      </c>
      <c r="AB31" s="215">
        <f>'RSI_idade (13)'!AD31/'RSI_idade (13)'!AG31</f>
        <v>0.14730538922155689</v>
      </c>
      <c r="AC31" s="215">
        <f>'RSI_idade (13)'!AE31/'RSI_idade (13)'!AG31</f>
        <v>0.12574850299401197</v>
      </c>
      <c r="AD31" s="215">
        <f>'RSI_idade (13)'!AF31/'RSI_idade (13)'!AG31</f>
        <v>4.5508982035928146E-2</v>
      </c>
      <c r="AE31" s="64">
        <v>1846</v>
      </c>
      <c r="AF31" s="334"/>
    </row>
    <row r="32" spans="2:32">
      <c r="B32" s="32" t="s">
        <v>68</v>
      </c>
      <c r="C32" s="219">
        <f>'RSI_idade (13)'!C32/'RSI_idade (13)'!I32</f>
        <v>0.3741721854304636</v>
      </c>
      <c r="D32" s="215">
        <f>'RSI_idade (13)'!D32/'RSI_idade (13)'!I32</f>
        <v>0.17218543046357615</v>
      </c>
      <c r="E32" s="215">
        <f>'RSI_idade (13)'!E32/'RSI_idade (13)'!I32</f>
        <v>0.13907284768211919</v>
      </c>
      <c r="F32" s="215">
        <f>'RSI_idade (13)'!F32/'RSI_idade (13)'!I32</f>
        <v>0.1490066225165563</v>
      </c>
      <c r="G32" s="215">
        <f>'RSI_idade (13)'!G32/'RSI_idade (13)'!I32</f>
        <v>0.12582781456953643</v>
      </c>
      <c r="H32" s="115">
        <f>'RSI_idade (13)'!H32/'RSI_idade (13)'!I32</f>
        <v>3.9735099337748346E-2</v>
      </c>
      <c r="I32" s="327"/>
      <c r="J32" s="215">
        <f>'RSI_idade (13)'!K32/'RSI_idade (13)'!Q32</f>
        <v>0.3774193548387097</v>
      </c>
      <c r="K32" s="215">
        <f>'RSI_idade (13)'!L32/'RSI_idade (13)'!Q32</f>
        <v>0.17419354838709677</v>
      </c>
      <c r="L32" s="215">
        <f>'RSI_idade (13)'!M32/'RSI_idade (13)'!Q32</f>
        <v>0.13225806451612904</v>
      </c>
      <c r="M32" s="215">
        <f>'RSI_idade (13)'!N32/'RSI_idade (13)'!Q32</f>
        <v>0.13548387096774195</v>
      </c>
      <c r="N32" s="215">
        <f>'RSI_idade (13)'!O32/'RSI_idade (13)'!Q32</f>
        <v>0.14193548387096774</v>
      </c>
      <c r="O32" s="338">
        <f>'RSI_idade (13)'!P32/'RSI_idade (13)'!Q32</f>
        <v>3.870967741935484E-2</v>
      </c>
      <c r="P32" s="301"/>
      <c r="Q32" s="215">
        <f>'RSI_idade (13)'!S32/'RSI_idade (13)'!Y32</f>
        <v>0.38079470198675497</v>
      </c>
      <c r="R32" s="215">
        <f>'RSI_idade (13)'!T32/'RSI_idade (13)'!Y32</f>
        <v>0.16887417218543047</v>
      </c>
      <c r="S32" s="215">
        <f>'RSI_idade (13)'!U32/'RSI_idade (13)'!Y32</f>
        <v>0.13245033112582782</v>
      </c>
      <c r="T32" s="215">
        <f>'RSI_idade (13)'!V32/'RSI_idade (13)'!Y32</f>
        <v>0.13907284768211919</v>
      </c>
      <c r="U32" s="215">
        <f>'RSI_idade (13)'!W32/'RSI_idade (13)'!Y32</f>
        <v>0.13907284768211919</v>
      </c>
      <c r="V32" s="228">
        <f>'RSI_idade (13)'!X32/'RSI_idade (13)'!Y32</f>
        <v>3.9735099337748346E-2</v>
      </c>
      <c r="W32" s="64"/>
      <c r="X32" s="335"/>
      <c r="Y32" s="114">
        <f>'RSI_idade (13)'!AA32/'RSI_idade (13)'!AG32</f>
        <v>0.35658914728682173</v>
      </c>
      <c r="Z32" s="215">
        <f>'RSI_idade (13)'!AB32/'RSI_idade (13)'!AG32</f>
        <v>0.1744186046511628</v>
      </c>
      <c r="AA32" s="215">
        <f>'RSI_idade (13)'!AC32/'RSI_idade (13)'!AG32</f>
        <v>0.13565891472868216</v>
      </c>
      <c r="AB32" s="215">
        <f>'RSI_idade (13)'!AD32/'RSI_idade (13)'!AG32</f>
        <v>0.15116279069767441</v>
      </c>
      <c r="AC32" s="215">
        <f>'RSI_idade (13)'!AE32/'RSI_idade (13)'!AG32</f>
        <v>0.13565891472868216</v>
      </c>
      <c r="AD32" s="215">
        <f>'RSI_idade (13)'!AF32/'RSI_idade (13)'!AG32</f>
        <v>4.6511627906976744E-2</v>
      </c>
      <c r="AE32" s="64">
        <v>295</v>
      </c>
      <c r="AF32" s="334"/>
    </row>
    <row r="33" spans="2:32">
      <c r="B33" s="32" t="s">
        <v>90</v>
      </c>
      <c r="C33" s="219">
        <f>'RSI_idade (13)'!C33/'RSI_idade (13)'!I33</f>
        <v>0.31832298136645965</v>
      </c>
      <c r="D33" s="215">
        <f>'RSI_idade (13)'!D33/'RSI_idade (13)'!I33</f>
        <v>0.14673913043478262</v>
      </c>
      <c r="E33" s="215">
        <f>'RSI_idade (13)'!E33/'RSI_idade (13)'!I33</f>
        <v>0.16381987577639751</v>
      </c>
      <c r="F33" s="215">
        <f>'RSI_idade (13)'!F33/'RSI_idade (13)'!I33</f>
        <v>0.16925465838509315</v>
      </c>
      <c r="G33" s="215">
        <f>'RSI_idade (13)'!G33/'RSI_idade (13)'!I33</f>
        <v>0.1389751552795031</v>
      </c>
      <c r="H33" s="115">
        <f>'RSI_idade (13)'!H33/'RSI_idade (13)'!I33</f>
        <v>6.2888198757763969E-2</v>
      </c>
      <c r="I33" s="327"/>
      <c r="J33" s="215">
        <f>'RSI_idade (13)'!K33/'RSI_idade (13)'!Q33</f>
        <v>0.3162118780096308</v>
      </c>
      <c r="K33" s="215">
        <f>'RSI_idade (13)'!L33/'RSI_idade (13)'!Q33</f>
        <v>0.1420545746388443</v>
      </c>
      <c r="L33" s="215">
        <f>'RSI_idade (13)'!M33/'RSI_idade (13)'!Q33</f>
        <v>0.16131621187800962</v>
      </c>
      <c r="M33" s="215">
        <f>'RSI_idade (13)'!N33/'RSI_idade (13)'!Q33</f>
        <v>0.17576243980738362</v>
      </c>
      <c r="N33" s="215">
        <f>'RSI_idade (13)'!O33/'RSI_idade (13)'!Q33</f>
        <v>0.1404494382022472</v>
      </c>
      <c r="O33" s="338">
        <f>'RSI_idade (13)'!P33/'RSI_idade (13)'!Q33</f>
        <v>6.4205457463884424E-2</v>
      </c>
      <c r="P33" s="301"/>
      <c r="Q33" s="215">
        <f>'RSI_idade (13)'!S33/'RSI_idade (13)'!Y33</f>
        <v>0.31015187849720222</v>
      </c>
      <c r="R33" s="215">
        <f>'RSI_idade (13)'!T33/'RSI_idade (13)'!Y33</f>
        <v>0.13828936850519585</v>
      </c>
      <c r="S33" s="215">
        <f>'RSI_idade (13)'!U33/'RSI_idade (13)'!Y33</f>
        <v>0.16786570743405277</v>
      </c>
      <c r="T33" s="215">
        <f>'RSI_idade (13)'!V33/'RSI_idade (13)'!Y33</f>
        <v>0.17825739408473221</v>
      </c>
      <c r="U33" s="215">
        <f>'RSI_idade (13)'!W33/'RSI_idade (13)'!Y33</f>
        <v>0.14228617106314947</v>
      </c>
      <c r="V33" s="228">
        <f>'RSI_idade (13)'!X33/'RSI_idade (13)'!Y33</f>
        <v>6.3149480415667467E-2</v>
      </c>
      <c r="W33" s="64"/>
      <c r="X33" s="335"/>
      <c r="Y33" s="114">
        <f>'RSI_idade (13)'!AA33/'RSI_idade (13)'!AG33</f>
        <v>0.30042918454935624</v>
      </c>
      <c r="Z33" s="215">
        <f>'RSI_idade (13)'!AB33/'RSI_idade (13)'!AG33</f>
        <v>0.14506437768240343</v>
      </c>
      <c r="AA33" s="215">
        <f>'RSI_idade (13)'!AC33/'RSI_idade (13)'!AG33</f>
        <v>0.16223175965665235</v>
      </c>
      <c r="AB33" s="215">
        <f>'RSI_idade (13)'!AD33/'RSI_idade (13)'!AG33</f>
        <v>0.18025751072961374</v>
      </c>
      <c r="AC33" s="215">
        <f>'RSI_idade (13)'!AE33/'RSI_idade (13)'!AG33</f>
        <v>0.14592274678111589</v>
      </c>
      <c r="AD33" s="215">
        <f>'RSI_idade (13)'!AF33/'RSI_idade (13)'!AG33</f>
        <v>6.6094420600858364E-2</v>
      </c>
      <c r="AE33" s="64">
        <v>1256</v>
      </c>
      <c r="AF33" s="334"/>
    </row>
    <row r="34" spans="2:32" ht="12.75" customHeight="1">
      <c r="B34" s="32" t="s">
        <v>91</v>
      </c>
      <c r="C34" s="219">
        <f>'RSI_idade (13)'!C34/'RSI_idade (13)'!I34</f>
        <v>0.4282337048294495</v>
      </c>
      <c r="D34" s="215">
        <f>'RSI_idade (13)'!D34/'RSI_idade (13)'!I34</f>
        <v>0.198919284025667</v>
      </c>
      <c r="E34" s="215">
        <f>'RSI_idade (13)'!E34/'RSI_idade (13)'!I34</f>
        <v>0.12664640324214793</v>
      </c>
      <c r="F34" s="215">
        <f>'RSI_idade (13)'!F34/'RSI_idade (13)'!I34</f>
        <v>0.13137453562985477</v>
      </c>
      <c r="G34" s="215">
        <f>'RSI_idade (13)'!G34/'RSI_idade (13)'!I34</f>
        <v>8.4768659236744343E-2</v>
      </c>
      <c r="H34" s="115">
        <f>'RSI_idade (13)'!H34/'RSI_idade (13)'!I34</f>
        <v>3.0057413036136439E-2</v>
      </c>
      <c r="I34" s="327"/>
      <c r="J34" s="215">
        <f>'RSI_idade (13)'!K34/'RSI_idade (13)'!Q34</f>
        <v>0.42881587953456535</v>
      </c>
      <c r="K34" s="215">
        <f>'RSI_idade (13)'!L34/'RSI_idade (13)'!Q34</f>
        <v>0.19370294318959616</v>
      </c>
      <c r="L34" s="215">
        <f>'RSI_idade (13)'!M34/'RSI_idade (13)'!Q34</f>
        <v>0.12833675564681724</v>
      </c>
      <c r="M34" s="215">
        <f>'RSI_idade (13)'!N34/'RSI_idade (13)'!Q34</f>
        <v>0.13449691991786447</v>
      </c>
      <c r="N34" s="215">
        <f>'RSI_idade (13)'!O34/'RSI_idade (13)'!Q34</f>
        <v>8.1793292265571527E-2</v>
      </c>
      <c r="O34" s="338">
        <f>'RSI_idade (13)'!P34/'RSI_idade (13)'!Q34</f>
        <v>3.2854209445585217E-2</v>
      </c>
      <c r="P34" s="301"/>
      <c r="Q34" s="215">
        <f>'RSI_idade (13)'!S34/'RSI_idade (13)'!Y34</f>
        <v>0.43239533287577214</v>
      </c>
      <c r="R34" s="215">
        <f>'RSI_idade (13)'!T34/'RSI_idade (13)'!Y34</f>
        <v>0.18634179821551133</v>
      </c>
      <c r="S34" s="215">
        <f>'RSI_idade (13)'!U34/'RSI_idade (13)'!Y34</f>
        <v>0.13486616334934798</v>
      </c>
      <c r="T34" s="215">
        <f>'RSI_idade (13)'!V34/'RSI_idade (13)'!Y34</f>
        <v>0.13212079615648592</v>
      </c>
      <c r="U34" s="215">
        <f>'RSI_idade (13)'!W34/'RSI_idade (13)'!Y34</f>
        <v>8.2704186684969108E-2</v>
      </c>
      <c r="V34" s="228">
        <f>'RSI_idade (13)'!X34/'RSI_idade (13)'!Y34</f>
        <v>3.1571722717913524E-2</v>
      </c>
      <c r="W34" s="64"/>
      <c r="X34" s="335"/>
      <c r="Y34" s="114">
        <f>'RSI_idade (13)'!AA34/'RSI_idade (13)'!AG34</f>
        <v>0.43109801031687545</v>
      </c>
      <c r="Z34" s="215">
        <f>'RSI_idade (13)'!AB34/'RSI_idade (13)'!AG34</f>
        <v>0.18459837877671334</v>
      </c>
      <c r="AA34" s="215">
        <f>'RSI_idade (13)'!AC34/'RSI_idade (13)'!AG34</f>
        <v>0.13890935887988209</v>
      </c>
      <c r="AB34" s="215">
        <f>'RSI_idade (13)'!AD34/'RSI_idade (13)'!AG34</f>
        <v>0.12896094325718496</v>
      </c>
      <c r="AC34" s="215">
        <f>'RSI_idade (13)'!AE34/'RSI_idade (13)'!AG34</f>
        <v>8.5851142225497418E-2</v>
      </c>
      <c r="AD34" s="215">
        <f>'RSI_idade (13)'!AF34/'RSI_idade (13)'!AG34</f>
        <v>3.0582166543846722E-2</v>
      </c>
      <c r="AE34" s="64">
        <v>2966</v>
      </c>
      <c r="AF34" s="334"/>
    </row>
    <row r="35" spans="2:32">
      <c r="B35" s="32" t="s">
        <v>92</v>
      </c>
      <c r="C35" s="219">
        <f>'RSI_idade (13)'!C35/'RSI_idade (13)'!I35</f>
        <v>0.24031007751937986</v>
      </c>
      <c r="D35" s="215">
        <f>'RSI_idade (13)'!D35/'RSI_idade (13)'!I35</f>
        <v>4.8914728682170541</v>
      </c>
      <c r="E35" s="215">
        <f>'RSI_idade (13)'!E35/'RSI_idade (13)'!I35</f>
        <v>3.9250645994832043</v>
      </c>
      <c r="F35" s="215">
        <f>'RSI_idade (13)'!F35/'RSI_idade (13)'!I35</f>
        <v>0.19509043927648578</v>
      </c>
      <c r="G35" s="215">
        <f>'RSI_idade (13)'!G35/'RSI_idade (13)'!I35</f>
        <v>0.18604651162790697</v>
      </c>
      <c r="H35" s="115">
        <f>'RSI_idade (13)'!H35/'RSI_idade (13)'!I35</f>
        <v>1.6188630490956073</v>
      </c>
      <c r="I35" s="327"/>
      <c r="J35" s="215">
        <f>'RSI_idade (13)'!K35/'RSI_idade (13)'!Q35</f>
        <v>0.22207084468664851</v>
      </c>
      <c r="K35" s="215">
        <f>'RSI_idade (13)'!L35/'RSI_idade (13)'!Q35</f>
        <v>4.9128065395095364</v>
      </c>
      <c r="L35" s="215">
        <f>'RSI_idade (13)'!M35/'RSI_idade (13)'!Q35</f>
        <v>4.023160762942779</v>
      </c>
      <c r="M35" s="215">
        <f>'RSI_idade (13)'!N35/'RSI_idade (13)'!Q35</f>
        <v>0.20435967302452315</v>
      </c>
      <c r="N35" s="215">
        <f>'RSI_idade (13)'!O35/'RSI_idade (13)'!Q35</f>
        <v>0.19346049046321526</v>
      </c>
      <c r="O35" s="338">
        <f>'RSI_idade (13)'!P35/'RSI_idade (13)'!Q35</f>
        <v>1.6880108991825613</v>
      </c>
      <c r="P35" s="301"/>
      <c r="Q35" s="215">
        <f>'RSI_idade (13)'!S35/'RSI_idade (13)'!Y35</f>
        <v>0.21853388658367912</v>
      </c>
      <c r="R35" s="215">
        <f>'RSI_idade (13)'!T35/'RSI_idade (13)'!Y35</f>
        <v>4.9045643153526974</v>
      </c>
      <c r="S35" s="215">
        <f>'RSI_idade (13)'!U35/'RSI_idade (13)'!Y35</f>
        <v>4.1466113416320889</v>
      </c>
      <c r="T35" s="215">
        <f>'RSI_idade (13)'!V35/'RSI_idade (13)'!Y35</f>
        <v>0.21438450899031811</v>
      </c>
      <c r="U35" s="215">
        <f>'RSI_idade (13)'!W35/'RSI_idade (13)'!Y35</f>
        <v>0.19502074688796681</v>
      </c>
      <c r="V35" s="228">
        <f>'RSI_idade (13)'!X35/'RSI_idade (13)'!Y35</f>
        <v>1.7040110650069156</v>
      </c>
      <c r="W35" s="220"/>
      <c r="X35" s="335"/>
      <c r="Y35" s="114">
        <f>'RSI_idade (13)'!AA35/'RSI_idade (13)'!AG35</f>
        <v>0.21321321321321321</v>
      </c>
      <c r="Z35" s="215">
        <f>'RSI_idade (13)'!AB35/'RSI_idade (13)'!AG35</f>
        <v>4.8153153153153152</v>
      </c>
      <c r="AA35" s="215">
        <f>'RSI_idade (13)'!AC35/'RSI_idade (13)'!AG35</f>
        <v>4.1591591591591595</v>
      </c>
      <c r="AB35" s="215">
        <f>'RSI_idade (13)'!AD35/'RSI_idade (13)'!AG35</f>
        <v>4.9114114114114118</v>
      </c>
      <c r="AC35" s="215">
        <f>'RSI_idade (13)'!AE35/'RSI_idade (13)'!AG35</f>
        <v>4.2897897897897899</v>
      </c>
      <c r="AD35" s="215">
        <f>'RSI_idade (13)'!AF35/'RSI_idade (13)'!AG35</f>
        <v>1.7417417417417418</v>
      </c>
      <c r="AE35" s="220">
        <v>795</v>
      </c>
      <c r="AF35" s="334"/>
    </row>
    <row r="36" spans="2:32">
      <c r="B36" s="32" t="s">
        <v>93</v>
      </c>
      <c r="C36" s="219">
        <f>'RSI_idade (13)'!C36/'RSI_idade (13)'!I36</f>
        <v>0.22377622377622378</v>
      </c>
      <c r="D36" s="215">
        <f>'RSI_idade (13)'!D36/'RSI_idade (13)'!I36</f>
        <v>0.10139860139860139</v>
      </c>
      <c r="E36" s="215">
        <f>'RSI_idade (13)'!E36/'RSI_idade (13)'!I36</f>
        <v>0.15034965034965034</v>
      </c>
      <c r="F36" s="215">
        <f>'RSI_idade (13)'!F36/'RSI_idade (13)'!I36</f>
        <v>0.22377622377622378</v>
      </c>
      <c r="G36" s="215">
        <f>'RSI_idade (13)'!G36/'RSI_idade (13)'!I36</f>
        <v>0.22027972027972029</v>
      </c>
      <c r="H36" s="115">
        <f>'RSI_idade (13)'!H36/'RSI_idade (13)'!I36</f>
        <v>8.0419580419580416E-2</v>
      </c>
      <c r="I36" s="327"/>
      <c r="J36" s="215">
        <f>'RSI_idade (13)'!K36/'RSI_idade (13)'!Q36</f>
        <v>0.21785714285714286</v>
      </c>
      <c r="K36" s="215">
        <f>'RSI_idade (13)'!L36/'RSI_idade (13)'!Q36</f>
        <v>9.285714285714286E-2</v>
      </c>
      <c r="L36" s="215">
        <f>'RSI_idade (13)'!M36/'RSI_idade (13)'!Q36</f>
        <v>0.15357142857142858</v>
      </c>
      <c r="M36" s="215">
        <f>'RSI_idade (13)'!N36/'RSI_idade (13)'!Q36</f>
        <v>0.22500000000000001</v>
      </c>
      <c r="N36" s="215">
        <f>'RSI_idade (13)'!O36/'RSI_idade (13)'!Q36</f>
        <v>0.22857142857142856</v>
      </c>
      <c r="O36" s="338">
        <f>'RSI_idade (13)'!P36/'RSI_idade (13)'!Q36</f>
        <v>8.2142857142857142E-2</v>
      </c>
      <c r="P36" s="301"/>
      <c r="Q36" s="215">
        <f>'RSI_idade (13)'!S36/'RSI_idade (13)'!Y36</f>
        <v>0.20547945205479451</v>
      </c>
      <c r="R36" s="215">
        <f>'RSI_idade (13)'!T36/'RSI_idade (13)'!Y36</f>
        <v>9.2465753424657529E-2</v>
      </c>
      <c r="S36" s="215">
        <f>'RSI_idade (13)'!U36/'RSI_idade (13)'!Y36</f>
        <v>0.1541095890410959</v>
      </c>
      <c r="T36" s="215">
        <f>'RSI_idade (13)'!V36/'RSI_idade (13)'!Y36</f>
        <v>0.22602739726027396</v>
      </c>
      <c r="U36" s="215">
        <f>'RSI_idade (13)'!W36/'RSI_idade (13)'!Y36</f>
        <v>0.23972602739726026</v>
      </c>
      <c r="V36" s="228">
        <f>'RSI_idade (13)'!X36/'RSI_idade (13)'!Y36</f>
        <v>8.2191780821917804E-2</v>
      </c>
      <c r="W36" s="64"/>
      <c r="X36" s="335"/>
      <c r="Y36" s="114">
        <f>'RSI_idade (13)'!AA36/'RSI_idade (13)'!AG36</f>
        <v>0.1796875</v>
      </c>
      <c r="Z36" s="215">
        <f>'RSI_idade (13)'!AB36/'RSI_idade (13)'!AG36</f>
        <v>9.375E-2</v>
      </c>
      <c r="AA36" s="215">
        <f>'RSI_idade (13)'!AC36/'RSI_idade (13)'!AG36</f>
        <v>0.14453125</v>
      </c>
      <c r="AB36" s="215">
        <f>'RSI_idade (13)'!AD36/'RSI_idade (13)'!AG36</f>
        <v>0.24609375</v>
      </c>
      <c r="AC36" s="215">
        <f>'RSI_idade (13)'!AE36/'RSI_idade (13)'!AG36</f>
        <v>0.25</v>
      </c>
      <c r="AD36" s="215">
        <f>'RSI_idade (13)'!AF36/'RSI_idade (13)'!AG36</f>
        <v>8.59375E-2</v>
      </c>
      <c r="AE36" s="64">
        <v>272</v>
      </c>
      <c r="AF36" s="334"/>
    </row>
    <row r="37" spans="2:32">
      <c r="B37" s="32" t="s">
        <v>94</v>
      </c>
      <c r="C37" s="219">
        <f>'RSI_idade (13)'!C37/'RSI_idade (13)'!I37</f>
        <v>0.27828746177370028</v>
      </c>
      <c r="D37" s="215">
        <f>'RSI_idade (13)'!D37/'RSI_idade (13)'!I37</f>
        <v>0.1834862385321101</v>
      </c>
      <c r="E37" s="215">
        <f>'RSI_idade (13)'!E37/'RSI_idade (13)'!I37</f>
        <v>0.10091743119266056</v>
      </c>
      <c r="F37" s="215">
        <f>'RSI_idade (13)'!F37/'RSI_idade (13)'!I37</f>
        <v>0.17737003058103976</v>
      </c>
      <c r="G37" s="215">
        <f>'RSI_idade (13)'!G37/'RSI_idade (13)'!I37</f>
        <v>0.18654434250764526</v>
      </c>
      <c r="H37" s="115">
        <f>'RSI_idade (13)'!H37/'RSI_idade (13)'!I37</f>
        <v>7.3394495412844041E-2</v>
      </c>
      <c r="I37" s="327"/>
      <c r="J37" s="215">
        <f>'RSI_idade (13)'!K37/'RSI_idade (13)'!Q37</f>
        <v>0.28616352201257861</v>
      </c>
      <c r="K37" s="215">
        <f>'RSI_idade (13)'!L37/'RSI_idade (13)'!Q37</f>
        <v>0.17295597484276728</v>
      </c>
      <c r="L37" s="215">
        <f>'RSI_idade (13)'!M37/'RSI_idade (13)'!Q37</f>
        <v>0.10377358490566038</v>
      </c>
      <c r="M37" s="215">
        <f>'RSI_idade (13)'!N37/'RSI_idade (13)'!Q37</f>
        <v>0.1761006289308176</v>
      </c>
      <c r="N37" s="215">
        <f>'RSI_idade (13)'!O37/'RSI_idade (13)'!Q37</f>
        <v>0.18553459119496854</v>
      </c>
      <c r="O37" s="338">
        <f>'RSI_idade (13)'!P37/'RSI_idade (13)'!Q37</f>
        <v>7.5471698113207544E-2</v>
      </c>
      <c r="P37" s="301"/>
      <c r="Q37" s="215">
        <f>'RSI_idade (13)'!S37/'RSI_idade (13)'!Y37</f>
        <v>0.29712460063897761</v>
      </c>
      <c r="R37" s="215">
        <f>'RSI_idade (13)'!T37/'RSI_idade (13)'!Y37</f>
        <v>0.15015974440894569</v>
      </c>
      <c r="S37" s="215">
        <f>'RSI_idade (13)'!U37/'RSI_idade (13)'!Y37</f>
        <v>0.1182108626198083</v>
      </c>
      <c r="T37" s="215">
        <f>'RSI_idade (13)'!V37/'RSI_idade (13)'!Y37</f>
        <v>0.1757188498402556</v>
      </c>
      <c r="U37" s="215">
        <f>'RSI_idade (13)'!W37/'RSI_idade (13)'!Y37</f>
        <v>0.1853035143769968</v>
      </c>
      <c r="V37" s="228">
        <f>'RSI_idade (13)'!X37/'RSI_idade (13)'!Y37</f>
        <v>7.3482428115015971E-2</v>
      </c>
      <c r="W37" s="64"/>
      <c r="X37" s="335"/>
      <c r="Y37" s="114">
        <f>'RSI_idade (13)'!AA37/'RSI_idade (13)'!AG37</f>
        <v>0.29181494661921709</v>
      </c>
      <c r="Z37" s="215">
        <f>'RSI_idade (13)'!AB37/'RSI_idade (13)'!AG37</f>
        <v>0.14234875444839859</v>
      </c>
      <c r="AA37" s="215">
        <f>'RSI_idade (13)'!AC37/'RSI_idade (13)'!AG37</f>
        <v>0.1103202846975089</v>
      </c>
      <c r="AB37" s="215">
        <f>'RSI_idade (13)'!AD37/'RSI_idade (13)'!AG37</f>
        <v>0.18149466192170818</v>
      </c>
      <c r="AC37" s="215">
        <f>'RSI_idade (13)'!AE37/'RSI_idade (13)'!AG37</f>
        <v>0.18505338078291814</v>
      </c>
      <c r="AD37" s="215">
        <f>'RSI_idade (13)'!AF37/'RSI_idade (13)'!AG37</f>
        <v>8.8967971530249115E-2</v>
      </c>
      <c r="AE37" s="64">
        <v>319</v>
      </c>
      <c r="AF37" s="334"/>
    </row>
    <row r="38" spans="2:32">
      <c r="B38" s="32" t="s">
        <v>95</v>
      </c>
      <c r="C38" s="328">
        <f>'RSI_idade (13)'!C38/'RSI_idade (13)'!I38</f>
        <v>0.3125</v>
      </c>
      <c r="D38" s="329">
        <f>'RSI_idade (13)'!D38/'RSI_idade (13)'!I38</f>
        <v>0.13651315789473684</v>
      </c>
      <c r="E38" s="329">
        <f>'RSI_idade (13)'!E38/'RSI_idade (13)'!I38</f>
        <v>0.14967105263157895</v>
      </c>
      <c r="F38" s="329">
        <f>'RSI_idade (13)'!F38/'RSI_idade (13)'!I38</f>
        <v>0.17105263157894737</v>
      </c>
      <c r="G38" s="329">
        <f>'RSI_idade (13)'!G38/'RSI_idade (13)'!I38</f>
        <v>0.17434210526315788</v>
      </c>
      <c r="H38" s="316">
        <f>'RSI_idade (13)'!H38/'RSI_idade (13)'!I38</f>
        <v>5.5921052631578948E-2</v>
      </c>
      <c r="I38" s="327"/>
      <c r="J38" s="329">
        <f>'RSI_idade (13)'!K38/'RSI_idade (13)'!Q38</f>
        <v>0.31385642737896496</v>
      </c>
      <c r="K38" s="329">
        <f>'RSI_idade (13)'!L38/'RSI_idade (13)'!Q38</f>
        <v>0.1285475792988314</v>
      </c>
      <c r="L38" s="329">
        <f>'RSI_idade (13)'!M38/'RSI_idade (13)'!Q38</f>
        <v>0.14524207011686144</v>
      </c>
      <c r="M38" s="329">
        <f>'RSI_idade (13)'!N38/'RSI_idade (13)'!Q38</f>
        <v>0.17362270450751252</v>
      </c>
      <c r="N38" s="329">
        <f>'RSI_idade (13)'!O38/'RSI_idade (13)'!Q38</f>
        <v>0.18530884808013356</v>
      </c>
      <c r="O38" s="339">
        <f>'RSI_idade (13)'!P38/'RSI_idade (13)'!Q38</f>
        <v>5.3422370617696162E-2</v>
      </c>
      <c r="P38" s="301"/>
      <c r="Q38" s="329">
        <f>'RSI_idade (13)'!S38/'RSI_idade (13)'!Y38</f>
        <v>0.31694915254237288</v>
      </c>
      <c r="R38" s="329">
        <f>'RSI_idade (13)'!T38/'RSI_idade (13)'!Y38</f>
        <v>0.12542372881355932</v>
      </c>
      <c r="S38" s="329">
        <f>'RSI_idade (13)'!U38/'RSI_idade (13)'!Y38</f>
        <v>0.15254237288135594</v>
      </c>
      <c r="T38" s="329">
        <f>'RSI_idade (13)'!V38/'RSI_idade (13)'!Y38</f>
        <v>0.16440677966101694</v>
      </c>
      <c r="U38" s="329">
        <f>'RSI_idade (13)'!W38/'RSI_idade (13)'!Y38</f>
        <v>0.18474576271186441</v>
      </c>
      <c r="V38" s="333">
        <f>'RSI_idade (13)'!X38/'RSI_idade (13)'!Y38</f>
        <v>5.5932203389830508E-2</v>
      </c>
      <c r="W38" s="221"/>
      <c r="X38" s="335"/>
      <c r="Y38" s="315">
        <f>'RSI_idade (13)'!AA38/'RSI_idade (13)'!AG38</f>
        <v>0.31384015594541909</v>
      </c>
      <c r="Z38" s="329">
        <f>'RSI_idade (13)'!AB38/'RSI_idade (13)'!AG38</f>
        <v>0.10916179337231968</v>
      </c>
      <c r="AA38" s="329">
        <f>'RSI_idade (13)'!AC38/'RSI_idade (13)'!AG38</f>
        <v>0.15399610136452241</v>
      </c>
      <c r="AB38" s="329">
        <f>'RSI_idade (13)'!AD38/'RSI_idade (13)'!AG38</f>
        <v>0.16569200779727095</v>
      </c>
      <c r="AC38" s="329">
        <f>'RSI_idade (13)'!AE38/'RSI_idade (13)'!AG38</f>
        <v>0.19883040935672514</v>
      </c>
      <c r="AD38" s="329">
        <f>'RSI_idade (13)'!AF38/'RSI_idade (13)'!AG38</f>
        <v>5.8479532163742687E-2</v>
      </c>
      <c r="AE38" s="349">
        <v>596</v>
      </c>
      <c r="AF38" s="334"/>
    </row>
    <row r="39" spans="2:32">
      <c r="B39" s="35"/>
      <c r="C39" s="687"/>
      <c r="D39" s="688"/>
      <c r="E39" s="688"/>
      <c r="F39" s="688"/>
      <c r="G39" s="688"/>
      <c r="H39" s="688"/>
      <c r="I39" s="687"/>
      <c r="J39" s="688"/>
      <c r="K39" s="688"/>
      <c r="L39" s="688"/>
      <c r="M39" s="238"/>
      <c r="N39" s="238"/>
      <c r="O39" s="89"/>
      <c r="P39" s="690"/>
      <c r="Q39" s="690"/>
      <c r="R39" s="233"/>
      <c r="S39" s="233"/>
    </row>
    <row r="40" spans="2:32">
      <c r="B40" s="35"/>
      <c r="C40" s="30"/>
      <c r="D40" s="30"/>
      <c r="E40" s="30"/>
      <c r="F40" s="30"/>
      <c r="G40" s="30"/>
      <c r="H40" s="30"/>
      <c r="I40" s="257"/>
      <c r="J40" s="257"/>
      <c r="K40" s="257"/>
      <c r="L40" s="257"/>
      <c r="M40" s="257"/>
      <c r="N40" s="257"/>
      <c r="O40" s="89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373" priority="2" operator="between">
      <formula>1</formula>
      <formula>2</formula>
    </cfRule>
  </conditionalFormatting>
  <conditionalFormatting sqref="AE14 AE35">
    <cfRule type="cellIs" dxfId="37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143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199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(13)'!AA11-'RSI_idade (13)'!C11</f>
        <v>-15308</v>
      </c>
      <c r="D11" s="150">
        <f>'RSI_idade (13)'!AB11-'RSI_idade (13)'!D11</f>
        <v>-7057</v>
      </c>
      <c r="E11" s="150">
        <f>'RSI_idade (13)'!AC11-'RSI_idade (13)'!E11</f>
        <v>-5371</v>
      </c>
      <c r="F11" s="150">
        <f>'RSI_idade (13)'!AD11-'RSI_idade (13)'!F11</f>
        <v>-4708</v>
      </c>
      <c r="G11" s="150">
        <f>'RSI_idade (13)'!AE11-'RSI_idade (13)'!G11</f>
        <v>-1640</v>
      </c>
      <c r="H11" s="151">
        <f>'RSI_idade (13)'!AF11-'RSI_idade (13)'!H11</f>
        <v>-1229</v>
      </c>
      <c r="J11" s="74"/>
    </row>
    <row r="12" spans="1:10">
      <c r="B12" s="403" t="s">
        <v>267</v>
      </c>
      <c r="C12" s="152">
        <f>'RSI_idade (13)'!AA12-'RSI_idade (13)'!C12</f>
        <v>-5324</v>
      </c>
      <c r="D12" s="153">
        <f>'RSI_idade (13)'!AB12-'RSI_idade (13)'!D12</f>
        <v>-2566</v>
      </c>
      <c r="E12" s="153">
        <f>'RSI_idade (13)'!AC12-'RSI_idade (13)'!E12</f>
        <v>-1707</v>
      </c>
      <c r="F12" s="153">
        <f>'RSI_idade (13)'!AD12-'RSI_idade (13)'!F12</f>
        <v>-1313</v>
      </c>
      <c r="G12" s="153">
        <f>'RSI_idade (13)'!AE12-'RSI_idade (13)'!G12</f>
        <v>-581</v>
      </c>
      <c r="H12" s="154">
        <f>'RSI_idade (13)'!AF12-'RSI_idade (13)'!H12</f>
        <v>-418</v>
      </c>
    </row>
    <row r="13" spans="1:10">
      <c r="B13" s="403" t="s">
        <v>52</v>
      </c>
      <c r="C13" s="152">
        <f>'RSI_idade (13)'!AA13-'RSI_idade (13)'!C13</f>
        <v>-4162</v>
      </c>
      <c r="D13" s="153">
        <f>'RSI_idade (13)'!AB13-'RSI_idade (13)'!D13</f>
        <v>-1918</v>
      </c>
      <c r="E13" s="153">
        <f>'RSI_idade (13)'!AC13-'RSI_idade (13)'!E13</f>
        <v>-1286</v>
      </c>
      <c r="F13" s="153">
        <f>'RSI_idade (13)'!AD13-'RSI_idade (13)'!F13</f>
        <v>-1134</v>
      </c>
      <c r="G13" s="153">
        <f>'RSI_idade (13)'!AE13-'RSI_idade (13)'!G13</f>
        <v>-470</v>
      </c>
      <c r="H13" s="154">
        <f>'RSI_idade (13)'!AF13-'RSI_idade (13)'!H13</f>
        <v>-320</v>
      </c>
    </row>
    <row r="14" spans="1:10">
      <c r="B14" s="403" t="s">
        <v>1</v>
      </c>
      <c r="C14" s="323">
        <f>'RSI_idade (13)'!AA14-'RSI_idade (13)'!C14</f>
        <v>-1033</v>
      </c>
      <c r="D14" s="324">
        <f>'RSI_idade (13)'!AB14-'RSI_idade (13)'!D14</f>
        <v>-1126</v>
      </c>
      <c r="E14" s="324">
        <f>'RSI_idade (13)'!AC14-'RSI_idade (13)'!E14</f>
        <v>-482</v>
      </c>
      <c r="F14" s="324">
        <f>'RSI_idade (13)'!AD14-'RSI_idade (13)'!F14</f>
        <v>2808</v>
      </c>
      <c r="G14" s="324">
        <f>'RSI_idade (13)'!AE14-'RSI_idade (13)'!G14</f>
        <v>2594</v>
      </c>
      <c r="H14" s="325">
        <f>'RSI_idade (13)'!AF14-'RSI_idade (13)'!H14</f>
        <v>-174</v>
      </c>
    </row>
    <row r="15" spans="1:10">
      <c r="B15" s="32" t="s">
        <v>73</v>
      </c>
      <c r="C15" s="152">
        <f>'RSI_idade (13)'!AA15-'RSI_idade (13)'!C15</f>
        <v>-9</v>
      </c>
      <c r="D15" s="153">
        <f>'RSI_idade (13)'!AB15-'RSI_idade (13)'!D15</f>
        <v>-11</v>
      </c>
      <c r="E15" s="153">
        <f>'RSI_idade (13)'!AC15-'RSI_idade (13)'!E15</f>
        <v>-11</v>
      </c>
      <c r="F15" s="153">
        <f>'RSI_idade (13)'!AD15-'RSI_idade (13)'!F15</f>
        <v>-1</v>
      </c>
      <c r="G15" s="153">
        <f>'RSI_idade (13)'!AE15-'RSI_idade (13)'!G15</f>
        <v>2</v>
      </c>
      <c r="H15" s="154">
        <f>'RSI_idade (13)'!AF15-'RSI_idade (13)'!H15</f>
        <v>-5</v>
      </c>
    </row>
    <row r="16" spans="1:10">
      <c r="B16" s="32" t="s">
        <v>74</v>
      </c>
      <c r="C16" s="152">
        <f>'RSI_idade (13)'!AA16-'RSI_idade (13)'!C16</f>
        <v>-23</v>
      </c>
      <c r="D16" s="153">
        <f>'RSI_idade (13)'!AB16-'RSI_idade (13)'!D16</f>
        <v>-7</v>
      </c>
      <c r="E16" s="153">
        <f>'RSI_idade (13)'!AC16-'RSI_idade (13)'!E16</f>
        <v>-6</v>
      </c>
      <c r="F16" s="153">
        <f>'RSI_idade (13)'!AD16-'RSI_idade (13)'!F16</f>
        <v>-5</v>
      </c>
      <c r="G16" s="153">
        <f>'RSI_idade (13)'!AE16-'RSI_idade (13)'!G16</f>
        <v>0</v>
      </c>
      <c r="H16" s="154">
        <f>'RSI_idade (13)'!AF16-'RSI_idade (13)'!H16</f>
        <v>-4</v>
      </c>
    </row>
    <row r="17" spans="2:8">
      <c r="B17" s="32" t="s">
        <v>75</v>
      </c>
      <c r="C17" s="152">
        <f>'RSI_idade (13)'!AA17-'RSI_idade (13)'!C17</f>
        <v>-24</v>
      </c>
      <c r="D17" s="153">
        <f>'RSI_idade (13)'!AB17-'RSI_idade (13)'!D17</f>
        <v>-20</v>
      </c>
      <c r="E17" s="153">
        <f>'RSI_idade (13)'!AC17-'RSI_idade (13)'!E17</f>
        <v>3</v>
      </c>
      <c r="F17" s="153">
        <f>'RSI_idade (13)'!AD17-'RSI_idade (13)'!F17</f>
        <v>0</v>
      </c>
      <c r="G17" s="153">
        <f>'RSI_idade (13)'!AE17-'RSI_idade (13)'!G17</f>
        <v>-1</v>
      </c>
      <c r="H17" s="154">
        <f>'RSI_idade (13)'!AF17-'RSI_idade (13)'!H17</f>
        <v>-5</v>
      </c>
    </row>
    <row r="18" spans="2:8">
      <c r="B18" s="32" t="s">
        <v>76</v>
      </c>
      <c r="C18" s="152">
        <f>'RSI_idade (13)'!AA18-'RSI_idade (13)'!C18</f>
        <v>-11</v>
      </c>
      <c r="D18" s="153">
        <f>'RSI_idade (13)'!AB18-'RSI_idade (13)'!D18</f>
        <v>0</v>
      </c>
      <c r="E18" s="153">
        <f>'RSI_idade (13)'!AC18-'RSI_idade (13)'!E18</f>
        <v>-4</v>
      </c>
      <c r="F18" s="153">
        <f>'RSI_idade (13)'!AD18-'RSI_idade (13)'!F18</f>
        <v>-5</v>
      </c>
      <c r="G18" s="153">
        <f>'RSI_idade (13)'!AE18-'RSI_idade (13)'!G18</f>
        <v>3</v>
      </c>
      <c r="H18" s="154">
        <f>'RSI_idade (13)'!AF18-'RSI_idade (13)'!H18</f>
        <v>-1</v>
      </c>
    </row>
    <row r="19" spans="2:8">
      <c r="B19" s="32" t="s">
        <v>77</v>
      </c>
      <c r="C19" s="152">
        <f>'RSI_idade (13)'!AA19-'RSI_idade (13)'!C19</f>
        <v>-76</v>
      </c>
      <c r="D19" s="153">
        <f>'RSI_idade (13)'!AB19-'RSI_idade (13)'!D19</f>
        <v>-32</v>
      </c>
      <c r="E19" s="153">
        <f>'RSI_idade (13)'!AC19-'RSI_idade (13)'!E19</f>
        <v>-17</v>
      </c>
      <c r="F19" s="153">
        <f>'RSI_idade (13)'!AD19-'RSI_idade (13)'!F19</f>
        <v>-21</v>
      </c>
      <c r="G19" s="153">
        <f>'RSI_idade (13)'!AE19-'RSI_idade (13)'!G19</f>
        <v>-9</v>
      </c>
      <c r="H19" s="154">
        <f>'RSI_idade (13)'!AF19-'RSI_idade (13)'!H19</f>
        <v>-1</v>
      </c>
    </row>
    <row r="20" spans="2:8">
      <c r="B20" s="32" t="s">
        <v>78</v>
      </c>
      <c r="C20" s="152">
        <f>'RSI_idade (13)'!AA20-'RSI_idade (13)'!C20</f>
        <v>-12</v>
      </c>
      <c r="D20" s="153">
        <f>'RSI_idade (13)'!AB20-'RSI_idade (13)'!D20</f>
        <v>-9</v>
      </c>
      <c r="E20" s="153">
        <f>'RSI_idade (13)'!AC20-'RSI_idade (13)'!E20</f>
        <v>0</v>
      </c>
      <c r="F20" s="153">
        <f>'RSI_idade (13)'!AD20-'RSI_idade (13)'!F20</f>
        <v>-10</v>
      </c>
      <c r="G20" s="153">
        <f>'RSI_idade (13)'!AE20-'RSI_idade (13)'!G20</f>
        <v>1</v>
      </c>
      <c r="H20" s="154">
        <f>'RSI_idade (13)'!AF20-'RSI_idade (13)'!H20</f>
        <v>2</v>
      </c>
    </row>
    <row r="21" spans="2:8">
      <c r="B21" s="32" t="s">
        <v>79</v>
      </c>
      <c r="C21" s="152">
        <f>'RSI_idade (13)'!AA21-'RSI_idade (13)'!C21</f>
        <v>-39</v>
      </c>
      <c r="D21" s="153">
        <f>'RSI_idade (13)'!AB21-'RSI_idade (13)'!D21</f>
        <v>-12</v>
      </c>
      <c r="E21" s="153">
        <f>'RSI_idade (13)'!AC21-'RSI_idade (13)'!E21</f>
        <v>-8</v>
      </c>
      <c r="F21" s="153">
        <f>'RSI_idade (13)'!AD21-'RSI_idade (13)'!F21</f>
        <v>-17</v>
      </c>
      <c r="G21" s="153">
        <f>'RSI_idade (13)'!AE21-'RSI_idade (13)'!G21</f>
        <v>1</v>
      </c>
      <c r="H21" s="154">
        <f>'RSI_idade (13)'!AF21-'RSI_idade (13)'!H21</f>
        <v>-8</v>
      </c>
    </row>
    <row r="22" spans="2:8">
      <c r="B22" s="32" t="s">
        <v>80</v>
      </c>
      <c r="C22" s="152">
        <f>'RSI_idade (13)'!AA22-'RSI_idade (13)'!C22</f>
        <v>5</v>
      </c>
      <c r="D22" s="153">
        <f>'RSI_idade (13)'!AB22-'RSI_idade (13)'!D22</f>
        <v>-2</v>
      </c>
      <c r="E22" s="153">
        <f>'RSI_idade (13)'!AC22-'RSI_idade (13)'!E22</f>
        <v>4</v>
      </c>
      <c r="F22" s="153">
        <f>'RSI_idade (13)'!AD22-'RSI_idade (13)'!F22</f>
        <v>-2</v>
      </c>
      <c r="G22" s="153">
        <f>'RSI_idade (13)'!AE22-'RSI_idade (13)'!G22</f>
        <v>-7</v>
      </c>
      <c r="H22" s="154">
        <f>'RSI_idade (13)'!AF22-'RSI_idade (13)'!H22</f>
        <v>-4</v>
      </c>
    </row>
    <row r="23" spans="2:8">
      <c r="B23" s="32" t="s">
        <v>81</v>
      </c>
      <c r="C23" s="152">
        <f>'RSI_idade (13)'!AA23-'RSI_idade (13)'!C23</f>
        <v>-99</v>
      </c>
      <c r="D23" s="153">
        <f>'RSI_idade (13)'!AB23-'RSI_idade (13)'!D23</f>
        <v>-67</v>
      </c>
      <c r="E23" s="153">
        <f>'RSI_idade (13)'!AC23-'RSI_idade (13)'!E23</f>
        <v>-32</v>
      </c>
      <c r="F23" s="153">
        <f>'RSI_idade (13)'!AD23-'RSI_idade (13)'!F23</f>
        <v>-17</v>
      </c>
      <c r="G23" s="153">
        <f>'RSI_idade (13)'!AE23-'RSI_idade (13)'!G23</f>
        <v>-13</v>
      </c>
      <c r="H23" s="154">
        <f>'RSI_idade (13)'!AF23-'RSI_idade (13)'!H23</f>
        <v>-9</v>
      </c>
    </row>
    <row r="24" spans="2:8">
      <c r="B24" s="32" t="s">
        <v>82</v>
      </c>
      <c r="C24" s="152">
        <f>'RSI_idade (13)'!AA24-'RSI_idade (13)'!C24</f>
        <v>-19</v>
      </c>
      <c r="D24" s="153">
        <f>'RSI_idade (13)'!AB24-'RSI_idade (13)'!D24</f>
        <v>-17</v>
      </c>
      <c r="E24" s="153">
        <f>'RSI_idade (13)'!AC24-'RSI_idade (13)'!E24</f>
        <v>-5</v>
      </c>
      <c r="F24" s="153">
        <f>'RSI_idade (13)'!AD24-'RSI_idade (13)'!F24</f>
        <v>-3</v>
      </c>
      <c r="G24" s="153">
        <f>'RSI_idade (13)'!AE24-'RSI_idade (13)'!G24</f>
        <v>-8</v>
      </c>
      <c r="H24" s="154">
        <f>'RSI_idade (13)'!AF24-'RSI_idade (13)'!H24</f>
        <v>0</v>
      </c>
    </row>
    <row r="25" spans="2:8">
      <c r="B25" s="32" t="s">
        <v>83</v>
      </c>
      <c r="C25" s="152">
        <f>'RSI_idade (13)'!AA25-'RSI_idade (13)'!C25</f>
        <v>-28</v>
      </c>
      <c r="D25" s="153">
        <f>'RSI_idade (13)'!AB25-'RSI_idade (13)'!D25</f>
        <v>-5</v>
      </c>
      <c r="E25" s="153">
        <f>'RSI_idade (13)'!AC25-'RSI_idade (13)'!E25</f>
        <v>-9</v>
      </c>
      <c r="F25" s="153">
        <f>'RSI_idade (13)'!AD25-'RSI_idade (13)'!F25</f>
        <v>-7</v>
      </c>
      <c r="G25" s="153">
        <f>'RSI_idade (13)'!AE25-'RSI_idade (13)'!G25</f>
        <v>5</v>
      </c>
      <c r="H25" s="154">
        <f>'RSI_idade (13)'!AF25-'RSI_idade (13)'!H25</f>
        <v>1</v>
      </c>
    </row>
    <row r="26" spans="2:8">
      <c r="B26" s="32" t="s">
        <v>84</v>
      </c>
      <c r="C26" s="152">
        <f>'RSI_idade (13)'!AA26-'RSI_idade (13)'!C26</f>
        <v>-76</v>
      </c>
      <c r="D26" s="153">
        <f>'RSI_idade (13)'!AB26-'RSI_idade (13)'!D26</f>
        <v>-47</v>
      </c>
      <c r="E26" s="153">
        <f>'RSI_idade (13)'!AC26-'RSI_idade (13)'!E26</f>
        <v>-6</v>
      </c>
      <c r="F26" s="153">
        <f>'RSI_idade (13)'!AD26-'RSI_idade (13)'!F26</f>
        <v>-27</v>
      </c>
      <c r="G26" s="153">
        <f>'RSI_idade (13)'!AE26-'RSI_idade (13)'!G26</f>
        <v>-20</v>
      </c>
      <c r="H26" s="154">
        <f>'RSI_idade (13)'!AF26-'RSI_idade (13)'!H26</f>
        <v>-4</v>
      </c>
    </row>
    <row r="27" spans="2:8">
      <c r="B27" s="32" t="s">
        <v>85</v>
      </c>
      <c r="C27" s="152">
        <f>'RSI_idade (13)'!AA27-'RSI_idade (13)'!C27</f>
        <v>-4</v>
      </c>
      <c r="D27" s="153">
        <f>'RSI_idade (13)'!AB27-'RSI_idade (13)'!D27</f>
        <v>4</v>
      </c>
      <c r="E27" s="153">
        <f>'RSI_idade (13)'!AC27-'RSI_idade (13)'!E27</f>
        <v>-8</v>
      </c>
      <c r="F27" s="153">
        <f>'RSI_idade (13)'!AD27-'RSI_idade (13)'!F27</f>
        <v>4</v>
      </c>
      <c r="G27" s="153">
        <f>'RSI_idade (13)'!AE27-'RSI_idade (13)'!G27</f>
        <v>2</v>
      </c>
      <c r="H27" s="154">
        <f>'RSI_idade (13)'!AF27-'RSI_idade (13)'!H27</f>
        <v>-5</v>
      </c>
    </row>
    <row r="28" spans="2:8">
      <c r="B28" s="32" t="s">
        <v>86</v>
      </c>
      <c r="C28" s="152">
        <f>'RSI_idade (13)'!AA28-'RSI_idade (13)'!C28</f>
        <v>-62</v>
      </c>
      <c r="D28" s="153">
        <f>'RSI_idade (13)'!AB28-'RSI_idade (13)'!D28</f>
        <v>-51</v>
      </c>
      <c r="E28" s="153">
        <f>'RSI_idade (13)'!AC28-'RSI_idade (13)'!E28</f>
        <v>-11</v>
      </c>
      <c r="F28" s="153">
        <f>'RSI_idade (13)'!AD28-'RSI_idade (13)'!F28</f>
        <v>-3</v>
      </c>
      <c r="G28" s="153">
        <f>'RSI_idade (13)'!AE28-'RSI_idade (13)'!G28</f>
        <v>-18</v>
      </c>
      <c r="H28" s="154">
        <f>'RSI_idade (13)'!AF28-'RSI_idade (13)'!H28</f>
        <v>2</v>
      </c>
    </row>
    <row r="29" spans="2:8">
      <c r="B29" s="32" t="s">
        <v>87</v>
      </c>
      <c r="C29" s="152">
        <f>'RSI_idade (13)'!AA29-'RSI_idade (13)'!C29</f>
        <v>-168</v>
      </c>
      <c r="D29" s="153">
        <f>'RSI_idade (13)'!AB29-'RSI_idade (13)'!D29</f>
        <v>-66</v>
      </c>
      <c r="E29" s="153">
        <f>'RSI_idade (13)'!AC29-'RSI_idade (13)'!E29</f>
        <v>-24</v>
      </c>
      <c r="F29" s="153">
        <f>'RSI_idade (13)'!AD29-'RSI_idade (13)'!F29</f>
        <v>-70</v>
      </c>
      <c r="G29" s="153">
        <f>'RSI_idade (13)'!AE29-'RSI_idade (13)'!G29</f>
        <v>-3</v>
      </c>
      <c r="H29" s="154">
        <f>'RSI_idade (13)'!AF29-'RSI_idade (13)'!H29</f>
        <v>-19</v>
      </c>
    </row>
    <row r="30" spans="2:8">
      <c r="B30" s="32" t="s">
        <v>88</v>
      </c>
      <c r="C30" s="152">
        <f>'RSI_idade (13)'!AA30-'RSI_idade (13)'!C30</f>
        <v>-17</v>
      </c>
      <c r="D30" s="153">
        <f>'RSI_idade (13)'!AB30-'RSI_idade (13)'!D30</f>
        <v>-14</v>
      </c>
      <c r="E30" s="153">
        <f>'RSI_idade (13)'!AC30-'RSI_idade (13)'!E30</f>
        <v>-3</v>
      </c>
      <c r="F30" s="153">
        <f>'RSI_idade (13)'!AD30-'RSI_idade (13)'!F30</f>
        <v>-14</v>
      </c>
      <c r="G30" s="153">
        <f>'RSI_idade (13)'!AE30-'RSI_idade (13)'!G30</f>
        <v>0</v>
      </c>
      <c r="H30" s="154">
        <f>'RSI_idade (13)'!AF30-'RSI_idade (13)'!H30</f>
        <v>2</v>
      </c>
    </row>
    <row r="31" spans="2:8">
      <c r="B31" s="32" t="s">
        <v>89</v>
      </c>
      <c r="C31" s="152">
        <f>'RSI_idade (13)'!AA31-'RSI_idade (13)'!C31</f>
        <v>-92</v>
      </c>
      <c r="D31" s="153">
        <f>'RSI_idade (13)'!AB31-'RSI_idade (13)'!D31</f>
        <v>-24</v>
      </c>
      <c r="E31" s="153">
        <f>'RSI_idade (13)'!AC31-'RSI_idade (13)'!E31</f>
        <v>-30</v>
      </c>
      <c r="F31" s="153">
        <f>'RSI_idade (13)'!AD31-'RSI_idade (13)'!F31</f>
        <v>-34</v>
      </c>
      <c r="G31" s="153">
        <f>'RSI_idade (13)'!AE31-'RSI_idade (13)'!G31</f>
        <v>-12</v>
      </c>
      <c r="H31" s="154">
        <f>'RSI_idade (13)'!AF31-'RSI_idade (13)'!H31</f>
        <v>-9</v>
      </c>
    </row>
    <row r="32" spans="2:8">
      <c r="B32" s="32" t="s">
        <v>68</v>
      </c>
      <c r="C32" s="152">
        <f>'RSI_idade (13)'!AA32-'RSI_idade (13)'!C32</f>
        <v>-21</v>
      </c>
      <c r="D32" s="153">
        <f>'RSI_idade (13)'!AB32-'RSI_idade (13)'!D32</f>
        <v>-7</v>
      </c>
      <c r="E32" s="153">
        <f>'RSI_idade (13)'!AC32-'RSI_idade (13)'!E32</f>
        <v>-7</v>
      </c>
      <c r="F32" s="153">
        <f>'RSI_idade (13)'!AD32-'RSI_idade (13)'!F32</f>
        <v>-6</v>
      </c>
      <c r="G32" s="153">
        <f>'RSI_idade (13)'!AE32-'RSI_idade (13)'!G32</f>
        <v>-3</v>
      </c>
      <c r="H32" s="154">
        <f>'RSI_idade (13)'!AF32-'RSI_idade (13)'!H32</f>
        <v>0</v>
      </c>
    </row>
    <row r="33" spans="2:8">
      <c r="B33" s="32" t="s">
        <v>90</v>
      </c>
      <c r="C33" s="152">
        <f>'RSI_idade (13)'!AA33-'RSI_idade (13)'!C33</f>
        <v>-60</v>
      </c>
      <c r="D33" s="153">
        <f>'RSI_idade (13)'!AB33-'RSI_idade (13)'!D33</f>
        <v>-20</v>
      </c>
      <c r="E33" s="153">
        <f>'RSI_idade (13)'!AC33-'RSI_idade (13)'!E33</f>
        <v>-22</v>
      </c>
      <c r="F33" s="153">
        <f>'RSI_idade (13)'!AD33-'RSI_idade (13)'!F33</f>
        <v>-8</v>
      </c>
      <c r="G33" s="153">
        <f>'RSI_idade (13)'!AE33-'RSI_idade (13)'!G33</f>
        <v>-9</v>
      </c>
      <c r="H33" s="154">
        <f>'RSI_idade (13)'!AF33-'RSI_idade (13)'!H33</f>
        <v>-4</v>
      </c>
    </row>
    <row r="34" spans="2:8" ht="12.75" customHeight="1">
      <c r="B34" s="32" t="s">
        <v>91</v>
      </c>
      <c r="C34" s="152">
        <f>'RSI_idade (13)'!AA34-'RSI_idade (13)'!C34</f>
        <v>-98</v>
      </c>
      <c r="D34" s="153">
        <f>'RSI_idade (13)'!AB34-'RSI_idade (13)'!D34</f>
        <v>-88</v>
      </c>
      <c r="E34" s="153">
        <f>'RSI_idade (13)'!AC34-'RSI_idade (13)'!E34</f>
        <v>2</v>
      </c>
      <c r="F34" s="153">
        <f>'RSI_idade (13)'!AD34-'RSI_idade (13)'!F34</f>
        <v>-39</v>
      </c>
      <c r="G34" s="153">
        <f>'RSI_idade (13)'!AE34-'RSI_idade (13)'!G34</f>
        <v>-18</v>
      </c>
      <c r="H34" s="154">
        <f>'RSI_idade (13)'!AF34-'RSI_idade (13)'!H34</f>
        <v>-6</v>
      </c>
    </row>
    <row r="35" spans="2:8">
      <c r="B35" s="32" t="s">
        <v>92</v>
      </c>
      <c r="C35" s="152">
        <f>'RSI_idade (13)'!AA35-'RSI_idade (13)'!C35</f>
        <v>-44</v>
      </c>
      <c r="D35" s="153">
        <f>'RSI_idade (13)'!AB35-'RSI_idade (13)'!D35</f>
        <v>-579</v>
      </c>
      <c r="E35" s="153">
        <f>'RSI_idade (13)'!AC35-'RSI_idade (13)'!E35</f>
        <v>-268</v>
      </c>
      <c r="F35" s="153">
        <f>'RSI_idade (13)'!AD35-'RSI_idade (13)'!F35</f>
        <v>3120</v>
      </c>
      <c r="G35" s="153">
        <f>'RSI_idade (13)'!AE35-'RSI_idade (13)'!G35</f>
        <v>2713</v>
      </c>
      <c r="H35" s="154">
        <f>'RSI_idade (13)'!AF35-'RSI_idade (13)'!H35</f>
        <v>-93</v>
      </c>
    </row>
    <row r="36" spans="2:8">
      <c r="B36" s="32" t="s">
        <v>93</v>
      </c>
      <c r="C36" s="152">
        <f>'RSI_idade (13)'!AA36-'RSI_idade (13)'!C36</f>
        <v>-18</v>
      </c>
      <c r="D36" s="153">
        <f>'RSI_idade (13)'!AB36-'RSI_idade (13)'!D36</f>
        <v>-5</v>
      </c>
      <c r="E36" s="153">
        <f>'RSI_idade (13)'!AC36-'RSI_idade (13)'!E36</f>
        <v>-6</v>
      </c>
      <c r="F36" s="153">
        <f>'RSI_idade (13)'!AD36-'RSI_idade (13)'!F36</f>
        <v>-1</v>
      </c>
      <c r="G36" s="153">
        <f>'RSI_idade (13)'!AE36-'RSI_idade (13)'!G36</f>
        <v>1</v>
      </c>
      <c r="H36" s="154">
        <f>'RSI_idade (13)'!AF36-'RSI_idade (13)'!H36</f>
        <v>-1</v>
      </c>
    </row>
    <row r="37" spans="2:8">
      <c r="B37" s="32" t="s">
        <v>94</v>
      </c>
      <c r="C37" s="152">
        <f>'RSI_idade (13)'!AA37-'RSI_idade (13)'!C37</f>
        <v>-9</v>
      </c>
      <c r="D37" s="153">
        <f>'RSI_idade (13)'!AB37-'RSI_idade (13)'!D37</f>
        <v>-20</v>
      </c>
      <c r="E37" s="153">
        <f>'RSI_idade (13)'!AC37-'RSI_idade (13)'!E37</f>
        <v>-2</v>
      </c>
      <c r="F37" s="153">
        <f>'RSI_idade (13)'!AD37-'RSI_idade (13)'!F37</f>
        <v>-7</v>
      </c>
      <c r="G37" s="153">
        <f>'RSI_idade (13)'!AE37-'RSI_idade (13)'!G37</f>
        <v>-9</v>
      </c>
      <c r="H37" s="154">
        <f>'RSI_idade (13)'!AF37-'RSI_idade (13)'!H37</f>
        <v>1</v>
      </c>
    </row>
    <row r="38" spans="2:8">
      <c r="B38" s="32" t="s">
        <v>95</v>
      </c>
      <c r="C38" s="323">
        <f>'RSI_idade (13)'!AA38-'RSI_idade (13)'!C38</f>
        <v>-29</v>
      </c>
      <c r="D38" s="324">
        <f>'RSI_idade (13)'!AB38-'RSI_idade (13)'!D38</f>
        <v>-27</v>
      </c>
      <c r="E38" s="324">
        <f>'RSI_idade (13)'!AC38-'RSI_idade (13)'!E38</f>
        <v>-12</v>
      </c>
      <c r="F38" s="324">
        <f>'RSI_idade (13)'!AD38-'RSI_idade (13)'!F38</f>
        <v>-19</v>
      </c>
      <c r="G38" s="324">
        <f>'RSI_idade (13)'!AE38-'RSI_idade (13)'!G38</f>
        <v>-4</v>
      </c>
      <c r="H38" s="325">
        <f>'RSI_idade (13)'!AF38-'RSI_idade (13)'!H38</f>
        <v>-4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144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220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(13)'!AA11-'RSI_idade (13)'!C11)/'RSI_idade (13)'!C11</f>
        <v>-0.1433803212663326</v>
      </c>
      <c r="D11" s="41">
        <f>('RSI_idade (13)'!AB11-'RSI_idade (13)'!D11)/'RSI_idade (13)'!D11</f>
        <v>-0.13738927285116323</v>
      </c>
      <c r="E11" s="41">
        <f>('RSI_idade (13)'!AC11-'RSI_idade (13)'!E11)/'RSI_idade (13)'!E11</f>
        <v>-0.13138775410357395</v>
      </c>
      <c r="F11" s="41">
        <f>('RSI_idade (13)'!AD11-'RSI_idade (13)'!F11)/'RSI_idade (13)'!F11</f>
        <v>-9.8314782717647792E-2</v>
      </c>
      <c r="G11" s="41">
        <f>('RSI_idade (13)'!AE11-'RSI_idade (13)'!G11)/'RSI_idade (13)'!G11</f>
        <v>-4.2650577343181111E-2</v>
      </c>
      <c r="H11" s="57">
        <f>('RSI_idade (13)'!AF11-'RSI_idade (13)'!H11)/'RSI_idade (13)'!H11</f>
        <v>-8.6812177721268632E-2</v>
      </c>
    </row>
    <row r="12" spans="1:8">
      <c r="B12" s="403" t="s">
        <v>267</v>
      </c>
      <c r="C12" s="42">
        <f>('RSI_idade (13)'!AA12-'RSI_idade (13)'!C12)/'RSI_idade (13)'!C12</f>
        <v>-0.17374277975394053</v>
      </c>
      <c r="D12" s="43">
        <f>('RSI_idade (13)'!AB12-'RSI_idade (13)'!D12)/'RSI_idade (13)'!D12</f>
        <v>-0.18668606766096763</v>
      </c>
      <c r="E12" s="43">
        <f>('RSI_idade (13)'!AC12-'RSI_idade (13)'!E12)/'RSI_idade (13)'!E12</f>
        <v>-0.15342441128887291</v>
      </c>
      <c r="F12" s="43">
        <f>('RSI_idade (13)'!AD12-'RSI_idade (13)'!F12)/'RSI_idade (13)'!F12</f>
        <v>-0.1109608721372433</v>
      </c>
      <c r="G12" s="43">
        <f>('RSI_idade (13)'!AE12-'RSI_idade (13)'!G12)/'RSI_idade (13)'!G12</f>
        <v>-6.2459686089013117E-2</v>
      </c>
      <c r="H12" s="58">
        <f>('RSI_idade (13)'!AF12-'RSI_idade (13)'!H12)/'RSI_idade (13)'!H12</f>
        <v>-0.10489335006273526</v>
      </c>
    </row>
    <row r="13" spans="1:8">
      <c r="B13" s="403" t="s">
        <v>52</v>
      </c>
      <c r="C13" s="42">
        <f>('RSI_idade (13)'!AA13-'RSI_idade (13)'!C13)/'RSI_idade (13)'!C13</f>
        <v>-0.18320274672066203</v>
      </c>
      <c r="D13" s="43">
        <f>('RSI_idade (13)'!AB13-'RSI_idade (13)'!D13)/'RSI_idade (13)'!D13</f>
        <v>-0.19041000694927032</v>
      </c>
      <c r="E13" s="43">
        <f>('RSI_idade (13)'!AC13-'RSI_idade (13)'!E13)/'RSI_idade (13)'!E13</f>
        <v>-0.15606796116504854</v>
      </c>
      <c r="F13" s="43">
        <f>('RSI_idade (13)'!AD13-'RSI_idade (13)'!F13)/'RSI_idade (13)'!F13</f>
        <v>-0.12558139534883722</v>
      </c>
      <c r="G13" s="43">
        <f>('RSI_idade (13)'!AE13-'RSI_idade (13)'!G13)/'RSI_idade (13)'!G13</f>
        <v>-6.6309255079006771E-2</v>
      </c>
      <c r="H13" s="58">
        <f>('RSI_idade (13)'!AF13-'RSI_idade (13)'!H13)/'RSI_idade (13)'!H13</f>
        <v>-0.10430247718383312</v>
      </c>
    </row>
    <row r="14" spans="1:8">
      <c r="B14" s="403" t="s">
        <v>1</v>
      </c>
      <c r="C14" s="320">
        <f>('RSI_idade (13)'!AA14-'RSI_idade (13)'!C14)/'RSI_idade (13)'!C14</f>
        <v>-0.13508565450503465</v>
      </c>
      <c r="D14" s="321">
        <f>('RSI_idade (13)'!AB14-'RSI_idade (13)'!D14)/'RSI_idade (13)'!D14</f>
        <v>-0.15290602933188485</v>
      </c>
      <c r="E14" s="321">
        <f>('RSI_idade (13)'!AC14-'RSI_idade (13)'!E14)/'RSI_idade (13)'!E14</f>
        <v>-8.264746227709191E-2</v>
      </c>
      <c r="F14" s="321">
        <f>('RSI_idade (13)'!AD14-'RSI_idade (13)'!F14)/'RSI_idade (13)'!F14</f>
        <v>0.81533101045296164</v>
      </c>
      <c r="G14" s="321">
        <f>('RSI_idade (13)'!AE14-'RSI_idade (13)'!G14)/'RSI_idade (13)'!G14</f>
        <v>0.91017543859649119</v>
      </c>
      <c r="H14" s="322">
        <f>('RSI_idade (13)'!AF14-'RSI_idade (13)'!H14)/'RSI_idade (13)'!H14</f>
        <v>-7.3355817875210796E-2</v>
      </c>
    </row>
    <row r="15" spans="1:8">
      <c r="B15" s="32" t="s">
        <v>73</v>
      </c>
      <c r="C15" s="42">
        <f>('RSI_idade (13)'!AA15-'RSI_idade (13)'!C15)/'RSI_idade (13)'!C15</f>
        <v>-2.3076923076923078E-2</v>
      </c>
      <c r="D15" s="43">
        <f>('RSI_idade (13)'!AB15-'RSI_idade (13)'!D15)/'RSI_idade (13)'!D15</f>
        <v>-5.8823529411764705E-2</v>
      </c>
      <c r="E15" s="43">
        <f>('RSI_idade (13)'!AC15-'RSI_idade (13)'!E15)/'RSI_idade (13)'!E15</f>
        <v>-8.461538461538462E-2</v>
      </c>
      <c r="F15" s="43">
        <f>('RSI_idade (13)'!AD15-'RSI_idade (13)'!F15)/'RSI_idade (13)'!F15</f>
        <v>-7.0921985815602835E-3</v>
      </c>
      <c r="G15" s="43">
        <f>('RSI_idade (13)'!AE15-'RSI_idade (13)'!G15)/'RSI_idade (13)'!G15</f>
        <v>1.834862385321101E-2</v>
      </c>
      <c r="H15" s="58">
        <f>('RSI_idade (13)'!AF15-'RSI_idade (13)'!H15)/'RSI_idade (13)'!H15</f>
        <v>-9.2592592592592587E-2</v>
      </c>
    </row>
    <row r="16" spans="1:8">
      <c r="B16" s="32" t="s">
        <v>74</v>
      </c>
      <c r="C16" s="42">
        <f>('RSI_idade (13)'!AA16-'RSI_idade (13)'!C16)/'RSI_idade (13)'!C16</f>
        <v>-0.1419753086419753</v>
      </c>
      <c r="D16" s="43">
        <f>('RSI_idade (13)'!AB16-'RSI_idade (13)'!D16)/'RSI_idade (13)'!D16</f>
        <v>-9.5890410958904104E-2</v>
      </c>
      <c r="E16" s="43">
        <f>('RSI_idade (13)'!AC16-'RSI_idade (13)'!E16)/'RSI_idade (13)'!E16</f>
        <v>-8.6956521739130432E-2</v>
      </c>
      <c r="F16" s="43">
        <f>('RSI_idade (13)'!AD16-'RSI_idade (13)'!F16)/'RSI_idade (13)'!F16</f>
        <v>-6.7567567567567571E-2</v>
      </c>
      <c r="G16" s="43">
        <f>('RSI_idade (13)'!AE16-'RSI_idade (13)'!G16)/'RSI_idade (13)'!G16</f>
        <v>0</v>
      </c>
      <c r="H16" s="58">
        <f>('RSI_idade (13)'!AF16-'RSI_idade (13)'!H16)/'RSI_idade (13)'!H16</f>
        <v>-0.14814814814814814</v>
      </c>
    </row>
    <row r="17" spans="2:8">
      <c r="B17" s="32" t="s">
        <v>75</v>
      </c>
      <c r="C17" s="42">
        <f>('RSI_idade (13)'!AA17-'RSI_idade (13)'!C17)/'RSI_idade (13)'!C17</f>
        <v>-0.13259668508287292</v>
      </c>
      <c r="D17" s="43">
        <f>('RSI_idade (13)'!AB17-'RSI_idade (13)'!D17)/'RSI_idade (13)'!D17</f>
        <v>-0.21978021978021978</v>
      </c>
      <c r="E17" s="43">
        <f>('RSI_idade (13)'!AC17-'RSI_idade (13)'!E17)/'RSI_idade (13)'!E17</f>
        <v>4.2253521126760563E-2</v>
      </c>
      <c r="F17" s="43">
        <f>('RSI_idade (13)'!AD17-'RSI_idade (13)'!F17)/'RSI_idade (13)'!F17</f>
        <v>0</v>
      </c>
      <c r="G17" s="43">
        <f>('RSI_idade (13)'!AE17-'RSI_idade (13)'!G17)/'RSI_idade (13)'!G17</f>
        <v>-1.5873015873015872E-2</v>
      </c>
      <c r="H17" s="58">
        <f>('RSI_idade (13)'!AF17-'RSI_idade (13)'!H17)/'RSI_idade (13)'!H17</f>
        <v>-0.15151515151515152</v>
      </c>
    </row>
    <row r="18" spans="2:8">
      <c r="B18" s="32" t="s">
        <v>76</v>
      </c>
      <c r="C18" s="42">
        <f>('RSI_idade (13)'!AA18-'RSI_idade (13)'!C18)/'RSI_idade (13)'!C18</f>
        <v>-6.3218390804597707E-2</v>
      </c>
      <c r="D18" s="43">
        <f>('RSI_idade (13)'!AB18-'RSI_idade (13)'!D18)/'RSI_idade (13)'!D18</f>
        <v>0</v>
      </c>
      <c r="E18" s="43">
        <f>('RSI_idade (13)'!AC18-'RSI_idade (13)'!E18)/'RSI_idade (13)'!E18</f>
        <v>-6.0606060606060608E-2</v>
      </c>
      <c r="F18" s="43">
        <f>('RSI_idade (13)'!AD18-'RSI_idade (13)'!F18)/'RSI_idade (13)'!F18</f>
        <v>-7.8125E-2</v>
      </c>
      <c r="G18" s="43">
        <f>('RSI_idade (13)'!AE18-'RSI_idade (13)'!G18)/'RSI_idade (13)'!G18</f>
        <v>5.8823529411764705E-2</v>
      </c>
      <c r="H18" s="58">
        <f>('RSI_idade (13)'!AF18-'RSI_idade (13)'!H18)/'RSI_idade (13)'!H18</f>
        <v>-4.3478260869565216E-2</v>
      </c>
    </row>
    <row r="19" spans="2:8">
      <c r="B19" s="32" t="s">
        <v>77</v>
      </c>
      <c r="C19" s="42">
        <f>('RSI_idade (13)'!AA19-'RSI_idade (13)'!C19)/'RSI_idade (13)'!C19</f>
        <v>-0.34389140271493213</v>
      </c>
      <c r="D19" s="43">
        <f>('RSI_idade (13)'!AB19-'RSI_idade (13)'!D19)/'RSI_idade (13)'!D19</f>
        <v>-0.2711864406779661</v>
      </c>
      <c r="E19" s="43">
        <f>('RSI_idade (13)'!AC19-'RSI_idade (13)'!E19)/'RSI_idade (13)'!E19</f>
        <v>-0.10365853658536585</v>
      </c>
      <c r="F19" s="43">
        <f>('RSI_idade (13)'!AD19-'RSI_idade (13)'!F19)/'RSI_idade (13)'!F19</f>
        <v>-7.4204946996466431E-2</v>
      </c>
      <c r="G19" s="43">
        <f>('RSI_idade (13)'!AE19-'RSI_idade (13)'!G19)/'RSI_idade (13)'!G19</f>
        <v>-3.237410071942446E-2</v>
      </c>
      <c r="H19" s="58">
        <f>('RSI_idade (13)'!AF19-'RSI_idade (13)'!H19)/'RSI_idade (13)'!H19</f>
        <v>-8.9285714285714281E-3</v>
      </c>
    </row>
    <row r="20" spans="2:8">
      <c r="B20" s="32" t="s">
        <v>78</v>
      </c>
      <c r="C20" s="42">
        <f>('RSI_idade (13)'!AA20-'RSI_idade (13)'!C20)/'RSI_idade (13)'!C20</f>
        <v>-7.7419354838709681E-2</v>
      </c>
      <c r="D20" s="43">
        <f>('RSI_idade (13)'!AB20-'RSI_idade (13)'!D20)/'RSI_idade (13)'!D20</f>
        <v>-0.10714285714285714</v>
      </c>
      <c r="E20" s="43">
        <f>('RSI_idade (13)'!AC20-'RSI_idade (13)'!E20)/'RSI_idade (13)'!E20</f>
        <v>0</v>
      </c>
      <c r="F20" s="43">
        <f>('RSI_idade (13)'!AD20-'RSI_idade (13)'!F20)/'RSI_idade (13)'!F20</f>
        <v>-0.16666666666666666</v>
      </c>
      <c r="G20" s="43">
        <f>('RSI_idade (13)'!AE20-'RSI_idade (13)'!G20)/'RSI_idade (13)'!G20</f>
        <v>1.6393442622950821E-2</v>
      </c>
      <c r="H20" s="58">
        <f>('RSI_idade (13)'!AF20-'RSI_idade (13)'!H20)/'RSI_idade (13)'!H20</f>
        <v>6.0606060606060608E-2</v>
      </c>
    </row>
    <row r="21" spans="2:8">
      <c r="B21" s="32" t="s">
        <v>79</v>
      </c>
      <c r="C21" s="42">
        <f>('RSI_idade (13)'!AA21-'RSI_idade (13)'!C21)/'RSI_idade (13)'!C21</f>
        <v>-0.12420382165605096</v>
      </c>
      <c r="D21" s="43">
        <f>('RSI_idade (13)'!AB21-'RSI_idade (13)'!D21)/'RSI_idade (13)'!D21</f>
        <v>-7.2727272727272724E-2</v>
      </c>
      <c r="E21" s="43">
        <f>('RSI_idade (13)'!AC21-'RSI_idade (13)'!E21)/'RSI_idade (13)'!E21</f>
        <v>-6.6115702479338845E-2</v>
      </c>
      <c r="F21" s="43">
        <f>('RSI_idade (13)'!AD21-'RSI_idade (13)'!F21)/'RSI_idade (13)'!F21</f>
        <v>-0.11805555555555555</v>
      </c>
      <c r="G21" s="43">
        <f>('RSI_idade (13)'!AE21-'RSI_idade (13)'!G21)/'RSI_idade (13)'!G21</f>
        <v>7.4074074074074077E-3</v>
      </c>
      <c r="H21" s="58">
        <f>('RSI_idade (13)'!AF21-'RSI_idade (13)'!H21)/'RSI_idade (13)'!H21</f>
        <v>-0.12698412698412698</v>
      </c>
    </row>
    <row r="22" spans="2:8">
      <c r="B22" s="32" t="s">
        <v>80</v>
      </c>
      <c r="C22" s="42">
        <f>('RSI_idade (13)'!AA22-'RSI_idade (13)'!C22)/'RSI_idade (13)'!C22</f>
        <v>0.25</v>
      </c>
      <c r="D22" s="43">
        <f>('RSI_idade (13)'!AB22-'RSI_idade (13)'!D22)/'RSI_idade (13)'!D22</f>
        <v>-0.10526315789473684</v>
      </c>
      <c r="E22" s="43">
        <f>('RSI_idade (13)'!AC22-'RSI_idade (13)'!E22)/'RSI_idade (13)'!E22</f>
        <v>0.36363636363636365</v>
      </c>
      <c r="F22" s="43">
        <f>('RSI_idade (13)'!AD22-'RSI_idade (13)'!F22)/'RSI_idade (13)'!F22</f>
        <v>-8.3333333333333329E-2</v>
      </c>
      <c r="G22" s="43">
        <f>('RSI_idade (13)'!AE22-'RSI_idade (13)'!G22)/'RSI_idade (13)'!G22</f>
        <v>-0.41176470588235292</v>
      </c>
      <c r="H22" s="58">
        <f>('RSI_idade (13)'!AF22-'RSI_idade (13)'!H22)/'RSI_idade (13)'!H22</f>
        <v>-0.30769230769230771</v>
      </c>
    </row>
    <row r="23" spans="2:8">
      <c r="B23" s="32" t="s">
        <v>81</v>
      </c>
      <c r="C23" s="42">
        <f>('RSI_idade (13)'!AA23-'RSI_idade (13)'!C23)/'RSI_idade (13)'!C23</f>
        <v>-0.19603960396039605</v>
      </c>
      <c r="D23" s="43">
        <f>('RSI_idade (13)'!AB23-'RSI_idade (13)'!D23)/'RSI_idade (13)'!D23</f>
        <v>-0.27572016460905352</v>
      </c>
      <c r="E23" s="43">
        <f>('RSI_idade (13)'!AC23-'RSI_idade (13)'!E23)/'RSI_idade (13)'!E23</f>
        <v>-0.17112299465240641</v>
      </c>
      <c r="F23" s="43">
        <f>('RSI_idade (13)'!AD23-'RSI_idade (13)'!F23)/'RSI_idade (13)'!F23</f>
        <v>-8.5858585858585856E-2</v>
      </c>
      <c r="G23" s="43">
        <f>('RSI_idade (13)'!AE23-'RSI_idade (13)'!G23)/'RSI_idade (13)'!G23</f>
        <v>-8.3333333333333329E-2</v>
      </c>
      <c r="H23" s="58">
        <f>('RSI_idade (13)'!AF23-'RSI_idade (13)'!H23)/'RSI_idade (13)'!H23</f>
        <v>-0.12162162162162163</v>
      </c>
    </row>
    <row r="24" spans="2:8">
      <c r="B24" s="32" t="s">
        <v>82</v>
      </c>
      <c r="C24" s="42">
        <f>('RSI_idade (13)'!AA24-'RSI_idade (13)'!C24)/'RSI_idade (13)'!C24</f>
        <v>-0.10734463276836158</v>
      </c>
      <c r="D24" s="43">
        <f>('RSI_idade (13)'!AB24-'RSI_idade (13)'!D24)/'RSI_idade (13)'!D24</f>
        <v>-0.26984126984126983</v>
      </c>
      <c r="E24" s="43">
        <f>('RSI_idade (13)'!AC24-'RSI_idade (13)'!E24)/'RSI_idade (13)'!E24</f>
        <v>-6.7567567567567571E-2</v>
      </c>
      <c r="F24" s="43">
        <f>('RSI_idade (13)'!AD24-'RSI_idade (13)'!F24)/'RSI_idade (13)'!F24</f>
        <v>-4.1666666666666664E-2</v>
      </c>
      <c r="G24" s="43">
        <f>('RSI_idade (13)'!AE24-'RSI_idade (13)'!G24)/'RSI_idade (13)'!G24</f>
        <v>-0.10526315789473684</v>
      </c>
      <c r="H24" s="58">
        <f>('RSI_idade (13)'!AF24-'RSI_idade (13)'!H24)/'RSI_idade (13)'!H24</f>
        <v>0</v>
      </c>
    </row>
    <row r="25" spans="2:8">
      <c r="B25" s="32" t="s">
        <v>83</v>
      </c>
      <c r="C25" s="42">
        <f>('RSI_idade (13)'!AA25-'RSI_idade (13)'!C25)/'RSI_idade (13)'!C25</f>
        <v>-0.20289855072463769</v>
      </c>
      <c r="D25" s="43">
        <f>('RSI_idade (13)'!AB25-'RSI_idade (13)'!D25)/'RSI_idade (13)'!D25</f>
        <v>-8.4745762711864403E-2</v>
      </c>
      <c r="E25" s="43">
        <f>('RSI_idade (13)'!AC25-'RSI_idade (13)'!E25)/'RSI_idade (13)'!E25</f>
        <v>-0.18367346938775511</v>
      </c>
      <c r="F25" s="43">
        <f>('RSI_idade (13)'!AD25-'RSI_idade (13)'!F25)/'RSI_idade (13)'!F25</f>
        <v>-8.2352941176470587E-2</v>
      </c>
      <c r="G25" s="43">
        <f>('RSI_idade (13)'!AE25-'RSI_idade (13)'!G25)/'RSI_idade (13)'!G25</f>
        <v>8.6206896551724144E-2</v>
      </c>
      <c r="H25" s="58">
        <f>('RSI_idade (13)'!AF25-'RSI_idade (13)'!H25)/'RSI_idade (13)'!H25</f>
        <v>4.3478260869565216E-2</v>
      </c>
    </row>
    <row r="26" spans="2:8">
      <c r="B26" s="32" t="s">
        <v>84</v>
      </c>
      <c r="C26" s="42">
        <f>('RSI_idade (13)'!AA26-'RSI_idade (13)'!C26)/'RSI_idade (13)'!C26</f>
        <v>-0.18446601941747573</v>
      </c>
      <c r="D26" s="43">
        <f>('RSI_idade (13)'!AB26-'RSI_idade (13)'!D26)/'RSI_idade (13)'!D26</f>
        <v>-0.20434782608695654</v>
      </c>
      <c r="E26" s="43">
        <f>('RSI_idade (13)'!AC26-'RSI_idade (13)'!E26)/'RSI_idade (13)'!E26</f>
        <v>-4.7619047619047616E-2</v>
      </c>
      <c r="F26" s="43">
        <f>('RSI_idade (13)'!AD26-'RSI_idade (13)'!F26)/'RSI_idade (13)'!F26</f>
        <v>-0.17647058823529413</v>
      </c>
      <c r="G26" s="43">
        <f>('RSI_idade (13)'!AE26-'RSI_idade (13)'!G26)/'RSI_idade (13)'!G26</f>
        <v>-0.15503875968992248</v>
      </c>
      <c r="H26" s="58">
        <f>('RSI_idade (13)'!AF26-'RSI_idade (13)'!H26)/'RSI_idade (13)'!H26</f>
        <v>-9.0909090909090912E-2</v>
      </c>
    </row>
    <row r="27" spans="2:8">
      <c r="B27" s="32" t="s">
        <v>85</v>
      </c>
      <c r="C27" s="42">
        <f>('RSI_idade (13)'!AA27-'RSI_idade (13)'!C27)/'RSI_idade (13)'!C27</f>
        <v>-4.5977011494252873E-2</v>
      </c>
      <c r="D27" s="43">
        <f>('RSI_idade (13)'!AB27-'RSI_idade (13)'!D27)/'RSI_idade (13)'!D27</f>
        <v>8.5106382978723402E-2</v>
      </c>
      <c r="E27" s="43">
        <f>('RSI_idade (13)'!AC27-'RSI_idade (13)'!E27)/'RSI_idade (13)'!E27</f>
        <v>-0.17777777777777778</v>
      </c>
      <c r="F27" s="43">
        <f>('RSI_idade (13)'!AD27-'RSI_idade (13)'!F27)/'RSI_idade (13)'!F27</f>
        <v>6.7796610169491525E-2</v>
      </c>
      <c r="G27" s="43">
        <f>('RSI_idade (13)'!AE27-'RSI_idade (13)'!G27)/'RSI_idade (13)'!G27</f>
        <v>3.2786885245901641E-2</v>
      </c>
      <c r="H27" s="58">
        <f>('RSI_idade (13)'!AF27-'RSI_idade (13)'!H27)/'RSI_idade (13)'!H27</f>
        <v>-0.23809523809523808</v>
      </c>
    </row>
    <row r="28" spans="2:8">
      <c r="B28" s="32" t="s">
        <v>86</v>
      </c>
      <c r="C28" s="42">
        <f>('RSI_idade (13)'!AA28-'RSI_idade (13)'!C28)/'RSI_idade (13)'!C28</f>
        <v>-0.14691943127962084</v>
      </c>
      <c r="D28" s="43">
        <f>('RSI_idade (13)'!AB28-'RSI_idade (13)'!D28)/'RSI_idade (13)'!D28</f>
        <v>-0.25123152709359609</v>
      </c>
      <c r="E28" s="43">
        <f>('RSI_idade (13)'!AC28-'RSI_idade (13)'!E28)/'RSI_idade (13)'!E28</f>
        <v>-8.5271317829457363E-2</v>
      </c>
      <c r="F28" s="43">
        <f>('RSI_idade (13)'!AD28-'RSI_idade (13)'!F28)/'RSI_idade (13)'!F28</f>
        <v>-2.0689655172413793E-2</v>
      </c>
      <c r="G28" s="43">
        <f>('RSI_idade (13)'!AE28-'RSI_idade (13)'!G28)/'RSI_idade (13)'!G28</f>
        <v>-0.15</v>
      </c>
      <c r="H28" s="58">
        <f>('RSI_idade (13)'!AF28-'RSI_idade (13)'!H28)/'RSI_idade (13)'!H28</f>
        <v>4.7619047619047616E-2</v>
      </c>
    </row>
    <row r="29" spans="2:8">
      <c r="B29" s="32" t="s">
        <v>87</v>
      </c>
      <c r="C29" s="42">
        <f>('RSI_idade (13)'!AA29-'RSI_idade (13)'!C29)/'RSI_idade (13)'!C29</f>
        <v>-0.14249363867684478</v>
      </c>
      <c r="D29" s="43">
        <f>('RSI_idade (13)'!AB29-'RSI_idade (13)'!D29)/'RSI_idade (13)'!D29</f>
        <v>-0.11599297012302284</v>
      </c>
      <c r="E29" s="43">
        <f>('RSI_idade (13)'!AC29-'RSI_idade (13)'!E29)/'RSI_idade (13)'!E29</f>
        <v>-5.9850374064837904E-2</v>
      </c>
      <c r="F29" s="43">
        <f>('RSI_idade (13)'!AD29-'RSI_idade (13)'!F29)/'RSI_idade (13)'!F29</f>
        <v>-0.15384615384615385</v>
      </c>
      <c r="G29" s="43">
        <f>('RSI_idade (13)'!AE29-'RSI_idade (13)'!G29)/'RSI_idade (13)'!G29</f>
        <v>-9.2592592592592587E-3</v>
      </c>
      <c r="H29" s="58">
        <f>('RSI_idade (13)'!AF29-'RSI_idade (13)'!H29)/'RSI_idade (13)'!H29</f>
        <v>-0.1366906474820144</v>
      </c>
    </row>
    <row r="30" spans="2:8">
      <c r="B30" s="32" t="s">
        <v>88</v>
      </c>
      <c r="C30" s="42">
        <f>('RSI_idade (13)'!AA30-'RSI_idade (13)'!C30)/'RSI_idade (13)'!C30</f>
        <v>-0.25757575757575757</v>
      </c>
      <c r="D30" s="43">
        <f>('RSI_idade (13)'!AB30-'RSI_idade (13)'!D30)/'RSI_idade (13)'!D30</f>
        <v>-0.25454545454545452</v>
      </c>
      <c r="E30" s="43">
        <f>('RSI_idade (13)'!AC30-'RSI_idade (13)'!E30)/'RSI_idade (13)'!E30</f>
        <v>-6.5217391304347824E-2</v>
      </c>
      <c r="F30" s="43">
        <f>('RSI_idade (13)'!AD30-'RSI_idade (13)'!F30)/'RSI_idade (13)'!F30</f>
        <v>-0.16279069767441862</v>
      </c>
      <c r="G30" s="43">
        <f>('RSI_idade (13)'!AE30-'RSI_idade (13)'!G30)/'RSI_idade (13)'!G30</f>
        <v>0</v>
      </c>
      <c r="H30" s="58">
        <f>('RSI_idade (13)'!AF30-'RSI_idade (13)'!H30)/'RSI_idade (13)'!H30</f>
        <v>5.8823529411764705E-2</v>
      </c>
    </row>
    <row r="31" spans="2:8">
      <c r="B31" s="32" t="s">
        <v>89</v>
      </c>
      <c r="C31" s="42">
        <f>('RSI_idade (13)'!AA31-'RSI_idade (13)'!C31)/'RSI_idade (13)'!C31</f>
        <v>-0.12742382271468145</v>
      </c>
      <c r="D31" s="43">
        <f>('RSI_idade (13)'!AB31-'RSI_idade (13)'!D31)/'RSI_idade (13)'!D31</f>
        <v>-7.9207920792079209E-2</v>
      </c>
      <c r="E31" s="43">
        <f>('RSI_idade (13)'!AC31-'RSI_idade (13)'!E31)/'RSI_idade (13)'!E31</f>
        <v>-0.11583011583011583</v>
      </c>
      <c r="F31" s="43">
        <f>('RSI_idade (13)'!AD31-'RSI_idade (13)'!F31)/'RSI_idade (13)'!F31</f>
        <v>-0.12142857142857143</v>
      </c>
      <c r="G31" s="43">
        <f>('RSI_idade (13)'!AE31-'RSI_idade (13)'!G31)/'RSI_idade (13)'!G31</f>
        <v>-5.4054054054054057E-2</v>
      </c>
      <c r="H31" s="58">
        <f>('RSI_idade (13)'!AF31-'RSI_idade (13)'!H31)/'RSI_idade (13)'!H31</f>
        <v>-0.10588235294117647</v>
      </c>
    </row>
    <row r="32" spans="2:8">
      <c r="B32" s="32" t="s">
        <v>68</v>
      </c>
      <c r="C32" s="42">
        <f>('RSI_idade (13)'!AA32-'RSI_idade (13)'!C32)/'RSI_idade (13)'!C32</f>
        <v>-0.18584070796460178</v>
      </c>
      <c r="D32" s="43">
        <f>('RSI_idade (13)'!AB32-'RSI_idade (13)'!D32)/'RSI_idade (13)'!D32</f>
        <v>-0.13461538461538461</v>
      </c>
      <c r="E32" s="43">
        <f>('RSI_idade (13)'!AC32-'RSI_idade (13)'!E32)/'RSI_idade (13)'!E32</f>
        <v>-0.16666666666666666</v>
      </c>
      <c r="F32" s="43">
        <f>('RSI_idade (13)'!AD32-'RSI_idade (13)'!F32)/'RSI_idade (13)'!F32</f>
        <v>-0.13333333333333333</v>
      </c>
      <c r="G32" s="43">
        <f>('RSI_idade (13)'!AE32-'RSI_idade (13)'!G32)/'RSI_idade (13)'!G32</f>
        <v>-7.8947368421052627E-2</v>
      </c>
      <c r="H32" s="58">
        <f>('RSI_idade (13)'!AF32-'RSI_idade (13)'!H32)/'RSI_idade (13)'!H32</f>
        <v>0</v>
      </c>
    </row>
    <row r="33" spans="2:8">
      <c r="B33" s="32" t="s">
        <v>90</v>
      </c>
      <c r="C33" s="42">
        <f>('RSI_idade (13)'!AA33-'RSI_idade (13)'!C33)/'RSI_idade (13)'!C33</f>
        <v>-0.14634146341463414</v>
      </c>
      <c r="D33" s="43">
        <f>('RSI_idade (13)'!AB33-'RSI_idade (13)'!D33)/'RSI_idade (13)'!D33</f>
        <v>-0.10582010582010581</v>
      </c>
      <c r="E33" s="43">
        <f>('RSI_idade (13)'!AC33-'RSI_idade (13)'!E33)/'RSI_idade (13)'!E33</f>
        <v>-0.10426540284360189</v>
      </c>
      <c r="F33" s="43">
        <f>('RSI_idade (13)'!AD33-'RSI_idade (13)'!F33)/'RSI_idade (13)'!F33</f>
        <v>-3.669724770642202E-2</v>
      </c>
      <c r="G33" s="43">
        <f>('RSI_idade (13)'!AE33-'RSI_idade (13)'!G33)/'RSI_idade (13)'!G33</f>
        <v>-5.027932960893855E-2</v>
      </c>
      <c r="H33" s="58">
        <f>('RSI_idade (13)'!AF33-'RSI_idade (13)'!H33)/'RSI_idade (13)'!H33</f>
        <v>-4.9382716049382713E-2</v>
      </c>
    </row>
    <row r="34" spans="2:8" ht="12.75" customHeight="1">
      <c r="B34" s="32" t="s">
        <v>91</v>
      </c>
      <c r="C34" s="42">
        <f>('RSI_idade (13)'!AA34-'RSI_idade (13)'!C34)/'RSI_idade (13)'!C34</f>
        <v>-7.7287066246056788E-2</v>
      </c>
      <c r="D34" s="43">
        <f>('RSI_idade (13)'!AB34-'RSI_idade (13)'!D34)/'RSI_idade (13)'!D34</f>
        <v>-0.14940577249575551</v>
      </c>
      <c r="E34" s="43">
        <f>('RSI_idade (13)'!AC34-'RSI_idade (13)'!E34)/'RSI_idade (13)'!E34</f>
        <v>5.3333333333333332E-3</v>
      </c>
      <c r="F34" s="43">
        <f>('RSI_idade (13)'!AD34-'RSI_idade (13)'!F34)/'RSI_idade (13)'!F34</f>
        <v>-0.10025706940874037</v>
      </c>
      <c r="G34" s="43">
        <f>('RSI_idade (13)'!AE34-'RSI_idade (13)'!G34)/'RSI_idade (13)'!G34</f>
        <v>-7.1713147410358571E-2</v>
      </c>
      <c r="H34" s="58">
        <f>('RSI_idade (13)'!AF34-'RSI_idade (13)'!H34)/'RSI_idade (13)'!H34</f>
        <v>-6.741573033707865E-2</v>
      </c>
    </row>
    <row r="35" spans="2:8">
      <c r="B35" s="32" t="s">
        <v>92</v>
      </c>
      <c r="C35" s="42">
        <f>('RSI_idade (13)'!AA35-'RSI_idade (13)'!C35)/'RSI_idade (13)'!C35</f>
        <v>-0.23655913978494625</v>
      </c>
      <c r="D35" s="43">
        <f>('RSI_idade (13)'!AB35-'RSI_idade (13)'!D35)/'RSI_idade (13)'!D35</f>
        <v>-0.15293185419968305</v>
      </c>
      <c r="E35" s="43">
        <f>('RSI_idade (13)'!AC35-'RSI_idade (13)'!E35)/'RSI_idade (13)'!E35</f>
        <v>-8.8215931533903891E-2</v>
      </c>
      <c r="F35" s="43">
        <f>('RSI_idade (13)'!AD35-'RSI_idade (13)'!F35)/'RSI_idade (13)'!F35</f>
        <v>20.662251655629138</v>
      </c>
      <c r="G35" s="43">
        <f>('RSI_idade (13)'!AE35-'RSI_idade (13)'!G35)/'RSI_idade (13)'!G35</f>
        <v>18.840277777777779</v>
      </c>
      <c r="H35" s="58">
        <f>('RSI_idade (13)'!AF35-'RSI_idade (13)'!H35)/'RSI_idade (13)'!H35</f>
        <v>-7.4221867517956897E-2</v>
      </c>
    </row>
    <row r="36" spans="2:8">
      <c r="B36" s="32" t="s">
        <v>93</v>
      </c>
      <c r="C36" s="42">
        <f>('RSI_idade (13)'!AA36-'RSI_idade (13)'!C36)/'RSI_idade (13)'!C36</f>
        <v>-0.28125</v>
      </c>
      <c r="D36" s="43">
        <f>('RSI_idade (13)'!AB36-'RSI_idade (13)'!D36)/'RSI_idade (13)'!D36</f>
        <v>-0.17241379310344829</v>
      </c>
      <c r="E36" s="43">
        <f>('RSI_idade (13)'!AC36-'RSI_idade (13)'!E36)/'RSI_idade (13)'!E36</f>
        <v>-0.13953488372093023</v>
      </c>
      <c r="F36" s="43">
        <f>('RSI_idade (13)'!AD36-'RSI_idade (13)'!F36)/'RSI_idade (13)'!F36</f>
        <v>-1.5625E-2</v>
      </c>
      <c r="G36" s="43">
        <f>('RSI_idade (13)'!AE36-'RSI_idade (13)'!G36)/'RSI_idade (13)'!G36</f>
        <v>1.5873015873015872E-2</v>
      </c>
      <c r="H36" s="58">
        <f>('RSI_idade (13)'!AF36-'RSI_idade (13)'!H36)/'RSI_idade (13)'!H36</f>
        <v>-4.3478260869565216E-2</v>
      </c>
    </row>
    <row r="37" spans="2:8">
      <c r="B37" s="32" t="s">
        <v>94</v>
      </c>
      <c r="C37" s="42">
        <f>('RSI_idade (13)'!AA37-'RSI_idade (13)'!C37)/'RSI_idade (13)'!C37</f>
        <v>-9.8901098901098897E-2</v>
      </c>
      <c r="D37" s="43">
        <f>('RSI_idade (13)'!AB37-'RSI_idade (13)'!D37)/'RSI_idade (13)'!D37</f>
        <v>-0.33333333333333331</v>
      </c>
      <c r="E37" s="43">
        <f>('RSI_idade (13)'!AC37-'RSI_idade (13)'!E37)/'RSI_idade (13)'!E37</f>
        <v>-6.0606060606060608E-2</v>
      </c>
      <c r="F37" s="43">
        <f>('RSI_idade (13)'!AD37-'RSI_idade (13)'!F37)/'RSI_idade (13)'!F37</f>
        <v>-0.1206896551724138</v>
      </c>
      <c r="G37" s="43">
        <f>('RSI_idade (13)'!AE37-'RSI_idade (13)'!G37)/'RSI_idade (13)'!G37</f>
        <v>-0.14754098360655737</v>
      </c>
      <c r="H37" s="58">
        <f>('RSI_idade (13)'!AF37-'RSI_idade (13)'!H37)/'RSI_idade (13)'!H37</f>
        <v>4.1666666666666664E-2</v>
      </c>
    </row>
    <row r="38" spans="2:8">
      <c r="B38" s="32" t="s">
        <v>95</v>
      </c>
      <c r="C38" s="320">
        <f>('RSI_idade (13)'!AA38-'RSI_idade (13)'!C38)/'RSI_idade (13)'!C38</f>
        <v>-0.15263157894736842</v>
      </c>
      <c r="D38" s="321">
        <f>('RSI_idade (13)'!AB38-'RSI_idade (13)'!D38)/'RSI_idade (13)'!D38</f>
        <v>-0.3253012048192771</v>
      </c>
      <c r="E38" s="321">
        <f>('RSI_idade (13)'!AC38-'RSI_idade (13)'!E38)/'RSI_idade (13)'!E38</f>
        <v>-0.13186813186813187</v>
      </c>
      <c r="F38" s="321">
        <f>('RSI_idade (13)'!AD38-'RSI_idade (13)'!F38)/'RSI_idade (13)'!F38</f>
        <v>-0.18269230769230768</v>
      </c>
      <c r="G38" s="321">
        <f>('RSI_idade (13)'!AE38-'RSI_idade (13)'!G38)/'RSI_idade (13)'!G38</f>
        <v>-3.7735849056603772E-2</v>
      </c>
      <c r="H38" s="322">
        <f>('RSI_idade (13)'!AF38-'RSI_idade (13)'!H38)/'RSI_idade (13)'!H38</f>
        <v>-0.11764705882352941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2.28515625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2.28515625" style="84" customWidth="1"/>
    <col min="8" max="8" width="1.140625" style="84" customWidth="1"/>
    <col min="9" max="9" width="12.28515625" style="84" customWidth="1"/>
    <col min="10" max="10" width="3.8554687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110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ht="15" customHeight="1">
      <c r="I7" s="7"/>
      <c r="J7" s="7"/>
    </row>
    <row r="8" spans="1:11" ht="24.95" customHeight="1">
      <c r="B8" s="7"/>
      <c r="C8" s="681" t="s">
        <v>110</v>
      </c>
      <c r="D8" s="681"/>
      <c r="E8" s="681"/>
      <c r="F8" s="681"/>
      <c r="G8" s="681"/>
      <c r="H8" s="681"/>
      <c r="I8" s="681"/>
      <c r="J8" s="121"/>
    </row>
    <row r="9" spans="1:11" ht="24.95" customHeight="1">
      <c r="B9" s="10"/>
      <c r="C9" s="229" t="s">
        <v>16</v>
      </c>
      <c r="D9" s="157"/>
      <c r="E9" s="229" t="s">
        <v>18</v>
      </c>
      <c r="F9" s="157"/>
      <c r="G9" s="229" t="s">
        <v>19</v>
      </c>
      <c r="H9" s="157"/>
      <c r="I9" s="229" t="s">
        <v>17</v>
      </c>
      <c r="J9" s="47"/>
    </row>
    <row r="10" spans="1:11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1">
      <c r="B11" s="402" t="s">
        <v>105</v>
      </c>
      <c r="C11" s="185">
        <f>[1]Q2.5!F12</f>
        <v>82.084478978178097</v>
      </c>
      <c r="D11" s="183"/>
      <c r="E11" s="185">
        <f>[1]Q2.5!G12</f>
        <v>82.617764799515228</v>
      </c>
      <c r="F11" s="183"/>
      <c r="G11" s="185">
        <f>[1]Q2.5!H12</f>
        <v>84.155139732017275</v>
      </c>
      <c r="H11" s="183"/>
      <c r="I11" s="188">
        <f>[1]Q2.5!I12</f>
        <v>85.94818103112182</v>
      </c>
      <c r="J11" s="11"/>
      <c r="K11" s="405"/>
    </row>
    <row r="12" spans="1:11">
      <c r="B12" s="403" t="s">
        <v>267</v>
      </c>
      <c r="C12" s="186">
        <f>[1]Q2.5!F13</f>
        <v>83.762680686627291</v>
      </c>
      <c r="D12" s="184"/>
      <c r="E12" s="186">
        <f>[1]Q2.5!G13</f>
        <v>84.488736450132507</v>
      </c>
      <c r="F12" s="184"/>
      <c r="G12" s="186">
        <f>[1]Q2.5!H13</f>
        <v>86.235790130487388</v>
      </c>
      <c r="H12" s="184"/>
      <c r="I12" s="186">
        <f>[1]Q2.5!I13</f>
        <v>88.435311716525362</v>
      </c>
      <c r="J12" s="11"/>
    </row>
    <row r="13" spans="1:11">
      <c r="B13" s="403" t="s">
        <v>52</v>
      </c>
      <c r="C13" s="186">
        <f>[1]Q2.5!F14</f>
        <v>83.249917487584028</v>
      </c>
      <c r="D13" s="184"/>
      <c r="E13" s="186">
        <f>[1]Q2.5!G14</f>
        <v>83.954250637020067</v>
      </c>
      <c r="F13" s="184"/>
      <c r="G13" s="186">
        <f>[1]Q2.5!H14</f>
        <v>85.662113612147792</v>
      </c>
      <c r="H13" s="184"/>
      <c r="I13" s="186">
        <f>[1]Q2.5!I14</f>
        <v>87.857567699965159</v>
      </c>
      <c r="J13" s="11"/>
    </row>
    <row r="14" spans="1:11">
      <c r="B14" s="403" t="s">
        <v>1</v>
      </c>
      <c r="C14" s="187">
        <f>[1]Q2.5!F15</f>
        <v>86.744092845826117</v>
      </c>
      <c r="D14" s="186"/>
      <c r="E14" s="187">
        <f>[1]Q2.5!G15</f>
        <v>87.132185214500538</v>
      </c>
      <c r="F14" s="186"/>
      <c r="G14" s="187">
        <f>[1]Q2.5!H15</f>
        <v>88.65718184807632</v>
      </c>
      <c r="H14" s="186"/>
      <c r="I14" s="187">
        <f>[1]Q2.5!I15</f>
        <v>90.403238160927899</v>
      </c>
      <c r="J14" s="72"/>
    </row>
    <row r="15" spans="1:11">
      <c r="B15" s="32" t="s">
        <v>73</v>
      </c>
      <c r="C15" s="185">
        <f>[1]Q2.5!F16</f>
        <v>77.837898237445955</v>
      </c>
      <c r="D15" s="186"/>
      <c r="E15" s="185">
        <f>[1]Q2.5!G16</f>
        <v>78.613591524835044</v>
      </c>
      <c r="F15" s="186"/>
      <c r="G15" s="185">
        <f>[1]Q2.5!H16</f>
        <v>80.478504378283716</v>
      </c>
      <c r="H15" s="186"/>
      <c r="I15" s="185">
        <f>[1]Q2.5!I16</f>
        <v>80.288346083788724</v>
      </c>
      <c r="J15" s="11"/>
    </row>
    <row r="16" spans="1:11">
      <c r="B16" s="32" t="s">
        <v>74</v>
      </c>
      <c r="C16" s="186">
        <f>[1]Q2.5!F17</f>
        <v>96.274746509919183</v>
      </c>
      <c r="D16" s="186"/>
      <c r="E16" s="186">
        <f>[1]Q2.5!G17</f>
        <v>99.121078651685409</v>
      </c>
      <c r="F16" s="186"/>
      <c r="G16" s="186">
        <f>[1]Q2.5!H17</f>
        <v>101.48134703196345</v>
      </c>
      <c r="H16" s="186"/>
      <c r="I16" s="186">
        <f>[1]Q2.5!I17</f>
        <v>102.56562286689415</v>
      </c>
      <c r="J16" s="11"/>
    </row>
    <row r="17" spans="2:10">
      <c r="B17" s="32" t="s">
        <v>75</v>
      </c>
      <c r="C17" s="186">
        <f>[1]Q2.5!F18</f>
        <v>89.036532156368224</v>
      </c>
      <c r="D17" s="186"/>
      <c r="E17" s="186">
        <f>[1]Q2.5!G18</f>
        <v>88.377800381436728</v>
      </c>
      <c r="F17" s="186"/>
      <c r="G17" s="186">
        <f>[1]Q2.5!H18</f>
        <v>89.91750482315112</v>
      </c>
      <c r="H17" s="186"/>
      <c r="I17" s="186">
        <f>[1]Q2.5!I18</f>
        <v>92.532054597701162</v>
      </c>
      <c r="J17" s="11"/>
    </row>
    <row r="18" spans="2:10">
      <c r="B18" s="32" t="s">
        <v>76</v>
      </c>
      <c r="C18" s="186">
        <f>[1]Q2.5!F19</f>
        <v>95.269927536231748</v>
      </c>
      <c r="D18" s="186"/>
      <c r="E18" s="186">
        <f>[1]Q2.5!G19</f>
        <v>96.402625656414102</v>
      </c>
      <c r="F18" s="186"/>
      <c r="G18" s="186">
        <f>[1]Q2.5!H19</f>
        <v>98.341182879377428</v>
      </c>
      <c r="H18" s="186"/>
      <c r="I18" s="186">
        <f>[1]Q2.5!I19</f>
        <v>95.858249400479579</v>
      </c>
      <c r="J18" s="11"/>
    </row>
    <row r="19" spans="2:10">
      <c r="B19" s="32" t="s">
        <v>77</v>
      </c>
      <c r="C19" s="186">
        <f>[1]Q2.5!F20</f>
        <v>129.90800456751347</v>
      </c>
      <c r="D19" s="186"/>
      <c r="E19" s="186">
        <f>[1]Q2.5!G20</f>
        <v>130.25035338785042</v>
      </c>
      <c r="F19" s="186"/>
      <c r="G19" s="186">
        <f>[1]Q2.5!H20</f>
        <v>132.97371031146071</v>
      </c>
      <c r="H19" s="186"/>
      <c r="I19" s="186">
        <f>[1]Q2.5!I20</f>
        <v>136.2692222222222</v>
      </c>
      <c r="J19" s="11"/>
    </row>
    <row r="20" spans="2:10">
      <c r="B20" s="32" t="s">
        <v>78</v>
      </c>
      <c r="C20" s="186">
        <f>[1]Q2.5!F21</f>
        <v>90.25640029325514</v>
      </c>
      <c r="D20" s="186"/>
      <c r="E20" s="186">
        <f>[1]Q2.5!G21</f>
        <v>90.27865871833086</v>
      </c>
      <c r="F20" s="186"/>
      <c r="G20" s="186">
        <f>[1]Q2.5!H21</f>
        <v>93.032829606784929</v>
      </c>
      <c r="H20" s="186"/>
      <c r="I20" s="186">
        <f>[1]Q2.5!I21</f>
        <v>93.980245098039262</v>
      </c>
      <c r="J20" s="11"/>
    </row>
    <row r="21" spans="2:10">
      <c r="B21" s="32" t="s">
        <v>79</v>
      </c>
      <c r="C21" s="186">
        <f>[1]Q2.5!F22</f>
        <v>91.761941391941392</v>
      </c>
      <c r="D21" s="186"/>
      <c r="E21" s="186">
        <f>[1]Q2.5!G22</f>
        <v>91.612097433990328</v>
      </c>
      <c r="F21" s="186"/>
      <c r="G21" s="186">
        <f>[1]Q2.5!H22</f>
        <v>93.112187620146116</v>
      </c>
      <c r="H21" s="186"/>
      <c r="I21" s="186">
        <f>[1]Q2.5!I22</f>
        <v>96.324801184433156</v>
      </c>
      <c r="J21" s="11"/>
    </row>
    <row r="22" spans="2:10">
      <c r="B22" s="32" t="s">
        <v>80</v>
      </c>
      <c r="C22" s="186">
        <f>[1]Q2.5!F23</f>
        <v>104.11498452012373</v>
      </c>
      <c r="D22" s="186"/>
      <c r="E22" s="186">
        <f>[1]Q2.5!G23</f>
        <v>107.48718849840245</v>
      </c>
      <c r="F22" s="186"/>
      <c r="G22" s="186">
        <f>[1]Q2.5!H23</f>
        <v>104.2450809061487</v>
      </c>
      <c r="H22" s="186"/>
      <c r="I22" s="186">
        <f>[1]Q2.5!I23</f>
        <v>106.58326599326601</v>
      </c>
      <c r="J22" s="11"/>
    </row>
    <row r="23" spans="2:10">
      <c r="B23" s="32" t="s">
        <v>81</v>
      </c>
      <c r="C23" s="186">
        <f>[1]Q2.5!F24</f>
        <v>75.058383514313931</v>
      </c>
      <c r="D23" s="186"/>
      <c r="E23" s="186">
        <f>[1]Q2.5!G24</f>
        <v>76.720513534024775</v>
      </c>
      <c r="F23" s="186"/>
      <c r="G23" s="186">
        <f>[1]Q2.5!H24</f>
        <v>77.61649253731342</v>
      </c>
      <c r="H23" s="186"/>
      <c r="I23" s="186">
        <f>[1]Q2.5!I24</f>
        <v>78.475021263669504</v>
      </c>
      <c r="J23" s="11"/>
    </row>
    <row r="24" spans="2:10">
      <c r="B24" s="32" t="s">
        <v>82</v>
      </c>
      <c r="C24" s="186">
        <f>[1]Q2.5!F25</f>
        <v>91.330474879559532</v>
      </c>
      <c r="D24" s="186"/>
      <c r="E24" s="186">
        <f>[1]Q2.5!G25</f>
        <v>89.475379746835443</v>
      </c>
      <c r="F24" s="186"/>
      <c r="G24" s="186">
        <f>[1]Q2.5!H25</f>
        <v>89.626736613603498</v>
      </c>
      <c r="H24" s="186"/>
      <c r="I24" s="186">
        <f>[1]Q2.5!I25</f>
        <v>93.498338582677178</v>
      </c>
      <c r="J24" s="11"/>
    </row>
    <row r="25" spans="2:10">
      <c r="B25" s="32" t="s">
        <v>83</v>
      </c>
      <c r="C25" s="186">
        <f>[1]Q2.5!F26</f>
        <v>89.754666666666637</v>
      </c>
      <c r="D25" s="186"/>
      <c r="E25" s="186">
        <f>[1]Q2.5!G26</f>
        <v>94.070312779267184</v>
      </c>
      <c r="F25" s="186"/>
      <c r="G25" s="186">
        <f>[1]Q2.5!H26</f>
        <v>92.875004359197931</v>
      </c>
      <c r="H25" s="186"/>
      <c r="I25" s="186">
        <f>[1]Q2.5!I26</f>
        <v>96.482348258706494</v>
      </c>
      <c r="J25" s="11"/>
    </row>
    <row r="26" spans="2:10">
      <c r="B26" s="32" t="s">
        <v>84</v>
      </c>
      <c r="C26" s="186">
        <f>[1]Q2.5!F27</f>
        <v>71.448048628428921</v>
      </c>
      <c r="D26" s="186"/>
      <c r="E26" s="186">
        <f>[1]Q2.5!G27</f>
        <v>70.235172981878094</v>
      </c>
      <c r="F26" s="186"/>
      <c r="G26" s="186">
        <f>[1]Q2.5!H27</f>
        <v>71.635188385758724</v>
      </c>
      <c r="H26" s="186"/>
      <c r="I26" s="186">
        <f>[1]Q2.5!I27</f>
        <v>74.680513022888732</v>
      </c>
      <c r="J26" s="11"/>
    </row>
    <row r="27" spans="2:10">
      <c r="B27" s="32" t="s">
        <v>85</v>
      </c>
      <c r="C27" s="186">
        <f>[1]Q2.5!F28</f>
        <v>107.54623966942148</v>
      </c>
      <c r="D27" s="186"/>
      <c r="E27" s="186">
        <f>[1]Q2.5!G28</f>
        <v>108.97775354416568</v>
      </c>
      <c r="F27" s="186"/>
      <c r="G27" s="186">
        <f>[1]Q2.5!H28</f>
        <v>108.33403389830505</v>
      </c>
      <c r="H27" s="186"/>
      <c r="I27" s="186">
        <f>[1]Q2.5!I28</f>
        <v>104.69216553287991</v>
      </c>
      <c r="J27" s="11"/>
    </row>
    <row r="28" spans="2:10">
      <c r="B28" s="32" t="s">
        <v>86</v>
      </c>
      <c r="C28" s="186">
        <f>[1]Q2.5!F29</f>
        <v>71.638076566841605</v>
      </c>
      <c r="D28" s="186"/>
      <c r="E28" s="186">
        <f>[1]Q2.5!G29</f>
        <v>72.058313637815374</v>
      </c>
      <c r="F28" s="186"/>
      <c r="G28" s="186">
        <f>[1]Q2.5!H29</f>
        <v>73.904465195246203</v>
      </c>
      <c r="H28" s="186"/>
      <c r="I28" s="186">
        <f>[1]Q2.5!I29</f>
        <v>77.356764596504306</v>
      </c>
      <c r="J28" s="11"/>
    </row>
    <row r="29" spans="2:10">
      <c r="B29" s="32" t="s">
        <v>87</v>
      </c>
      <c r="C29" s="186">
        <f>[1]Q2.5!F30</f>
        <v>77.464384456296955</v>
      </c>
      <c r="D29" s="186"/>
      <c r="E29" s="186">
        <f>[1]Q2.5!G30</f>
        <v>78.109778560072641</v>
      </c>
      <c r="F29" s="186"/>
      <c r="G29" s="186">
        <f>[1]Q2.5!H30</f>
        <v>78.75700059347183</v>
      </c>
      <c r="H29" s="186"/>
      <c r="I29" s="186">
        <f>[1]Q2.5!I30</f>
        <v>79.603070560868431</v>
      </c>
      <c r="J29" s="11"/>
    </row>
    <row r="30" spans="2:10">
      <c r="B30" s="32" t="s">
        <v>88</v>
      </c>
      <c r="C30" s="186">
        <f>[1]Q2.5!F31</f>
        <v>116.26802678571428</v>
      </c>
      <c r="D30" s="186"/>
      <c r="E30" s="186">
        <f>[1]Q2.5!G31</f>
        <v>118.46318056828584</v>
      </c>
      <c r="F30" s="186"/>
      <c r="G30" s="186">
        <f>[1]Q2.5!H31</f>
        <v>122.75298763082768</v>
      </c>
      <c r="H30" s="186"/>
      <c r="I30" s="186">
        <f>[1]Q2.5!I31</f>
        <v>129.45630687830669</v>
      </c>
      <c r="J30" s="11"/>
    </row>
    <row r="31" spans="2:10">
      <c r="B31" s="32" t="s">
        <v>89</v>
      </c>
      <c r="C31" s="186">
        <f>[1]Q2.5!F32</f>
        <v>81.526918050158926</v>
      </c>
      <c r="D31" s="186"/>
      <c r="E31" s="186">
        <f>[1]Q2.5!G32</f>
        <v>82.03169965498455</v>
      </c>
      <c r="F31" s="186"/>
      <c r="G31" s="186">
        <f>[1]Q2.5!H32</f>
        <v>82.093030815482891</v>
      </c>
      <c r="H31" s="186"/>
      <c r="I31" s="186">
        <f>[1]Q2.5!I32</f>
        <v>82.873587564766851</v>
      </c>
      <c r="J31" s="11"/>
    </row>
    <row r="32" spans="2:10">
      <c r="B32" s="32" t="s">
        <v>68</v>
      </c>
      <c r="C32" s="186">
        <f>[1]Q2.5!F33</f>
        <v>85.147263803680985</v>
      </c>
      <c r="D32" s="186"/>
      <c r="E32" s="186">
        <f>[1]Q2.5!G33</f>
        <v>83.194588957055231</v>
      </c>
      <c r="F32" s="186"/>
      <c r="G32" s="186">
        <f>[1]Q2.5!H33</f>
        <v>84.764699453551913</v>
      </c>
      <c r="H32" s="186"/>
      <c r="I32" s="186">
        <f>[1]Q2.5!I33</f>
        <v>89.318453125000005</v>
      </c>
      <c r="J32" s="11"/>
    </row>
    <row r="33" spans="2:10">
      <c r="B33" s="32" t="s">
        <v>90</v>
      </c>
      <c r="C33" s="186">
        <f>[1]Q2.5!F34</f>
        <v>97.557289986996196</v>
      </c>
      <c r="D33" s="186"/>
      <c r="E33" s="186">
        <f>[1]Q2.5!G34</f>
        <v>98.589410823780312</v>
      </c>
      <c r="F33" s="186"/>
      <c r="G33" s="186">
        <f>[1]Q2.5!H34</f>
        <v>100.95621145374439</v>
      </c>
      <c r="H33" s="186"/>
      <c r="I33" s="186">
        <f>[1]Q2.5!I34</f>
        <v>102.42319644498913</v>
      </c>
      <c r="J33" s="11"/>
    </row>
    <row r="34" spans="2:10" ht="12.75" customHeight="1">
      <c r="B34" s="32" t="s">
        <v>91</v>
      </c>
      <c r="C34" s="186">
        <f>[1]Q2.5!F35</f>
        <v>70.359881696428559</v>
      </c>
      <c r="D34" s="186"/>
      <c r="E34" s="186">
        <f>[1]Q2.5!G35</f>
        <v>69.316867578875957</v>
      </c>
      <c r="F34" s="186"/>
      <c r="G34" s="186">
        <f>[1]Q2.5!H35</f>
        <v>71.289013452914816</v>
      </c>
      <c r="H34" s="186"/>
      <c r="I34" s="186">
        <f>[1]Q2.5!I35</f>
        <v>72.565613549492554</v>
      </c>
      <c r="J34" s="11"/>
    </row>
    <row r="35" spans="2:10">
      <c r="B35" s="32" t="s">
        <v>92</v>
      </c>
      <c r="C35" s="186">
        <f>[1]Q2.5!F36</f>
        <v>115.56995744680866</v>
      </c>
      <c r="D35" s="186"/>
      <c r="E35" s="186">
        <f>[1]Q2.5!G36</f>
        <v>115.70678713089451</v>
      </c>
      <c r="F35" s="186"/>
      <c r="G35" s="186">
        <f>[1]Q2.5!H36</f>
        <v>117.32356395084207</v>
      </c>
      <c r="H35" s="186"/>
      <c r="I35" s="186">
        <f>[1]Q2.5!I36</f>
        <v>119.05961382113824</v>
      </c>
      <c r="J35" s="11"/>
    </row>
    <row r="36" spans="2:10">
      <c r="B36" s="32" t="s">
        <v>93</v>
      </c>
      <c r="C36" s="186">
        <f>[1]Q2.5!F37</f>
        <v>127.46640462427754</v>
      </c>
      <c r="D36" s="186"/>
      <c r="E36" s="186">
        <f>[1]Q2.5!G37</f>
        <v>129.5580924170612</v>
      </c>
      <c r="F36" s="186"/>
      <c r="G36" s="186">
        <f>[1]Q2.5!H37</f>
        <v>131.31888228299644</v>
      </c>
      <c r="H36" s="186"/>
      <c r="I36" s="186">
        <f>[1]Q2.5!I37</f>
        <v>139.25700276243063</v>
      </c>
      <c r="J36" s="11"/>
    </row>
    <row r="37" spans="2:10">
      <c r="B37" s="32" t="s">
        <v>94</v>
      </c>
      <c r="C37" s="186">
        <f>[1]Q2.5!F38</f>
        <v>90.715101832993881</v>
      </c>
      <c r="D37" s="186"/>
      <c r="E37" s="186">
        <f>[1]Q2.5!G38</f>
        <v>92.596927138331566</v>
      </c>
      <c r="F37" s="186"/>
      <c r="G37" s="186">
        <f>[1]Q2.5!H38</f>
        <v>94.850612472160392</v>
      </c>
      <c r="H37" s="186"/>
      <c r="I37" s="186">
        <f>[1]Q2.5!I38</f>
        <v>98.520502994011977</v>
      </c>
      <c r="J37" s="11"/>
    </row>
    <row r="38" spans="2:10">
      <c r="B38" s="32" t="s">
        <v>95</v>
      </c>
      <c r="C38" s="187">
        <f>[1]Q2.5!F39</f>
        <v>97.120536948431692</v>
      </c>
      <c r="D38" s="186"/>
      <c r="E38" s="187">
        <f>[1]Q2.5!G39</f>
        <v>96.819568777292588</v>
      </c>
      <c r="F38" s="186"/>
      <c r="G38" s="187">
        <f>[1]Q2.5!H39</f>
        <v>98.78570017431737</v>
      </c>
      <c r="H38" s="186"/>
      <c r="I38" s="187">
        <f>[1]Q2.5!I39</f>
        <v>101.96819716407822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371" priority="5" operator="between">
      <formula>1</formula>
      <formula>2</formula>
    </cfRule>
  </conditionalFormatting>
  <conditionalFormatting sqref="C11:I38">
    <cfRule type="cellIs" dxfId="370" priority="6" operator="between">
      <formula>1</formula>
      <formula>2</formula>
    </cfRule>
  </conditionalFormatting>
  <conditionalFormatting sqref="E16:E38">
    <cfRule type="cellIs" dxfId="369" priority="4" operator="between">
      <formula>1</formula>
      <formula>2</formula>
    </cfRule>
  </conditionalFormatting>
  <conditionalFormatting sqref="G16:G38">
    <cfRule type="cellIs" dxfId="368" priority="3" operator="between">
      <formula>1</formula>
      <formula>2</formula>
    </cfRule>
  </conditionalFormatting>
  <conditionalFormatting sqref="I16:I38">
    <cfRule type="cellIs" dxfId="367" priority="2" operator="between">
      <formula>1</formula>
      <formula>2</formula>
    </cfRule>
  </conditionalFormatting>
  <conditionalFormatting sqref="E11:I15">
    <cfRule type="cellIs" dxfId="366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120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30" t="s">
        <v>186</v>
      </c>
    </row>
    <row r="9" spans="1:3" ht="24.95" customHeight="1">
      <c r="B9" s="10"/>
      <c r="C9" s="22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'RSI_VMM€ (13)'!I11-'RSI_VMM€ (13)'!C11</f>
        <v>3.8637020529437223</v>
      </c>
    </row>
    <row r="12" spans="1:3">
      <c r="B12" s="403" t="s">
        <v>267</v>
      </c>
      <c r="C12" s="407">
        <f>'RSI_VMM€ (13)'!I12-'RSI_VMM€ (13)'!C12</f>
        <v>4.6726310298980707</v>
      </c>
    </row>
    <row r="13" spans="1:3">
      <c r="B13" s="403" t="s">
        <v>52</v>
      </c>
      <c r="C13" s="407">
        <f>'RSI_VMM€ (13)'!I13-'RSI_VMM€ (13)'!C13</f>
        <v>4.6076502123811309</v>
      </c>
    </row>
    <row r="14" spans="1:3">
      <c r="B14" s="403" t="s">
        <v>1</v>
      </c>
      <c r="C14" s="408">
        <f>'RSI_VMM€ (13)'!I14-'RSI_VMM€ (13)'!C14</f>
        <v>3.6591453151017816</v>
      </c>
    </row>
    <row r="15" spans="1:3">
      <c r="B15" s="32" t="s">
        <v>73</v>
      </c>
      <c r="C15" s="406">
        <f>'RSI_VMM€ (13)'!I15-'RSI_VMM€ (13)'!C15</f>
        <v>2.4504478463427688</v>
      </c>
    </row>
    <row r="16" spans="1:3">
      <c r="B16" s="32" t="s">
        <v>74</v>
      </c>
      <c r="C16" s="407">
        <f>'RSI_VMM€ (13)'!I16-'RSI_VMM€ (13)'!C16</f>
        <v>6.2908763569749624</v>
      </c>
    </row>
    <row r="17" spans="2:3">
      <c r="B17" s="32" t="s">
        <v>75</v>
      </c>
      <c r="C17" s="407">
        <f>'RSI_VMM€ (13)'!I17-'RSI_VMM€ (13)'!C17</f>
        <v>3.4955224413329375</v>
      </c>
    </row>
    <row r="18" spans="2:3">
      <c r="B18" s="32" t="s">
        <v>76</v>
      </c>
      <c r="C18" s="407">
        <f>'RSI_VMM€ (13)'!I18-'RSI_VMM€ (13)'!C18</f>
        <v>0.58832186424783117</v>
      </c>
    </row>
    <row r="19" spans="2:3">
      <c r="B19" s="32" t="s">
        <v>77</v>
      </c>
      <c r="C19" s="407">
        <f>'RSI_VMM€ (13)'!I19-'RSI_VMM€ (13)'!C19</f>
        <v>6.3612176547087245</v>
      </c>
    </row>
    <row r="20" spans="2:3">
      <c r="B20" s="32" t="s">
        <v>78</v>
      </c>
      <c r="C20" s="407">
        <f>'RSI_VMM€ (13)'!I20-'RSI_VMM€ (13)'!C20</f>
        <v>3.7238448047841217</v>
      </c>
    </row>
    <row r="21" spans="2:3">
      <c r="B21" s="32" t="s">
        <v>79</v>
      </c>
      <c r="C21" s="407">
        <f>'RSI_VMM€ (13)'!I21-'RSI_VMM€ (13)'!C21</f>
        <v>4.5628597924917642</v>
      </c>
    </row>
    <row r="22" spans="2:3">
      <c r="B22" s="32" t="s">
        <v>80</v>
      </c>
      <c r="C22" s="407">
        <f>'RSI_VMM€ (13)'!I22-'RSI_VMM€ (13)'!C22</f>
        <v>2.4682814731422837</v>
      </c>
    </row>
    <row r="23" spans="2:3">
      <c r="B23" s="32" t="s">
        <v>81</v>
      </c>
      <c r="C23" s="407">
        <f>'RSI_VMM€ (13)'!I23-'RSI_VMM€ (13)'!C23</f>
        <v>3.4166377493555729</v>
      </c>
    </row>
    <row r="24" spans="2:3">
      <c r="B24" s="32" t="s">
        <v>82</v>
      </c>
      <c r="C24" s="407">
        <f>'RSI_VMM€ (13)'!I24-'RSI_VMM€ (13)'!C24</f>
        <v>2.1678637031176464</v>
      </c>
    </row>
    <row r="25" spans="2:3">
      <c r="B25" s="32" t="s">
        <v>83</v>
      </c>
      <c r="C25" s="407">
        <f>'RSI_VMM€ (13)'!I25-'RSI_VMM€ (13)'!C25</f>
        <v>6.7276815920398576</v>
      </c>
    </row>
    <row r="26" spans="2:3">
      <c r="B26" s="32" t="s">
        <v>84</v>
      </c>
      <c r="C26" s="407">
        <f>'RSI_VMM€ (13)'!I26-'RSI_VMM€ (13)'!C26</f>
        <v>3.2324643944598108</v>
      </c>
    </row>
    <row r="27" spans="2:3">
      <c r="B27" s="32" t="s">
        <v>85</v>
      </c>
      <c r="C27" s="407">
        <f>'RSI_VMM€ (13)'!I27-'RSI_VMM€ (13)'!C27</f>
        <v>-2.8540741365415698</v>
      </c>
    </row>
    <row r="28" spans="2:3">
      <c r="B28" s="32" t="s">
        <v>86</v>
      </c>
      <c r="C28" s="407">
        <f>'RSI_VMM€ (13)'!I28-'RSI_VMM€ (13)'!C28</f>
        <v>5.718688029662701</v>
      </c>
    </row>
    <row r="29" spans="2:3">
      <c r="B29" s="32" t="s">
        <v>87</v>
      </c>
      <c r="C29" s="407">
        <f>'RSI_VMM€ (13)'!I29-'RSI_VMM€ (13)'!C29</f>
        <v>2.1386861045714767</v>
      </c>
    </row>
    <row r="30" spans="2:3">
      <c r="B30" s="32" t="s">
        <v>88</v>
      </c>
      <c r="C30" s="407">
        <f>'RSI_VMM€ (13)'!I30-'RSI_VMM€ (13)'!C30</f>
        <v>13.188280092592407</v>
      </c>
    </row>
    <row r="31" spans="2:3">
      <c r="B31" s="32" t="s">
        <v>89</v>
      </c>
      <c r="C31" s="407">
        <f>'RSI_VMM€ (13)'!I31-'RSI_VMM€ (13)'!C31</f>
        <v>1.3466695146079246</v>
      </c>
    </row>
    <row r="32" spans="2:3">
      <c r="B32" s="32" t="s">
        <v>68</v>
      </c>
      <c r="C32" s="407">
        <f>'RSI_VMM€ (13)'!I32-'RSI_VMM€ (13)'!C32</f>
        <v>4.1711893213190194</v>
      </c>
    </row>
    <row r="33" spans="2:3">
      <c r="B33" s="32" t="s">
        <v>90</v>
      </c>
      <c r="C33" s="407">
        <f>'RSI_VMM€ (13)'!I33-'RSI_VMM€ (13)'!C33</f>
        <v>4.865906457992935</v>
      </c>
    </row>
    <row r="34" spans="2:3" ht="12.75" customHeight="1">
      <c r="B34" s="32" t="s">
        <v>91</v>
      </c>
      <c r="C34" s="407">
        <f>'RSI_VMM€ (13)'!I34-'RSI_VMM€ (13)'!C34</f>
        <v>2.2057318530639947</v>
      </c>
    </row>
    <row r="35" spans="2:3">
      <c r="B35" s="32" t="s">
        <v>92</v>
      </c>
      <c r="C35" s="407">
        <f>'RSI_VMM€ (13)'!I35-'RSI_VMM€ (13)'!C35</f>
        <v>3.4896563743295843</v>
      </c>
    </row>
    <row r="36" spans="2:3">
      <c r="B36" s="32" t="s">
        <v>93</v>
      </c>
      <c r="C36" s="407">
        <f>'RSI_VMM€ (13)'!I36-'RSI_VMM€ (13)'!C36</f>
        <v>11.790598138153086</v>
      </c>
    </row>
    <row r="37" spans="2:3">
      <c r="B37" s="32" t="s">
        <v>94</v>
      </c>
      <c r="C37" s="407">
        <f>'RSI_VMM€ (13)'!I37-'RSI_VMM€ (13)'!C37</f>
        <v>7.8054011610180964</v>
      </c>
    </row>
    <row r="38" spans="2:3">
      <c r="B38" s="32" t="s">
        <v>95</v>
      </c>
      <c r="C38" s="408">
        <f>'RSI_VMM€ (13)'!I38-'RSI_VMM€ (13)'!C38</f>
        <v>4.8476602156465276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269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681" t="s">
        <v>269</v>
      </c>
      <c r="D8" s="681"/>
    </row>
    <row r="9" spans="1:4" s="83" customFormat="1" ht="24.75" customHeight="1">
      <c r="B9" s="7"/>
      <c r="C9" s="682"/>
      <c r="D9" s="682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 t="s">
        <v>55</v>
      </c>
      <c r="D11" s="113" t="s">
        <v>55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(08)'!C13/'Beneficiarios RSI_genero (08)'!E13</f>
        <v>0.54644825956843601</v>
      </c>
      <c r="D13" s="115">
        <f>'Beneficiarios RSI_genero (08)'!D13/'Beneficiarios RSI_genero (08)'!E13</f>
        <v>0.45355174043156404</v>
      </c>
    </row>
    <row r="14" spans="1:4" s="83" customFormat="1" ht="14.25" customHeight="1">
      <c r="B14" s="3" t="s">
        <v>1</v>
      </c>
      <c r="C14" s="116">
        <f>'Beneficiarios RSI_genero (08)'!C14/'Beneficiarios RSI_genero (08)'!E14</f>
        <v>0.52220345718259487</v>
      </c>
      <c r="D14" s="117">
        <f>'Beneficiarios RSI_genero (08)'!D14/'Beneficiarios RSI_genero (08)'!E14</f>
        <v>0.47779654281740513</v>
      </c>
    </row>
    <row r="15" spans="1:4" s="83" customFormat="1" ht="14.25" customHeight="1">
      <c r="B15" s="32" t="s">
        <v>28</v>
      </c>
      <c r="C15" s="112">
        <f>'Beneficiarios RSI_genero (08)'!C15/'Beneficiarios RSI_genero (08)'!E15</f>
        <v>0.52602081665332268</v>
      </c>
      <c r="D15" s="113">
        <f>'Beneficiarios RSI_genero (08)'!D15/'Beneficiarios RSI_genero (08)'!E15</f>
        <v>0.47397918334667732</v>
      </c>
    </row>
    <row r="16" spans="1:4" s="83" customFormat="1" ht="14.25" customHeight="1">
      <c r="B16" s="32" t="s">
        <v>29</v>
      </c>
      <c r="C16" s="114">
        <f>'Beneficiarios RSI_genero (08)'!C16/'Beneficiarios RSI_genero (08)'!E16</f>
        <v>0.53493449781659386</v>
      </c>
      <c r="D16" s="115">
        <f>'Beneficiarios RSI_genero (08)'!D16/'Beneficiarios RSI_genero (08)'!E16</f>
        <v>0.46506550218340609</v>
      </c>
    </row>
    <row r="17" spans="2:4" s="83" customFormat="1" ht="14.25" customHeight="1">
      <c r="B17" s="32" t="s">
        <v>30</v>
      </c>
      <c r="C17" s="114">
        <f>'Beneficiarios RSI_genero (08)'!C17/'Beneficiarios RSI_genero (08)'!E17</f>
        <v>0.5313432835820896</v>
      </c>
      <c r="D17" s="115">
        <f>'Beneficiarios RSI_genero (08)'!D17/'Beneficiarios RSI_genero (08)'!E17</f>
        <v>0.46865671641791046</v>
      </c>
    </row>
    <row r="18" spans="2:4" s="83" customFormat="1" ht="14.25" customHeight="1">
      <c r="B18" s="32" t="s">
        <v>31</v>
      </c>
      <c r="C18" s="114">
        <f>'Beneficiarios RSI_genero (08)'!C18/'Beneficiarios RSI_genero (08)'!E18</f>
        <v>0.57317073170731703</v>
      </c>
      <c r="D18" s="115">
        <f>'Beneficiarios RSI_genero (08)'!D18/'Beneficiarios RSI_genero (08)'!E18</f>
        <v>0.42682926829268292</v>
      </c>
    </row>
    <row r="19" spans="2:4" s="83" customFormat="1" ht="14.25" customHeight="1">
      <c r="B19" s="32" t="s">
        <v>32</v>
      </c>
      <c r="C19" s="114">
        <f>'Beneficiarios RSI_genero (08)'!C19/'Beneficiarios RSI_genero (08)'!E19</f>
        <v>0.53245856353591159</v>
      </c>
      <c r="D19" s="115">
        <f>'Beneficiarios RSI_genero (08)'!D19/'Beneficiarios RSI_genero (08)'!E19</f>
        <v>0.46754143646408841</v>
      </c>
    </row>
    <row r="20" spans="2:4" s="83" customFormat="1" ht="14.25" customHeight="1">
      <c r="B20" s="32" t="s">
        <v>33</v>
      </c>
      <c r="C20" s="114">
        <f>'Beneficiarios RSI_genero (08)'!C20/'Beneficiarios RSI_genero (08)'!E20</f>
        <v>0.44011142061281339</v>
      </c>
      <c r="D20" s="115">
        <f>'Beneficiarios RSI_genero (08)'!D20/'Beneficiarios RSI_genero (08)'!E20</f>
        <v>0.55988857938718661</v>
      </c>
    </row>
    <row r="21" spans="2:4" s="83" customFormat="1" ht="14.25" customHeight="1">
      <c r="B21" s="32" t="s">
        <v>34</v>
      </c>
      <c r="C21" s="114">
        <f>'Beneficiarios RSI_genero (08)'!C21/'Beneficiarios RSI_genero (08)'!E21</f>
        <v>0.52787258248009106</v>
      </c>
      <c r="D21" s="115">
        <f>'Beneficiarios RSI_genero (08)'!D21/'Beneficiarios RSI_genero (08)'!E21</f>
        <v>0.472127417519909</v>
      </c>
    </row>
    <row r="22" spans="2:4" s="83" customFormat="1" ht="14.25" customHeight="1">
      <c r="B22" s="32" t="s">
        <v>35</v>
      </c>
      <c r="C22" s="114">
        <f>'Beneficiarios RSI_genero (08)'!C22/'Beneficiarios RSI_genero (08)'!E22</f>
        <v>0.52748782185107868</v>
      </c>
      <c r="D22" s="115">
        <f>'Beneficiarios RSI_genero (08)'!D22/'Beneficiarios RSI_genero (08)'!E22</f>
        <v>0.47251217814892138</v>
      </c>
    </row>
    <row r="23" spans="2:4" s="83" customFormat="1" ht="14.25" customHeight="1">
      <c r="B23" s="32" t="s">
        <v>36</v>
      </c>
      <c r="C23" s="114">
        <f>'Beneficiarios RSI_genero (08)'!C23/'Beneficiarios RSI_genero (08)'!E23</f>
        <v>0.51515151515151514</v>
      </c>
      <c r="D23" s="115">
        <f>'Beneficiarios RSI_genero (08)'!D23/'Beneficiarios RSI_genero (08)'!E23</f>
        <v>0.48484848484848486</v>
      </c>
    </row>
    <row r="24" spans="2:4" s="83" customFormat="1" ht="14.25" customHeight="1">
      <c r="B24" s="32" t="s">
        <v>37</v>
      </c>
      <c r="C24" s="114">
        <f>'Beneficiarios RSI_genero (08)'!C24/'Beneficiarios RSI_genero (08)'!E24</f>
        <v>0.50943396226415094</v>
      </c>
      <c r="D24" s="115">
        <f>'Beneficiarios RSI_genero (08)'!D24/'Beneficiarios RSI_genero (08)'!E24</f>
        <v>0.49056603773584906</v>
      </c>
    </row>
    <row r="25" spans="2:4" s="83" customFormat="1" ht="14.25" customHeight="1">
      <c r="B25" s="32" t="s">
        <v>38</v>
      </c>
      <c r="C25" s="114">
        <f>'Beneficiarios RSI_genero (08)'!C25/'Beneficiarios RSI_genero (08)'!E25</f>
        <v>0.52359750667853966</v>
      </c>
      <c r="D25" s="115">
        <f>'Beneficiarios RSI_genero (08)'!D25/'Beneficiarios RSI_genero (08)'!E25</f>
        <v>0.4764024933214604</v>
      </c>
    </row>
    <row r="26" spans="2:4" s="83" customFormat="1" ht="14.25" customHeight="1">
      <c r="B26" s="32" t="s">
        <v>39</v>
      </c>
      <c r="C26" s="114">
        <f>'Beneficiarios RSI_genero (08)'!C26/'Beneficiarios RSI_genero (08)'!E26</f>
        <v>0.38095238095238093</v>
      </c>
      <c r="D26" s="115">
        <f>'Beneficiarios RSI_genero (08)'!D26/'Beneficiarios RSI_genero (08)'!E26</f>
        <v>0.61904761904761907</v>
      </c>
    </row>
    <row r="27" spans="2:4" s="83" customFormat="1" ht="14.25" customHeight="1">
      <c r="B27" s="32" t="s">
        <v>40</v>
      </c>
      <c r="C27" s="114">
        <f>'Beneficiarios RSI_genero (08)'!C27/'Beneficiarios RSI_genero (08)'!E27</f>
        <v>0.42410714285714285</v>
      </c>
      <c r="D27" s="115">
        <f>'Beneficiarios RSI_genero (08)'!D27/'Beneficiarios RSI_genero (08)'!E27</f>
        <v>0.5758928571428571</v>
      </c>
    </row>
    <row r="28" spans="2:4" s="83" customFormat="1" ht="14.25" customHeight="1">
      <c r="B28" s="32" t="s">
        <v>41</v>
      </c>
      <c r="C28" s="114">
        <f>'Beneficiarios RSI_genero (08)'!C28/'Beneficiarios RSI_genero (08)'!E28</f>
        <v>0.44186046511627908</v>
      </c>
      <c r="D28" s="115">
        <f>'Beneficiarios RSI_genero (08)'!D28/'Beneficiarios RSI_genero (08)'!E28</f>
        <v>0.55813953488372092</v>
      </c>
    </row>
    <row r="29" spans="2:4" s="83" customFormat="1" ht="14.25" customHeight="1">
      <c r="B29" s="32" t="s">
        <v>42</v>
      </c>
      <c r="C29" s="114">
        <f>'Beneficiarios RSI_genero (08)'!C29/'Beneficiarios RSI_genero (08)'!E29</f>
        <v>0.38235294117647056</v>
      </c>
      <c r="D29" s="115">
        <f>'Beneficiarios RSI_genero (08)'!D29/'Beneficiarios RSI_genero (08)'!E29</f>
        <v>0.61764705882352944</v>
      </c>
    </row>
    <row r="30" spans="2:4" s="83" customFormat="1" ht="14.25" customHeight="1">
      <c r="B30" s="32" t="s">
        <v>43</v>
      </c>
      <c r="C30" s="114">
        <f>'Beneficiarios RSI_genero (08)'!C30/'Beneficiarios RSI_genero (08)'!E30</f>
        <v>0.56306306306306309</v>
      </c>
      <c r="D30" s="115">
        <f>'Beneficiarios RSI_genero (08)'!D30/'Beneficiarios RSI_genero (08)'!E30</f>
        <v>0.43693693693693691</v>
      </c>
    </row>
    <row r="31" spans="2:4" s="83" customFormat="1" ht="14.25" customHeight="1">
      <c r="B31" s="32" t="s">
        <v>44</v>
      </c>
      <c r="C31" s="114">
        <f>'Beneficiarios RSI_genero (08)'!C31/'Beneficiarios RSI_genero (08)'!E31</f>
        <v>0.671875</v>
      </c>
      <c r="D31" s="115">
        <f>'Beneficiarios RSI_genero (08)'!D31/'Beneficiarios RSI_genero (08)'!E31</f>
        <v>0.328125</v>
      </c>
    </row>
    <row r="32" spans="2:4" s="83" customFormat="1" ht="14.25" customHeight="1">
      <c r="B32" s="32" t="s">
        <v>45</v>
      </c>
      <c r="C32" s="114">
        <f>'Beneficiarios RSI_genero (08)'!C32/'Beneficiarios RSI_genero (08)'!E32</f>
        <v>0.52412280701754388</v>
      </c>
      <c r="D32" s="115">
        <f>'Beneficiarios RSI_genero (08)'!D32/'Beneficiarios RSI_genero (08)'!E32</f>
        <v>0.47587719298245612</v>
      </c>
    </row>
    <row r="33" spans="2:4" s="83" customFormat="1" ht="14.25" customHeight="1">
      <c r="B33" s="32" t="s">
        <v>46</v>
      </c>
      <c r="C33" s="114">
        <f>'Beneficiarios RSI_genero (08)'!C33/'Beneficiarios RSI_genero (08)'!E33</f>
        <v>0.42857142857142855</v>
      </c>
      <c r="D33" s="115">
        <f>'Beneficiarios RSI_genero (08)'!D33/'Beneficiarios RSI_genero (08)'!E33</f>
        <v>0.5714285714285714</v>
      </c>
    </row>
    <row r="34" spans="2:4" s="83" customFormat="1" ht="14.25" customHeight="1">
      <c r="B34" s="32" t="s">
        <v>47</v>
      </c>
      <c r="C34" s="114" t="s">
        <v>55</v>
      </c>
      <c r="D34" s="115" t="s">
        <v>55</v>
      </c>
    </row>
    <row r="35" spans="2:4" s="83" customFormat="1" ht="14.25" customHeight="1">
      <c r="B35" s="32" t="s">
        <v>48</v>
      </c>
      <c r="C35" s="114">
        <f>'Beneficiarios RSI_genero (08)'!C35/'Beneficiarios RSI_genero (08)'!E35</f>
        <v>0.53778501628664499</v>
      </c>
      <c r="D35" s="115">
        <f>'Beneficiarios RSI_genero (08)'!D35/'Beneficiarios RSI_genero (08)'!E35</f>
        <v>0.46221498371335507</v>
      </c>
    </row>
    <row r="36" spans="2:4" s="83" customFormat="1" ht="14.25" customHeight="1">
      <c r="B36" s="32" t="s">
        <v>49</v>
      </c>
      <c r="C36" s="114">
        <f>'Beneficiarios RSI_genero (08)'!C36/'Beneficiarios RSI_genero (08)'!E36</f>
        <v>0.45394736842105265</v>
      </c>
      <c r="D36" s="115">
        <f>'Beneficiarios RSI_genero (08)'!D36/'Beneficiarios RSI_genero (08)'!E36</f>
        <v>0.54605263157894735</v>
      </c>
    </row>
    <row r="37" spans="2:4" s="83" customFormat="1" ht="14.25" customHeight="1">
      <c r="B37" s="32" t="s">
        <v>50</v>
      </c>
      <c r="C37" s="114">
        <f>'Beneficiarios RSI_genero (08)'!C37/'Beneficiarios RSI_genero (08)'!E37</f>
        <v>0.51670378619153678</v>
      </c>
      <c r="D37" s="115">
        <f>'Beneficiarios RSI_genero (08)'!D37/'Beneficiarios RSI_genero (08)'!E37</f>
        <v>0.48329621380846327</v>
      </c>
    </row>
    <row r="38" spans="2:4" s="83" customFormat="1" ht="14.25" customHeight="1">
      <c r="B38" s="32" t="s">
        <v>51</v>
      </c>
      <c r="C38" s="114">
        <f>'Beneficiarios RSI_genero (08)'!C38/'Beneficiarios RSI_genero (08)'!E38</f>
        <v>0.51369863013698636</v>
      </c>
      <c r="D38" s="115">
        <f>'Beneficiarios RSI_genero (08)'!D38/'Beneficiarios RSI_genero (08)'!E38</f>
        <v>0.4863013698630137</v>
      </c>
    </row>
    <row r="39" spans="2:4" s="83" customFormat="1" ht="14.25" customHeight="1">
      <c r="B39" s="32" t="s">
        <v>235</v>
      </c>
      <c r="C39" s="114">
        <f>'Beneficiarios RSI_genero (08)'!C39/'Beneficiarios RSI_genero (08)'!E39</f>
        <v>0.54696132596685088</v>
      </c>
      <c r="D39" s="115">
        <f>'Beneficiarios RSI_genero (08)'!D39/'Beneficiarios RSI_genero (08)'!E39</f>
        <v>0.45303867403314918</v>
      </c>
    </row>
    <row r="40" spans="2:4" s="83" customFormat="1" ht="14.25" customHeight="1">
      <c r="B40" s="32" t="s">
        <v>236</v>
      </c>
      <c r="C40" s="114">
        <f>'Beneficiarios RSI_genero (08)'!C40/'Beneficiarios RSI_genero (08)'!E40</f>
        <v>0.49305555555555558</v>
      </c>
      <c r="D40" s="115">
        <f>'Beneficiarios RSI_genero (08)'!D40/'Beneficiarios RSI_genero (08)'!E40</f>
        <v>0.50694444444444442</v>
      </c>
    </row>
    <row r="41" spans="2:4" s="83" customFormat="1" ht="14.25" customHeight="1">
      <c r="B41" s="32" t="s">
        <v>237</v>
      </c>
      <c r="C41" s="114">
        <f>'Beneficiarios RSI_genero (08)'!C41/'Beneficiarios RSI_genero (08)'!E41</f>
        <v>0.44117647058823528</v>
      </c>
      <c r="D41" s="115">
        <f>'Beneficiarios RSI_genero (08)'!D41/'Beneficiarios RSI_genero (08)'!E41</f>
        <v>0.55882352941176472</v>
      </c>
    </row>
    <row r="42" spans="2:4" s="83" customFormat="1" ht="14.25" customHeight="1">
      <c r="B42" s="32" t="s">
        <v>238</v>
      </c>
      <c r="C42" s="114">
        <f>'Beneficiarios RSI_genero (08)'!C42/'Beneficiarios RSI_genero (08)'!E42</f>
        <v>0.53846153846153844</v>
      </c>
      <c r="D42" s="115">
        <f>'Beneficiarios RSI_genero (08)'!D42/'Beneficiarios RSI_genero (08)'!E42</f>
        <v>0.46153846153846156</v>
      </c>
    </row>
    <row r="43" spans="2:4" s="83" customFormat="1" ht="14.25" customHeight="1">
      <c r="B43" s="32" t="s">
        <v>239</v>
      </c>
      <c r="C43" s="114">
        <f>'Beneficiarios RSI_genero (08)'!C43/'Beneficiarios RSI_genero (08)'!E43</f>
        <v>0.4642857142857143</v>
      </c>
      <c r="D43" s="115">
        <f>'Beneficiarios RSI_genero (08)'!D43/'Beneficiarios RSI_genero (08)'!E43</f>
        <v>0.5357142857142857</v>
      </c>
    </row>
    <row r="44" spans="2:4" s="83" customFormat="1" ht="14.25" customHeight="1">
      <c r="B44" s="32" t="s">
        <v>240</v>
      </c>
      <c r="C44" s="114">
        <f>'Beneficiarios RSI_genero (08)'!C44/'Beneficiarios RSI_genero (08)'!E44</f>
        <v>0.50909090909090904</v>
      </c>
      <c r="D44" s="115">
        <f>'Beneficiarios RSI_genero (08)'!D44/'Beneficiarios RSI_genero (08)'!E44</f>
        <v>0.49090909090909091</v>
      </c>
    </row>
    <row r="45" spans="2:4" s="83" customFormat="1" ht="14.25" customHeight="1">
      <c r="B45" s="32" t="s">
        <v>241</v>
      </c>
      <c r="C45" s="114">
        <f>'Beneficiarios RSI_genero (08)'!C45/'Beneficiarios RSI_genero (08)'!E45</f>
        <v>0.50819672131147542</v>
      </c>
      <c r="D45" s="115">
        <f>'Beneficiarios RSI_genero (08)'!D45/'Beneficiarios RSI_genero (08)'!E45</f>
        <v>0.49180327868852458</v>
      </c>
    </row>
    <row r="46" spans="2:4" s="83" customFormat="1" ht="14.25" customHeight="1">
      <c r="B46" s="32" t="s">
        <v>242</v>
      </c>
      <c r="C46" s="114">
        <f>'Beneficiarios RSI_genero (08)'!C46/'Beneficiarios RSI_genero (08)'!E46</f>
        <v>0.54913294797687862</v>
      </c>
      <c r="D46" s="115">
        <f>'Beneficiarios RSI_genero (08)'!D46/'Beneficiarios RSI_genero (08)'!E46</f>
        <v>0.45086705202312138</v>
      </c>
    </row>
    <row r="47" spans="2:4" s="83" customFormat="1" ht="14.25" customHeight="1">
      <c r="B47" s="32" t="s">
        <v>243</v>
      </c>
      <c r="C47" s="114">
        <f>'Beneficiarios RSI_genero (08)'!C47/'Beneficiarios RSI_genero (08)'!E47</f>
        <v>0.51161590087764586</v>
      </c>
      <c r="D47" s="115">
        <f>'Beneficiarios RSI_genero (08)'!D47/'Beneficiarios RSI_genero (08)'!E47</f>
        <v>0.48838409912235414</v>
      </c>
    </row>
    <row r="48" spans="2:4" s="83" customFormat="1" ht="14.25" customHeight="1">
      <c r="B48" s="32" t="s">
        <v>244</v>
      </c>
      <c r="C48" s="114">
        <f>'Beneficiarios RSI_genero (08)'!C48/'Beneficiarios RSI_genero (08)'!E48</f>
        <v>0.5625</v>
      </c>
      <c r="D48" s="115">
        <f>'Beneficiarios RSI_genero (08)'!D48/'Beneficiarios RSI_genero (08)'!E48</f>
        <v>0.4375</v>
      </c>
    </row>
    <row r="49" spans="2:4" s="83" customFormat="1" ht="14.25" customHeight="1">
      <c r="B49" s="32" t="s">
        <v>245</v>
      </c>
      <c r="C49" s="114">
        <f>'Beneficiarios RSI_genero (08)'!C49/'Beneficiarios RSI_genero (08)'!E49</f>
        <v>0.52124645892351273</v>
      </c>
      <c r="D49" s="115">
        <f>'Beneficiarios RSI_genero (08)'!D49/'Beneficiarios RSI_genero (08)'!E49</f>
        <v>0.47875354107648727</v>
      </c>
    </row>
    <row r="50" spans="2:4" s="83" customFormat="1" ht="14.25" customHeight="1">
      <c r="B50" s="32" t="s">
        <v>246</v>
      </c>
      <c r="C50" s="114">
        <f>'Beneficiarios RSI_genero (08)'!C50/'Beneficiarios RSI_genero (08)'!E50</f>
        <v>0.42352941176470588</v>
      </c>
      <c r="D50" s="115">
        <f>'Beneficiarios RSI_genero (08)'!D50/'Beneficiarios RSI_genero (08)'!E50</f>
        <v>0.57647058823529407</v>
      </c>
    </row>
    <row r="51" spans="2:4" s="83" customFormat="1" ht="14.25" customHeight="1">
      <c r="B51" s="32" t="s">
        <v>247</v>
      </c>
      <c r="C51" s="114">
        <f>'Beneficiarios RSI_genero (08)'!C51/'Beneficiarios RSI_genero (08)'!E51</f>
        <v>0.5376344086021505</v>
      </c>
      <c r="D51" s="115">
        <f>'Beneficiarios RSI_genero (08)'!D51/'Beneficiarios RSI_genero (08)'!E51</f>
        <v>0.46236559139784944</v>
      </c>
    </row>
    <row r="52" spans="2:4" s="83" customFormat="1" ht="14.25" customHeight="1">
      <c r="B52" s="32" t="s">
        <v>248</v>
      </c>
      <c r="C52" s="114">
        <f>'Beneficiarios RSI_genero (08)'!C52/'Beneficiarios RSI_genero (08)'!E52</f>
        <v>0.45454545454545453</v>
      </c>
      <c r="D52" s="115">
        <f>'Beneficiarios RSI_genero (08)'!D52/'Beneficiarios RSI_genero (08)'!E52</f>
        <v>0.54545454545454541</v>
      </c>
    </row>
    <row r="53" spans="2:4" s="83" customFormat="1" ht="14.25" customHeight="1">
      <c r="B53" s="32" t="s">
        <v>249</v>
      </c>
      <c r="C53" s="114">
        <f>'Beneficiarios RSI_genero (08)'!C53/'Beneficiarios RSI_genero (08)'!E53</f>
        <v>0.53521126760563376</v>
      </c>
      <c r="D53" s="115">
        <f>'Beneficiarios RSI_genero (08)'!D53/'Beneficiarios RSI_genero (08)'!E53</f>
        <v>0.46478873239436619</v>
      </c>
    </row>
    <row r="54" spans="2:4" s="83" customFormat="1" ht="14.25" customHeight="1">
      <c r="B54" s="32" t="s">
        <v>250</v>
      </c>
      <c r="C54" s="114">
        <f>'Beneficiarios RSI_genero (08)'!C54/'Beneficiarios RSI_genero (08)'!E54</f>
        <v>0.55555555555555558</v>
      </c>
      <c r="D54" s="115">
        <f>'Beneficiarios RSI_genero (08)'!D54/'Beneficiarios RSI_genero (08)'!E54</f>
        <v>0.44444444444444442</v>
      </c>
    </row>
    <row r="55" spans="2:4" s="83" customFormat="1" ht="14.25" customHeight="1">
      <c r="B55" s="32" t="s">
        <v>251</v>
      </c>
      <c r="C55" s="114">
        <f>'Beneficiarios RSI_genero (08)'!C55/'Beneficiarios RSI_genero (08)'!E55</f>
        <v>0.53869969040247678</v>
      </c>
      <c r="D55" s="115">
        <f>'Beneficiarios RSI_genero (08)'!D55/'Beneficiarios RSI_genero (08)'!E55</f>
        <v>0.46130030959752322</v>
      </c>
    </row>
    <row r="56" spans="2:4" s="83" customFormat="1" ht="14.25" customHeight="1">
      <c r="B56" s="32" t="s">
        <v>252</v>
      </c>
      <c r="C56" s="114">
        <f>'Beneficiarios RSI_genero (08)'!C56/'Beneficiarios RSI_genero (08)'!E56</f>
        <v>0.50485436893203883</v>
      </c>
      <c r="D56" s="115">
        <f>'Beneficiarios RSI_genero (08)'!D56/'Beneficiarios RSI_genero (08)'!E56</f>
        <v>0.49514563106796117</v>
      </c>
    </row>
    <row r="57" spans="2:4" s="83" customFormat="1" ht="14.25" customHeight="1">
      <c r="B57" s="32" t="s">
        <v>253</v>
      </c>
      <c r="C57" s="114">
        <f>'Beneficiarios RSI_genero (08)'!C57/'Beneficiarios RSI_genero (08)'!E57</f>
        <v>0.58139534883720934</v>
      </c>
      <c r="D57" s="115">
        <f>'Beneficiarios RSI_genero (08)'!D57/'Beneficiarios RSI_genero (08)'!E57</f>
        <v>0.41860465116279072</v>
      </c>
    </row>
    <row r="58" spans="2:4" s="83" customFormat="1" ht="14.25" customHeight="1">
      <c r="B58" s="32" t="s">
        <v>254</v>
      </c>
      <c r="C58" s="114">
        <f>'Beneficiarios RSI_genero (08)'!C58/'Beneficiarios RSI_genero (08)'!E58</f>
        <v>0.55254237288135588</v>
      </c>
      <c r="D58" s="115">
        <f>'Beneficiarios RSI_genero (08)'!D58/'Beneficiarios RSI_genero (08)'!E58</f>
        <v>0.44745762711864406</v>
      </c>
    </row>
    <row r="59" spans="2:4" s="83" customFormat="1" ht="14.25" customHeight="1">
      <c r="B59" s="32" t="s">
        <v>255</v>
      </c>
      <c r="C59" s="114">
        <f>'Beneficiarios RSI_genero (08)'!C59/'Beneficiarios RSI_genero (08)'!E59</f>
        <v>0.33673469387755101</v>
      </c>
      <c r="D59" s="115">
        <f>'Beneficiarios RSI_genero (08)'!D59/'Beneficiarios RSI_genero (08)'!E59</f>
        <v>0.66326530612244894</v>
      </c>
    </row>
    <row r="60" spans="2:4" s="83" customFormat="1" ht="14.25" customHeight="1">
      <c r="B60" s="32" t="s">
        <v>256</v>
      </c>
      <c r="C60" s="114">
        <f>'Beneficiarios RSI_genero (08)'!C60/'Beneficiarios RSI_genero (08)'!E60</f>
        <v>0.63461538461538458</v>
      </c>
      <c r="D60" s="115">
        <f>'Beneficiarios RSI_genero (08)'!D60/'Beneficiarios RSI_genero (08)'!E60</f>
        <v>0.36538461538461536</v>
      </c>
    </row>
    <row r="61" spans="2:4" s="83" customFormat="1" ht="14.25" customHeight="1">
      <c r="B61" s="32" t="s">
        <v>257</v>
      </c>
      <c r="C61" s="114">
        <f>'Beneficiarios RSI_genero (08)'!C61/'Beneficiarios RSI_genero (08)'!E61</f>
        <v>0.47619047619047616</v>
      </c>
      <c r="D61" s="115">
        <f>'Beneficiarios RSI_genero (08)'!D61/'Beneficiarios RSI_genero (08)'!E61</f>
        <v>0.52380952380952384</v>
      </c>
    </row>
    <row r="62" spans="2:4" s="83" customFormat="1" ht="14.25" customHeight="1">
      <c r="B62" s="32" t="s">
        <v>258</v>
      </c>
      <c r="C62" s="114">
        <f>'Beneficiarios RSI_genero (08)'!C62/'Beneficiarios RSI_genero (08)'!E62</f>
        <v>0.47826086956521741</v>
      </c>
      <c r="D62" s="115">
        <f>'Beneficiarios RSI_genero (08)'!D62/'Beneficiarios RSI_genero (08)'!E62</f>
        <v>0.52173913043478259</v>
      </c>
    </row>
    <row r="63" spans="2:4" s="83" customFormat="1" ht="14.25" customHeight="1">
      <c r="B63" s="32" t="s">
        <v>259</v>
      </c>
      <c r="C63" s="114">
        <f>'Beneficiarios RSI_genero (08)'!C63/'Beneficiarios RSI_genero (08)'!E63</f>
        <v>0.55555555555555558</v>
      </c>
      <c r="D63" s="115">
        <f>'Beneficiarios RSI_genero (08)'!D63/'Beneficiarios RSI_genero (08)'!E63</f>
        <v>0.44444444444444442</v>
      </c>
    </row>
    <row r="64" spans="2:4" s="83" customFormat="1" ht="14.25" customHeight="1">
      <c r="B64" s="32" t="s">
        <v>260</v>
      </c>
      <c r="C64" s="114">
        <f>'Beneficiarios RSI_genero (08)'!C64/'Beneficiarios RSI_genero (08)'!E64</f>
        <v>0.44262295081967212</v>
      </c>
      <c r="D64" s="115">
        <f>'Beneficiarios RSI_genero (08)'!D64/'Beneficiarios RSI_genero (08)'!E64</f>
        <v>0.55737704918032782</v>
      </c>
    </row>
    <row r="65" spans="2:4" s="83" customFormat="1" ht="14.25" customHeight="1">
      <c r="B65" s="32" t="s">
        <v>261</v>
      </c>
      <c r="C65" s="114">
        <f>'Beneficiarios RSI_genero (08)'!C65/'Beneficiarios RSI_genero (08)'!E65</f>
        <v>0.55625000000000002</v>
      </c>
      <c r="D65" s="115">
        <f>'Beneficiarios RSI_genero (08)'!D65/'Beneficiarios RSI_genero (08)'!E65</f>
        <v>0.44374999999999998</v>
      </c>
    </row>
    <row r="66" spans="2:4" s="83" customFormat="1" ht="14.25" customHeight="1">
      <c r="B66" s="32" t="s">
        <v>262</v>
      </c>
      <c r="C66" s="114">
        <f>'Beneficiarios RSI_genero (08)'!C66/'Beneficiarios RSI_genero (08)'!E66</f>
        <v>0.6</v>
      </c>
      <c r="D66" s="115">
        <f>'Beneficiarios RSI_genero (08)'!D66/'Beneficiarios RSI_genero (08)'!E66</f>
        <v>0.4</v>
      </c>
    </row>
    <row r="67" spans="2:4" s="83" customFormat="1" ht="14.25" customHeight="1">
      <c r="B67" s="32" t="s">
        <v>263</v>
      </c>
      <c r="C67" s="116">
        <f>'Beneficiarios RSI_genero (08)'!C67/'Beneficiarios RSI_genero (08)'!E67</f>
        <v>0.49238578680203043</v>
      </c>
      <c r="D67" s="117">
        <f>'Beneficiarios RSI_genero (08)'!D67/'Beneficiarios RSI_genero (08)'!E67</f>
        <v>0.50761421319796951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119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681" t="s">
        <v>119</v>
      </c>
      <c r="D8" s="681"/>
      <c r="E8" s="681"/>
      <c r="F8" s="681"/>
      <c r="G8" s="681"/>
      <c r="H8" s="681"/>
      <c r="I8" s="681"/>
      <c r="J8" s="121"/>
    </row>
    <row r="9" spans="1:10" ht="24.95" customHeight="1">
      <c r="B9" s="10"/>
      <c r="C9" s="229" t="s">
        <v>16</v>
      </c>
      <c r="D9" s="157"/>
      <c r="E9" s="229" t="s">
        <v>18</v>
      </c>
      <c r="F9" s="157"/>
      <c r="G9" s="229" t="s">
        <v>19</v>
      </c>
      <c r="H9" s="157"/>
      <c r="I9" s="229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f>[1]Q2.6!F12</f>
        <v>207.08935085406469</v>
      </c>
      <c r="D11" s="186"/>
      <c r="E11" s="185">
        <f>[1]Q2.6!G12</f>
        <v>205.09399244738498</v>
      </c>
      <c r="F11" s="186"/>
      <c r="G11" s="185">
        <f>[1]Q2.6!H12</f>
        <v>206.81507004288002</v>
      </c>
      <c r="H11" s="186"/>
      <c r="I11" s="185">
        <f>[1]Q2.6!I12</f>
        <v>209.212121605025</v>
      </c>
      <c r="J11" s="11"/>
    </row>
    <row r="12" spans="1:10">
      <c r="B12" s="403" t="s">
        <v>267</v>
      </c>
      <c r="C12" s="186">
        <f>[1]Q2.6!F13</f>
        <v>211.66078581617899</v>
      </c>
      <c r="D12" s="184"/>
      <c r="E12" s="186">
        <f>[1]Q2.6!G13</f>
        <v>208.98031581205169</v>
      </c>
      <c r="F12" s="184"/>
      <c r="G12" s="186">
        <f>[1]Q2.6!H13</f>
        <v>210.51365537155036</v>
      </c>
      <c r="H12" s="184"/>
      <c r="I12" s="186">
        <f>[1]Q2.6!I13</f>
        <v>213.23467282561467</v>
      </c>
      <c r="J12" s="11"/>
    </row>
    <row r="13" spans="1:10">
      <c r="B13" s="403" t="s">
        <v>52</v>
      </c>
      <c r="C13" s="186">
        <f>[1]Q2.6!F14</f>
        <v>207.9520196011697</v>
      </c>
      <c r="D13" s="184"/>
      <c r="E13" s="186">
        <f>[1]Q2.6!G14</f>
        <v>205.79598291041268</v>
      </c>
      <c r="F13" s="184"/>
      <c r="G13" s="186">
        <f>[1]Q2.6!H14</f>
        <v>207.36467737191967</v>
      </c>
      <c r="H13" s="184"/>
      <c r="I13" s="186">
        <f>[1]Q2.6!I14</f>
        <v>210.39994942643702</v>
      </c>
      <c r="J13" s="11"/>
    </row>
    <row r="14" spans="1:10">
      <c r="B14" s="403" t="s">
        <v>1</v>
      </c>
      <c r="C14" s="187">
        <f>[1]Q2.6!F15</f>
        <v>208.06228674734359</v>
      </c>
      <c r="D14" s="186"/>
      <c r="E14" s="187">
        <f>[1]Q2.6!G15</f>
        <v>205.82380300650664</v>
      </c>
      <c r="F14" s="186"/>
      <c r="G14" s="187">
        <f>[1]Q2.6!H15</f>
        <v>207.3577065066913</v>
      </c>
      <c r="H14" s="186"/>
      <c r="I14" s="187">
        <f>[1]Q2.6!I15</f>
        <v>208.92594488023829</v>
      </c>
      <c r="J14" s="72"/>
    </row>
    <row r="15" spans="1:10">
      <c r="B15" s="32" t="s">
        <v>73</v>
      </c>
      <c r="C15" s="185">
        <f>[1]Q2.6!F16</f>
        <v>243.55729448491152</v>
      </c>
      <c r="D15" s="186"/>
      <c r="E15" s="185">
        <f>[1]Q2.6!G16</f>
        <v>241.28841151385927</v>
      </c>
      <c r="F15" s="186"/>
      <c r="G15" s="185">
        <f>[1]Q2.6!H16</f>
        <v>249.47462540716612</v>
      </c>
      <c r="H15" s="186"/>
      <c r="I15" s="185">
        <f>[1]Q2.6!I16</f>
        <v>248.74888261851018</v>
      </c>
      <c r="J15" s="11"/>
    </row>
    <row r="16" spans="1:10">
      <c r="B16" s="32" t="s">
        <v>74</v>
      </c>
      <c r="C16" s="186">
        <f>[1]Q2.6!F17</f>
        <v>201.27485407066052</v>
      </c>
      <c r="D16" s="186"/>
      <c r="E16" s="186">
        <f>[1]Q2.6!G17</f>
        <v>201.10431610942251</v>
      </c>
      <c r="F16" s="186"/>
      <c r="G16" s="186">
        <f>[1]Q2.6!H17</f>
        <v>200.52103759398494</v>
      </c>
      <c r="H16" s="186"/>
      <c r="I16" s="186">
        <f>[1]Q2.6!I17</f>
        <v>201.351608040201</v>
      </c>
      <c r="J16" s="11"/>
    </row>
    <row r="17" spans="2:10">
      <c r="B17" s="32" t="s">
        <v>75</v>
      </c>
      <c r="C17" s="186">
        <f>[1]Q2.6!F18</f>
        <v>212.34878195488722</v>
      </c>
      <c r="D17" s="186"/>
      <c r="E17" s="186">
        <f>[1]Q2.6!G18</f>
        <v>210.63375757575758</v>
      </c>
      <c r="F17" s="186"/>
      <c r="G17" s="186">
        <f>[1]Q2.6!H18</f>
        <v>213.46827480916031</v>
      </c>
      <c r="H17" s="186"/>
      <c r="I17" s="186">
        <f>[1]Q2.6!I18</f>
        <v>218.31291525423728</v>
      </c>
      <c r="J17" s="11"/>
    </row>
    <row r="18" spans="2:10">
      <c r="B18" s="32" t="s">
        <v>76</v>
      </c>
      <c r="C18" s="186">
        <f>[1]Q2.6!F19</f>
        <v>217.66970198675497</v>
      </c>
      <c r="D18" s="186"/>
      <c r="E18" s="186">
        <f>[1]Q2.6!G19</f>
        <v>219.66615384615383</v>
      </c>
      <c r="F18" s="186"/>
      <c r="G18" s="186">
        <f>[1]Q2.6!H19</f>
        <v>225.25565062388591</v>
      </c>
      <c r="H18" s="186"/>
      <c r="I18" s="186">
        <f>[1]Q2.6!I19</f>
        <v>219.2297440585009</v>
      </c>
      <c r="J18" s="11"/>
    </row>
    <row r="19" spans="2:10">
      <c r="B19" s="32" t="s">
        <v>77</v>
      </c>
      <c r="C19" s="186">
        <f>[1]Q2.6!F20</f>
        <v>188.9816196013289</v>
      </c>
      <c r="D19" s="186"/>
      <c r="E19" s="186">
        <f>[1]Q2.6!G20</f>
        <v>184.28810330578514</v>
      </c>
      <c r="F19" s="186"/>
      <c r="G19" s="186">
        <f>[1]Q2.6!H20</f>
        <v>184.53380612673104</v>
      </c>
      <c r="H19" s="186"/>
      <c r="I19" s="186">
        <f>[1]Q2.6!I20</f>
        <v>184.46654056517778</v>
      </c>
      <c r="J19" s="11"/>
    </row>
    <row r="20" spans="2:10">
      <c r="B20" s="32" t="s">
        <v>78</v>
      </c>
      <c r="C20" s="186">
        <f>[1]Q2.6!F21</f>
        <v>219.44693404634583</v>
      </c>
      <c r="D20" s="186"/>
      <c r="E20" s="186">
        <f>[1]Q2.6!G21</f>
        <v>216.34635714285713</v>
      </c>
      <c r="F20" s="186"/>
      <c r="G20" s="186">
        <f>[1]Q2.6!H21</f>
        <v>220.18901459854018</v>
      </c>
      <c r="H20" s="186"/>
      <c r="I20" s="186">
        <f>[1]Q2.6!I21</f>
        <v>222.0691505791506</v>
      </c>
      <c r="J20" s="11"/>
    </row>
    <row r="21" spans="2:10">
      <c r="B21" s="32" t="s">
        <v>79</v>
      </c>
      <c r="C21" s="186">
        <f>[1]Q2.6!F22</f>
        <v>204.66511437908497</v>
      </c>
      <c r="D21" s="186"/>
      <c r="E21" s="186">
        <f>[1]Q2.6!G22</f>
        <v>205.28744166666667</v>
      </c>
      <c r="F21" s="186"/>
      <c r="G21" s="186">
        <f>[1]Q2.6!H22</f>
        <v>208.06254295532645</v>
      </c>
      <c r="H21" s="186"/>
      <c r="I21" s="186">
        <f>[1]Q2.6!I22</f>
        <v>210.45455637707948</v>
      </c>
      <c r="J21" s="11"/>
    </row>
    <row r="22" spans="2:10">
      <c r="B22" s="32" t="s">
        <v>80</v>
      </c>
      <c r="C22" s="186">
        <f>[1]Q2.6!F23</f>
        <v>180.80182795698926</v>
      </c>
      <c r="D22" s="186"/>
      <c r="E22" s="186">
        <f>[1]Q2.6!G23</f>
        <v>183.8442076502732</v>
      </c>
      <c r="F22" s="186"/>
      <c r="G22" s="186">
        <f>[1]Q2.6!H23</f>
        <v>189.48076470588234</v>
      </c>
      <c r="H22" s="186"/>
      <c r="I22" s="186">
        <f>[1]Q2.6!I23</f>
        <v>194.20386503067488</v>
      </c>
      <c r="J22" s="11"/>
    </row>
    <row r="23" spans="2:10">
      <c r="B23" s="32" t="s">
        <v>81</v>
      </c>
      <c r="C23" s="186">
        <f>[1]Q2.6!F24</f>
        <v>205.9150778605281</v>
      </c>
      <c r="D23" s="186"/>
      <c r="E23" s="186">
        <f>[1]Q2.6!G24</f>
        <v>207.43925444596442</v>
      </c>
      <c r="F23" s="186"/>
      <c r="G23" s="186">
        <f>[1]Q2.6!H24</f>
        <v>207.27194306049824</v>
      </c>
      <c r="H23" s="186"/>
      <c r="I23" s="186">
        <f>[1]Q2.6!I24</f>
        <v>207.50182329317269</v>
      </c>
      <c r="J23" s="11"/>
    </row>
    <row r="24" spans="2:10">
      <c r="B24" s="32" t="s">
        <v>82</v>
      </c>
      <c r="C24" s="186">
        <f>[1]Q2.6!F25</f>
        <v>193.44486880466471</v>
      </c>
      <c r="D24" s="186"/>
      <c r="E24" s="186">
        <f>[1]Q2.6!G25</f>
        <v>191.04202702702702</v>
      </c>
      <c r="F24" s="186"/>
      <c r="G24" s="186">
        <f>[1]Q2.6!H25</f>
        <v>188.52990867579911</v>
      </c>
      <c r="H24" s="186"/>
      <c r="I24" s="186">
        <f>[1]Q2.6!I25</f>
        <v>191.52079032258067</v>
      </c>
      <c r="J24" s="11"/>
    </row>
    <row r="25" spans="2:10">
      <c r="B25" s="32" t="s">
        <v>83</v>
      </c>
      <c r="C25" s="186">
        <f>[1]Q2.6!F26</f>
        <v>193.39403314917126</v>
      </c>
      <c r="D25" s="186"/>
      <c r="E25" s="186">
        <f>[1]Q2.6!G26</f>
        <v>194.21527675276752</v>
      </c>
      <c r="F25" s="186"/>
      <c r="G25" s="186">
        <f>[1]Q2.6!H26</f>
        <v>189.55094306049824</v>
      </c>
      <c r="H25" s="186"/>
      <c r="I25" s="186">
        <f>[1]Q2.6!I26</f>
        <v>186.82998073217729</v>
      </c>
      <c r="J25" s="11"/>
    </row>
    <row r="26" spans="2:10">
      <c r="B26" s="32" t="s">
        <v>84</v>
      </c>
      <c r="C26" s="186">
        <f>[1]Q2.6!F27</f>
        <v>212.22716666666668</v>
      </c>
      <c r="D26" s="186"/>
      <c r="E26" s="186">
        <f>[1]Q2.6!G27</f>
        <v>206.55402131782947</v>
      </c>
      <c r="F26" s="186"/>
      <c r="G26" s="186">
        <f>[1]Q2.6!H27</f>
        <v>213.21049382716049</v>
      </c>
      <c r="H26" s="186"/>
      <c r="I26" s="186">
        <f>[1]Q2.6!I27</f>
        <v>220.81729288214703</v>
      </c>
      <c r="J26" s="11"/>
    </row>
    <row r="27" spans="2:10">
      <c r="B27" s="32" t="s">
        <v>85</v>
      </c>
      <c r="C27" s="186">
        <f>[1]Q2.6!F28</f>
        <v>196.05416195856873</v>
      </c>
      <c r="D27" s="186"/>
      <c r="E27" s="186">
        <f>[1]Q2.6!G28</f>
        <v>193.66782945736435</v>
      </c>
      <c r="F27" s="186"/>
      <c r="G27" s="186">
        <f>[1]Q2.6!H28</f>
        <v>190.98729083665341</v>
      </c>
      <c r="H27" s="186"/>
      <c r="I27" s="186">
        <f>[1]Q2.6!I28</f>
        <v>188.83126789366054</v>
      </c>
      <c r="J27" s="11"/>
    </row>
    <row r="28" spans="2:10">
      <c r="B28" s="32" t="s">
        <v>86</v>
      </c>
      <c r="C28" s="186">
        <f>[1]Q2.6!F29</f>
        <v>213.07229568411384</v>
      </c>
      <c r="D28" s="186"/>
      <c r="E28" s="186">
        <f>[1]Q2.6!G29</f>
        <v>211.64594746716693</v>
      </c>
      <c r="F28" s="186"/>
      <c r="G28" s="186">
        <f>[1]Q2.6!H29</f>
        <v>211.92663096397274</v>
      </c>
      <c r="H28" s="186"/>
      <c r="I28" s="186">
        <f>[1]Q2.6!I29</f>
        <v>215.33368530020707</v>
      </c>
      <c r="J28" s="11"/>
    </row>
    <row r="29" spans="2:10">
      <c r="B29" s="32" t="s">
        <v>87</v>
      </c>
      <c r="C29" s="186">
        <f>[1]Q2.6!F30</f>
        <v>207.36168414918416</v>
      </c>
      <c r="D29" s="186"/>
      <c r="E29" s="186">
        <f>[1]Q2.6!G30</f>
        <v>206.12367695534911</v>
      </c>
      <c r="F29" s="186"/>
      <c r="G29" s="186">
        <f>[1]Q2.6!H30</f>
        <v>207.67691079812207</v>
      </c>
      <c r="H29" s="186"/>
      <c r="I29" s="186">
        <f>[1]Q2.6!I30</f>
        <v>209.94156782549419</v>
      </c>
      <c r="J29" s="11"/>
    </row>
    <row r="30" spans="2:10">
      <c r="B30" s="32" t="s">
        <v>88</v>
      </c>
      <c r="C30" s="186">
        <f>[1]Q2.6!F31</f>
        <v>170.89263779527559</v>
      </c>
      <c r="D30" s="186"/>
      <c r="E30" s="186">
        <f>[1]Q2.6!G31</f>
        <v>168.2855859375</v>
      </c>
      <c r="F30" s="186"/>
      <c r="G30" s="186">
        <f>[1]Q2.6!H31</f>
        <v>170.87866225165564</v>
      </c>
      <c r="H30" s="186"/>
      <c r="I30" s="186">
        <f>[1]Q2.6!I31</f>
        <v>175.77041666666665</v>
      </c>
      <c r="J30" s="11"/>
    </row>
    <row r="31" spans="2:10">
      <c r="B31" s="32" t="s">
        <v>89</v>
      </c>
      <c r="C31" s="186">
        <f>[1]Q2.6!F32</f>
        <v>212.23237241379312</v>
      </c>
      <c r="D31" s="186"/>
      <c r="E31" s="186">
        <f>[1]Q2.6!G32</f>
        <v>209.33668674698794</v>
      </c>
      <c r="F31" s="186"/>
      <c r="G31" s="186">
        <f>[1]Q2.6!H32</f>
        <v>209.94671311869294</v>
      </c>
      <c r="H31" s="186"/>
      <c r="I31" s="186">
        <f>[1]Q2.6!I32</f>
        <v>213.26136533333337</v>
      </c>
      <c r="J31" s="11"/>
    </row>
    <row r="32" spans="2:10">
      <c r="B32" s="32" t="s">
        <v>68</v>
      </c>
      <c r="C32" s="186">
        <f>[1]Q2.6!F33</f>
        <v>222.41993589743592</v>
      </c>
      <c r="D32" s="186"/>
      <c r="E32" s="186">
        <f>[1]Q2.6!G33</f>
        <v>216.62488817891372</v>
      </c>
      <c r="F32" s="186"/>
      <c r="G32" s="186">
        <f>[1]Q2.6!H33</f>
        <v>215.44361111111112</v>
      </c>
      <c r="H32" s="186"/>
      <c r="I32" s="186">
        <f>[1]Q2.6!I33</f>
        <v>218.18248091603056</v>
      </c>
      <c r="J32" s="11"/>
    </row>
    <row r="33" spans="2:10">
      <c r="B33" s="32" t="s">
        <v>90</v>
      </c>
      <c r="C33" s="186">
        <f>[1]Q2.6!F34</f>
        <v>205.08899945325317</v>
      </c>
      <c r="D33" s="186"/>
      <c r="E33" s="186">
        <f>[1]Q2.6!G34</f>
        <v>203.63925110132158</v>
      </c>
      <c r="F33" s="186"/>
      <c r="G33" s="186">
        <f>[1]Q2.6!H34</f>
        <v>203.48110987791341</v>
      </c>
      <c r="H33" s="186"/>
      <c r="I33" s="186">
        <f>[1]Q2.6!I34</f>
        <v>202.91857316332727</v>
      </c>
      <c r="J33" s="11"/>
    </row>
    <row r="34" spans="2:10" ht="12.75" customHeight="1">
      <c r="B34" s="32" t="s">
        <v>91</v>
      </c>
      <c r="C34" s="186">
        <f>[1]Q2.6!F35</f>
        <v>238.97821834723271</v>
      </c>
      <c r="D34" s="186"/>
      <c r="E34" s="186">
        <f>[1]Q2.6!G35</f>
        <v>235.30482149712094</v>
      </c>
      <c r="F34" s="186"/>
      <c r="G34" s="186">
        <f>[1]Q2.6!H35</f>
        <v>241.06268954509176</v>
      </c>
      <c r="H34" s="186"/>
      <c r="I34" s="186">
        <f>[1]Q2.6!I35</f>
        <v>245.45488631297366</v>
      </c>
      <c r="J34" s="11"/>
    </row>
    <row r="35" spans="2:10">
      <c r="B35" s="32" t="s">
        <v>92</v>
      </c>
      <c r="C35" s="186">
        <f>[1]Q2.6!F36</f>
        <v>206.21822323462416</v>
      </c>
      <c r="D35" s="186"/>
      <c r="E35" s="186">
        <f>[1]Q2.6!G36</f>
        <v>200.41122137404577</v>
      </c>
      <c r="F35" s="186"/>
      <c r="G35" s="186">
        <f>[1]Q2.6!H36</f>
        <v>201.21769711163151</v>
      </c>
      <c r="H35" s="186"/>
      <c r="I35" s="186">
        <f>[1]Q2.6!I36</f>
        <v>200.95138936535164</v>
      </c>
      <c r="J35" s="11"/>
    </row>
    <row r="36" spans="2:10">
      <c r="B36" s="32" t="s">
        <v>93</v>
      </c>
      <c r="C36" s="186">
        <f>[1]Q2.6!F37</f>
        <v>188.79869863013701</v>
      </c>
      <c r="D36" s="186"/>
      <c r="E36" s="186">
        <f>[1]Q2.6!G37</f>
        <v>188.20487091222031</v>
      </c>
      <c r="F36" s="186"/>
      <c r="G36" s="186">
        <f>[1]Q2.6!H37</f>
        <v>187.18505084745766</v>
      </c>
      <c r="H36" s="186"/>
      <c r="I36" s="186">
        <f>[1]Q2.6!I37</f>
        <v>186.3624214417745</v>
      </c>
      <c r="J36" s="11"/>
    </row>
    <row r="37" spans="2:10">
      <c r="B37" s="32" t="s">
        <v>94</v>
      </c>
      <c r="C37" s="186">
        <f>[1]Q2.6!F38</f>
        <v>189.94078891257996</v>
      </c>
      <c r="D37" s="186"/>
      <c r="E37" s="186">
        <f>[1]Q2.6!G38</f>
        <v>191.46133187772924</v>
      </c>
      <c r="F37" s="186"/>
      <c r="G37" s="186">
        <f>[1]Q2.6!H38</f>
        <v>193.14251700680273</v>
      </c>
      <c r="H37" s="186"/>
      <c r="I37" s="186">
        <f>[1]Q2.6!I38</f>
        <v>197.27726618705034</v>
      </c>
      <c r="J37" s="11"/>
    </row>
    <row r="38" spans="2:10">
      <c r="B38" s="32" t="s">
        <v>95</v>
      </c>
      <c r="C38" s="187">
        <f>[1]Q2.6!F39</f>
        <v>198.56927173913044</v>
      </c>
      <c r="D38" s="186"/>
      <c r="E38" s="187">
        <f>[1]Q2.6!G39</f>
        <v>195.34520925110132</v>
      </c>
      <c r="F38" s="186"/>
      <c r="G38" s="187">
        <f>[1]Q2.6!H39</f>
        <v>194.74248568155784</v>
      </c>
      <c r="H38" s="186"/>
      <c r="I38" s="187">
        <f>[1]Q2.6!I39</f>
        <v>192.37566878980894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365" priority="5" operator="between">
      <formula>1</formula>
      <formula>2</formula>
    </cfRule>
  </conditionalFormatting>
  <conditionalFormatting sqref="D11:D38 F11:F38 H11:H38">
    <cfRule type="cellIs" dxfId="364" priority="18" operator="between">
      <formula>1</formula>
      <formula>2</formula>
    </cfRule>
  </conditionalFormatting>
  <conditionalFormatting sqref="E15:E38">
    <cfRule type="cellIs" dxfId="363" priority="6" operator="between">
      <formula>1</formula>
      <formula>2</formula>
    </cfRule>
  </conditionalFormatting>
  <conditionalFormatting sqref="F11:F15 H11:H15">
    <cfRule type="cellIs" dxfId="362" priority="17" operator="between">
      <formula>1</formula>
      <formula>2</formula>
    </cfRule>
  </conditionalFormatting>
  <conditionalFormatting sqref="C12:C14">
    <cfRule type="cellIs" dxfId="361" priority="15" operator="between">
      <formula>1</formula>
      <formula>2</formula>
    </cfRule>
  </conditionalFormatting>
  <conditionalFormatting sqref="C11">
    <cfRule type="cellIs" dxfId="360" priority="16" operator="between">
      <formula>1</formula>
      <formula>2</formula>
    </cfRule>
  </conditionalFormatting>
  <conditionalFormatting sqref="E12:E14">
    <cfRule type="cellIs" dxfId="359" priority="13" operator="between">
      <formula>1</formula>
      <formula>2</formula>
    </cfRule>
  </conditionalFormatting>
  <conditionalFormatting sqref="E11">
    <cfRule type="cellIs" dxfId="358" priority="14" operator="between">
      <formula>1</formula>
      <formula>2</formula>
    </cfRule>
  </conditionalFormatting>
  <conditionalFormatting sqref="I15:I38">
    <cfRule type="cellIs" dxfId="357" priority="1" operator="between">
      <formula>1</formula>
      <formula>2</formula>
    </cfRule>
  </conditionalFormatting>
  <conditionalFormatting sqref="I15:I38">
    <cfRule type="cellIs" dxfId="356" priority="2" operator="between">
      <formula>1</formula>
      <formula>2</formula>
    </cfRule>
  </conditionalFormatting>
  <conditionalFormatting sqref="G12:G14">
    <cfRule type="cellIs" dxfId="355" priority="11" operator="between">
      <formula>1</formula>
      <formula>2</formula>
    </cfRule>
  </conditionalFormatting>
  <conditionalFormatting sqref="G11">
    <cfRule type="cellIs" dxfId="354" priority="12" operator="between">
      <formula>1</formula>
      <formula>2</formula>
    </cfRule>
  </conditionalFormatting>
  <conditionalFormatting sqref="I12:I14">
    <cfRule type="cellIs" dxfId="353" priority="9" operator="between">
      <formula>1</formula>
      <formula>2</formula>
    </cfRule>
  </conditionalFormatting>
  <conditionalFormatting sqref="I11">
    <cfRule type="cellIs" dxfId="352" priority="10" operator="between">
      <formula>1</formula>
      <formula>2</formula>
    </cfRule>
  </conditionalFormatting>
  <conditionalFormatting sqref="C15:C38">
    <cfRule type="cellIs" dxfId="351" priority="7" operator="between">
      <formula>1</formula>
      <formula>2</formula>
    </cfRule>
  </conditionalFormatting>
  <conditionalFormatting sqref="C15:C38">
    <cfRule type="cellIs" dxfId="350" priority="8" operator="between">
      <formula>1</formula>
      <formula>2</formula>
    </cfRule>
  </conditionalFormatting>
  <conditionalFormatting sqref="G15:G38">
    <cfRule type="cellIs" dxfId="349" priority="3" operator="between">
      <formula>1</formula>
      <formula>2</formula>
    </cfRule>
  </conditionalFormatting>
  <conditionalFormatting sqref="G15:G38">
    <cfRule type="cellIs" dxfId="348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118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30" t="s">
        <v>185</v>
      </c>
    </row>
    <row r="9" spans="1:3" ht="24.95" customHeight="1">
      <c r="B9" s="10"/>
      <c r="C9" s="229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'RSI_VMP_AF€ (13)'!I11-'RSI_VMP_AF€ (13)'!C11</f>
        <v>2.1227707509603135</v>
      </c>
    </row>
    <row r="12" spans="1:3">
      <c r="B12" s="403" t="s">
        <v>267</v>
      </c>
      <c r="C12" s="407">
        <f>'RSI_VMP_AF€ (13)'!I12-'RSI_VMP_AF€ (13)'!C12</f>
        <v>1.5738870094356798</v>
      </c>
    </row>
    <row r="13" spans="1:3">
      <c r="B13" s="403" t="s">
        <v>52</v>
      </c>
      <c r="C13" s="407">
        <f>'RSI_VMP_AF€ (13)'!I13-'RSI_VMP_AF€ (13)'!C13</f>
        <v>2.4479298252673232</v>
      </c>
    </row>
    <row r="14" spans="1:3">
      <c r="B14" s="403" t="s">
        <v>1</v>
      </c>
      <c r="C14" s="409">
        <f>'RSI_VMP_AF€ (13)'!I14-'RSI_VMP_AF€ (13)'!C14</f>
        <v>0.86365813289469884</v>
      </c>
    </row>
    <row r="15" spans="1:3">
      <c r="B15" s="32" t="s">
        <v>73</v>
      </c>
      <c r="C15" s="407">
        <f>'RSI_VMP_AF€ (13)'!I15-'RSI_VMP_AF€ (13)'!C15</f>
        <v>5.1915881335986569</v>
      </c>
    </row>
    <row r="16" spans="1:3">
      <c r="B16" s="32" t="s">
        <v>74</v>
      </c>
      <c r="C16" s="407">
        <f>'RSI_VMP_AF€ (13)'!I16-'RSI_VMP_AF€ (13)'!C16</f>
        <v>7.6753969540476419E-2</v>
      </c>
    </row>
    <row r="17" spans="2:3">
      <c r="B17" s="32" t="s">
        <v>75</v>
      </c>
      <c r="C17" s="407">
        <f>'RSI_VMP_AF€ (13)'!I17-'RSI_VMP_AF€ (13)'!C17</f>
        <v>5.9641332993500669</v>
      </c>
    </row>
    <row r="18" spans="2:3">
      <c r="B18" s="32" t="s">
        <v>76</v>
      </c>
      <c r="C18" s="407">
        <f>'RSI_VMP_AF€ (13)'!I18-'RSI_VMP_AF€ (13)'!C18</f>
        <v>1.5600420717459258</v>
      </c>
    </row>
    <row r="19" spans="2:3">
      <c r="B19" s="32" t="s">
        <v>77</v>
      </c>
      <c r="C19" s="407">
        <f>'RSI_VMP_AF€ (13)'!I19-'RSI_VMP_AF€ (13)'!C19</f>
        <v>-4.5150790361511213</v>
      </c>
    </row>
    <row r="20" spans="2:3">
      <c r="B20" s="32" t="s">
        <v>78</v>
      </c>
      <c r="C20" s="407">
        <f>'RSI_VMP_AF€ (13)'!I20-'RSI_VMP_AF€ (13)'!C20</f>
        <v>2.6222165328047708</v>
      </c>
    </row>
    <row r="21" spans="2:3">
      <c r="B21" s="32" t="s">
        <v>79</v>
      </c>
      <c r="C21" s="407">
        <f>'RSI_VMP_AF€ (13)'!I21-'RSI_VMP_AF€ (13)'!C21</f>
        <v>5.7894419979945155</v>
      </c>
    </row>
    <row r="22" spans="2:3">
      <c r="B22" s="32" t="s">
        <v>80</v>
      </c>
      <c r="C22" s="407">
        <f>'RSI_VMP_AF€ (13)'!I22-'RSI_VMP_AF€ (13)'!C22</f>
        <v>13.402037073685619</v>
      </c>
    </row>
    <row r="23" spans="2:3">
      <c r="B23" s="32" t="s">
        <v>81</v>
      </c>
      <c r="C23" s="407">
        <f>'RSI_VMP_AF€ (13)'!I23-'RSI_VMP_AF€ (13)'!C23</f>
        <v>1.5867454326445909</v>
      </c>
    </row>
    <row r="24" spans="2:3">
      <c r="B24" s="32" t="s">
        <v>82</v>
      </c>
      <c r="C24" s="407">
        <f>'RSI_VMP_AF€ (13)'!I24-'RSI_VMP_AF€ (13)'!C24</f>
        <v>-1.9240784820840418</v>
      </c>
    </row>
    <row r="25" spans="2:3">
      <c r="B25" s="32" t="s">
        <v>83</v>
      </c>
      <c r="C25" s="407">
        <f>'RSI_VMP_AF€ (13)'!I25-'RSI_VMP_AF€ (13)'!C25</f>
        <v>-6.5640524169939738</v>
      </c>
    </row>
    <row r="26" spans="2:3">
      <c r="B26" s="32" t="s">
        <v>84</v>
      </c>
      <c r="C26" s="407">
        <f>'RSI_VMP_AF€ (13)'!I26-'RSI_VMP_AF€ (13)'!C26</f>
        <v>8.5901262154803533</v>
      </c>
    </row>
    <row r="27" spans="2:3">
      <c r="B27" s="32" t="s">
        <v>85</v>
      </c>
      <c r="C27" s="407">
        <f>'RSI_VMP_AF€ (13)'!I27-'RSI_VMP_AF€ (13)'!C27</f>
        <v>-7.2228940649081892</v>
      </c>
    </row>
    <row r="28" spans="2:3">
      <c r="B28" s="32" t="s">
        <v>86</v>
      </c>
      <c r="C28" s="407">
        <f>'RSI_VMP_AF€ (13)'!I28-'RSI_VMP_AF€ (13)'!C28</f>
        <v>2.2613896160932256</v>
      </c>
    </row>
    <row r="29" spans="2:3">
      <c r="B29" s="32" t="s">
        <v>87</v>
      </c>
      <c r="C29" s="407">
        <f>'RSI_VMP_AF€ (13)'!I29-'RSI_VMP_AF€ (13)'!C29</f>
        <v>2.5798836763100326</v>
      </c>
    </row>
    <row r="30" spans="2:3">
      <c r="B30" s="32" t="s">
        <v>88</v>
      </c>
      <c r="C30" s="407">
        <f>'RSI_VMP_AF€ (13)'!I30-'RSI_VMP_AF€ (13)'!C30</f>
        <v>4.8777788713910581</v>
      </c>
    </row>
    <row r="31" spans="2:3">
      <c r="B31" s="32" t="s">
        <v>89</v>
      </c>
      <c r="C31" s="407">
        <f>'RSI_VMP_AF€ (13)'!I31-'RSI_VMP_AF€ (13)'!C31</f>
        <v>1.0289929195402578</v>
      </c>
    </row>
    <row r="32" spans="2:3">
      <c r="B32" s="32" t="s">
        <v>68</v>
      </c>
      <c r="C32" s="407">
        <f>'RSI_VMP_AF€ (13)'!I32-'RSI_VMP_AF€ (13)'!C32</f>
        <v>-4.2374549814053637</v>
      </c>
    </row>
    <row r="33" spans="2:3">
      <c r="B33" s="32" t="s">
        <v>90</v>
      </c>
      <c r="C33" s="407">
        <f>'RSI_VMP_AF€ (13)'!I33-'RSI_VMP_AF€ (13)'!C33</f>
        <v>-2.1704262899258993</v>
      </c>
    </row>
    <row r="34" spans="2:3" ht="12.75" customHeight="1">
      <c r="B34" s="32" t="s">
        <v>91</v>
      </c>
      <c r="C34" s="407">
        <f>'RSI_VMP_AF€ (13)'!I34-'RSI_VMP_AF€ (13)'!C34</f>
        <v>6.4766679657409441</v>
      </c>
    </row>
    <row r="35" spans="2:3">
      <c r="B35" s="32" t="s">
        <v>92</v>
      </c>
      <c r="C35" s="407">
        <f>'RSI_VMP_AF€ (13)'!I35-'RSI_VMP_AF€ (13)'!C35</f>
        <v>-5.2668338692725172</v>
      </c>
    </row>
    <row r="36" spans="2:3">
      <c r="B36" s="32" t="s">
        <v>93</v>
      </c>
      <c r="C36" s="407">
        <f>'RSI_VMP_AF€ (13)'!I36-'RSI_VMP_AF€ (13)'!C36</f>
        <v>-2.4362771883625101</v>
      </c>
    </row>
    <row r="37" spans="2:3">
      <c r="B37" s="32" t="s">
        <v>94</v>
      </c>
      <c r="C37" s="407">
        <f>'RSI_VMP_AF€ (13)'!I37-'RSI_VMP_AF€ (13)'!C37</f>
        <v>7.3364772744703828</v>
      </c>
    </row>
    <row r="38" spans="2:3">
      <c r="B38" s="32" t="s">
        <v>95</v>
      </c>
      <c r="C38" s="409">
        <f>'RSI_VMP_AF€ (13)'!I38-'RSI_VMP_AF€ (13)'!C38</f>
        <v>-6.1936029493215017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145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145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f>[1]Q2.7!F12</f>
        <v>119941</v>
      </c>
      <c r="D11" s="104"/>
      <c r="E11" s="191">
        <f>[1]Q2.7!G12</f>
        <v>118118</v>
      </c>
      <c r="F11" s="62"/>
      <c r="G11" s="191">
        <f>[1]Q2.7!H12</f>
        <v>115811</v>
      </c>
      <c r="H11" s="181"/>
      <c r="I11" s="191">
        <f>[1]Q2.7!I12</f>
        <v>110726</v>
      </c>
    </row>
    <row r="12" spans="1:10" s="83" customFormat="1" ht="14.25" customHeight="1">
      <c r="B12" s="403" t="s">
        <v>267</v>
      </c>
      <c r="C12" s="192">
        <f>[1]Q2.7!F13</f>
        <v>32229</v>
      </c>
      <c r="D12" s="104"/>
      <c r="E12" s="192">
        <f>[1]Q2.7!G13</f>
        <v>31457</v>
      </c>
      <c r="F12" s="64"/>
      <c r="G12" s="192">
        <f>[1]Q2.7!H13</f>
        <v>31212</v>
      </c>
      <c r="H12" s="181"/>
      <c r="I12" s="192">
        <f>[1]Q2.7!I13</f>
        <v>29025</v>
      </c>
    </row>
    <row r="13" spans="1:10" s="83" customFormat="1" ht="14.25" customHeight="1">
      <c r="B13" s="403" t="s">
        <v>52</v>
      </c>
      <c r="C13" s="192">
        <f>[1]Q2.7!F14</f>
        <v>24385</v>
      </c>
      <c r="D13" s="104"/>
      <c r="E13" s="192">
        <f>[1]Q2.7!G14</f>
        <v>23405</v>
      </c>
      <c r="F13" s="64"/>
      <c r="G13" s="192">
        <f>[1]Q2.7!H14</f>
        <v>23483</v>
      </c>
      <c r="H13" s="181"/>
      <c r="I13" s="192">
        <f>[1]Q2.7!I14</f>
        <v>21700</v>
      </c>
    </row>
    <row r="14" spans="1:10" s="83" customFormat="1" ht="14.25" customHeight="1">
      <c r="B14" s="403" t="s">
        <v>1</v>
      </c>
      <c r="C14" s="193">
        <f>[1]Q2.7!F15</f>
        <v>9113</v>
      </c>
      <c r="D14" s="110"/>
      <c r="E14" s="193">
        <f>[1]Q2.7!G15</f>
        <v>9001</v>
      </c>
      <c r="F14" s="70"/>
      <c r="G14" s="193">
        <f>[1]Q2.7!H15</f>
        <v>9044</v>
      </c>
      <c r="H14" s="181"/>
      <c r="I14" s="193">
        <f>[1]Q2.7!I15</f>
        <v>8439</v>
      </c>
      <c r="J14" s="48"/>
    </row>
    <row r="15" spans="1:10" s="83" customFormat="1" ht="14.25" customHeight="1">
      <c r="B15" s="32" t="s">
        <v>73</v>
      </c>
      <c r="C15" s="191">
        <f>[1]Q2.7!F16</f>
        <v>326</v>
      </c>
      <c r="D15" s="106"/>
      <c r="E15" s="191">
        <f>[1]Q2.7!G16</f>
        <v>317</v>
      </c>
      <c r="F15" s="64"/>
      <c r="G15" s="191">
        <f>[1]Q2.7!H16</f>
        <v>322</v>
      </c>
      <c r="H15" s="181"/>
      <c r="I15" s="191">
        <f>[1]Q2.7!I16</f>
        <v>317</v>
      </c>
    </row>
    <row r="16" spans="1:10" s="83" customFormat="1" ht="14.25" customHeight="1">
      <c r="B16" s="32" t="s">
        <v>74</v>
      </c>
      <c r="C16" s="192">
        <f>[1]Q2.7!F17</f>
        <v>219</v>
      </c>
      <c r="D16" s="106"/>
      <c r="E16" s="192">
        <f>[1]Q2.7!G17</f>
        <v>219</v>
      </c>
      <c r="F16" s="64"/>
      <c r="G16" s="192">
        <f>[1]Q2.7!H17</f>
        <v>230</v>
      </c>
      <c r="H16" s="181"/>
      <c r="I16" s="192">
        <f>[1]Q2.7!I17</f>
        <v>210</v>
      </c>
    </row>
    <row r="17" spans="2:9" s="83" customFormat="1" ht="14.25" customHeight="1">
      <c r="B17" s="32" t="s">
        <v>75</v>
      </c>
      <c r="C17" s="192">
        <f>[1]Q2.7!F18</f>
        <v>227</v>
      </c>
      <c r="D17" s="106"/>
      <c r="E17" s="192">
        <f>[1]Q2.7!G18</f>
        <v>225</v>
      </c>
      <c r="F17" s="64"/>
      <c r="G17" s="192">
        <f>[1]Q2.7!H18</f>
        <v>233</v>
      </c>
      <c r="H17" s="181"/>
      <c r="I17" s="192">
        <f>[1]Q2.7!I18</f>
        <v>212</v>
      </c>
    </row>
    <row r="18" spans="2:9" s="83" customFormat="1" ht="14.25" customHeight="1">
      <c r="B18" s="32" t="s">
        <v>76</v>
      </c>
      <c r="C18" s="192">
        <f>[1]Q2.7!F19</f>
        <v>201</v>
      </c>
      <c r="D18" s="106"/>
      <c r="E18" s="192">
        <f>[1]Q2.7!G19</f>
        <v>200</v>
      </c>
      <c r="F18" s="64"/>
      <c r="G18" s="192">
        <f>[1]Q2.7!H19</f>
        <v>195</v>
      </c>
      <c r="H18" s="181"/>
      <c r="I18" s="192">
        <f>[1]Q2.7!I19</f>
        <v>187</v>
      </c>
    </row>
    <row r="19" spans="2:9" s="83" customFormat="1" ht="14.25" customHeight="1">
      <c r="B19" s="32" t="s">
        <v>77</v>
      </c>
      <c r="C19" s="192">
        <f>[1]Q2.7!F20</f>
        <v>811</v>
      </c>
      <c r="D19" s="106"/>
      <c r="E19" s="192">
        <f>[1]Q2.7!G20</f>
        <v>823</v>
      </c>
      <c r="F19" s="64"/>
      <c r="G19" s="192">
        <f>[1]Q2.7!H20</f>
        <v>822</v>
      </c>
      <c r="H19" s="181"/>
      <c r="I19" s="192">
        <f>[1]Q2.7!I20</f>
        <v>770</v>
      </c>
    </row>
    <row r="20" spans="2:9" s="83" customFormat="1" ht="14.25" customHeight="1">
      <c r="B20" s="32" t="s">
        <v>78</v>
      </c>
      <c r="C20" s="192">
        <f>[1]Q2.7!F21</f>
        <v>189</v>
      </c>
      <c r="D20" s="106"/>
      <c r="E20" s="192">
        <f>[1]Q2.7!G21</f>
        <v>189</v>
      </c>
      <c r="F20" s="64"/>
      <c r="G20" s="192">
        <f>[1]Q2.7!H21</f>
        <v>192</v>
      </c>
      <c r="H20" s="181"/>
      <c r="I20" s="192">
        <f>[1]Q2.7!I21</f>
        <v>178</v>
      </c>
    </row>
    <row r="21" spans="2:9" s="83" customFormat="1" ht="14.25" customHeight="1">
      <c r="B21" s="32" t="s">
        <v>79</v>
      </c>
      <c r="C21" s="192">
        <f>[1]Q2.7!F22</f>
        <v>406</v>
      </c>
      <c r="D21" s="106"/>
      <c r="E21" s="192">
        <f>[1]Q2.7!G22</f>
        <v>407</v>
      </c>
      <c r="F21" s="64"/>
      <c r="G21" s="192">
        <f>[1]Q2.7!H22</f>
        <v>405</v>
      </c>
      <c r="H21" s="181"/>
      <c r="I21" s="192">
        <f>[1]Q2.7!I22</f>
        <v>382</v>
      </c>
    </row>
    <row r="22" spans="2:9" s="83" customFormat="1" ht="14.25" customHeight="1">
      <c r="B22" s="32" t="s">
        <v>80</v>
      </c>
      <c r="C22" s="192">
        <f>[1]Q2.7!F23</f>
        <v>64</v>
      </c>
      <c r="D22" s="106"/>
      <c r="E22" s="192">
        <f>[1]Q2.7!G23</f>
        <v>64</v>
      </c>
      <c r="F22" s="64"/>
      <c r="G22" s="192">
        <f>[1]Q2.7!H23</f>
        <v>62</v>
      </c>
      <c r="H22" s="181"/>
      <c r="I22" s="192">
        <f>[1]Q2.7!I23</f>
        <v>56</v>
      </c>
    </row>
    <row r="23" spans="2:9" s="83" customFormat="1" ht="14.25" customHeight="1">
      <c r="B23" s="32" t="s">
        <v>81</v>
      </c>
      <c r="C23" s="192">
        <f>[1]Q2.7!F24</f>
        <v>502</v>
      </c>
      <c r="D23" s="106"/>
      <c r="E23" s="192">
        <f>[1]Q2.7!G24</f>
        <v>485</v>
      </c>
      <c r="F23" s="64"/>
      <c r="G23" s="192">
        <f>[1]Q2.7!H24</f>
        <v>481</v>
      </c>
      <c r="H23" s="181"/>
      <c r="I23" s="192">
        <f>[1]Q2.7!I24</f>
        <v>440</v>
      </c>
    </row>
    <row r="24" spans="2:9" s="83" customFormat="1" ht="14.25" customHeight="1">
      <c r="B24" s="32" t="s">
        <v>82</v>
      </c>
      <c r="C24" s="192">
        <f>[1]Q2.7!F25</f>
        <v>234</v>
      </c>
      <c r="D24" s="106"/>
      <c r="E24" s="192">
        <f>[1]Q2.7!G25</f>
        <v>221</v>
      </c>
      <c r="F24" s="64"/>
      <c r="G24" s="192">
        <f>[1]Q2.7!H25</f>
        <v>230</v>
      </c>
      <c r="H24" s="181"/>
      <c r="I24" s="192">
        <f>[1]Q2.7!I25</f>
        <v>219</v>
      </c>
    </row>
    <row r="25" spans="2:9" s="83" customFormat="1" ht="14.25" customHeight="1">
      <c r="B25" s="32" t="s">
        <v>83</v>
      </c>
      <c r="C25" s="192">
        <f>[1]Q2.7!F26</f>
        <v>184</v>
      </c>
      <c r="D25" s="106"/>
      <c r="E25" s="192">
        <f>[1]Q2.7!G26</f>
        <v>181</v>
      </c>
      <c r="F25" s="64"/>
      <c r="G25" s="192">
        <f>[1]Q2.7!H26</f>
        <v>194</v>
      </c>
      <c r="H25" s="181"/>
      <c r="I25" s="192">
        <f>[1]Q2.7!I26</f>
        <v>181</v>
      </c>
    </row>
    <row r="26" spans="2:9" s="83" customFormat="1" ht="14.25" customHeight="1">
      <c r="B26" s="32" t="s">
        <v>84</v>
      </c>
      <c r="C26" s="192">
        <f>[1]Q2.7!F27</f>
        <v>368</v>
      </c>
      <c r="D26" s="106"/>
      <c r="E26" s="192">
        <f>[1]Q2.7!G27</f>
        <v>353</v>
      </c>
      <c r="F26" s="64"/>
      <c r="G26" s="192">
        <f>[1]Q2.7!H27</f>
        <v>345</v>
      </c>
      <c r="H26" s="181"/>
      <c r="I26" s="192">
        <f>[1]Q2.7!I27</f>
        <v>310</v>
      </c>
    </row>
    <row r="27" spans="2:9" s="83" customFormat="1" ht="14.25" customHeight="1">
      <c r="B27" s="32" t="s">
        <v>85</v>
      </c>
      <c r="C27" s="192">
        <f>[1]Q2.7!F28</f>
        <v>176</v>
      </c>
      <c r="D27" s="106"/>
      <c r="E27" s="192">
        <f>[1]Q2.7!G28</f>
        <v>174</v>
      </c>
      <c r="F27" s="64"/>
      <c r="G27" s="192">
        <f>[1]Q2.7!H28</f>
        <v>175</v>
      </c>
      <c r="H27" s="181"/>
      <c r="I27" s="192">
        <f>[1]Q2.7!I28</f>
        <v>173</v>
      </c>
    </row>
    <row r="28" spans="2:9" s="83" customFormat="1" ht="14.25" customHeight="1">
      <c r="B28" s="32" t="s">
        <v>86</v>
      </c>
      <c r="C28" s="192">
        <f>[1]Q2.7!F29</f>
        <v>365</v>
      </c>
      <c r="D28" s="106"/>
      <c r="E28" s="192">
        <f>[1]Q2.7!G29</f>
        <v>354</v>
      </c>
      <c r="F28" s="64"/>
      <c r="G28" s="192">
        <f>[1]Q2.7!H29</f>
        <v>359</v>
      </c>
      <c r="H28" s="181"/>
      <c r="I28" s="192">
        <f>[1]Q2.7!I29</f>
        <v>336</v>
      </c>
    </row>
    <row r="29" spans="2:9" s="83" customFormat="1" ht="14.25" customHeight="1">
      <c r="B29" s="32" t="s">
        <v>87</v>
      </c>
      <c r="C29" s="192">
        <f>[1]Q2.7!F30</f>
        <v>1155</v>
      </c>
      <c r="D29" s="106"/>
      <c r="E29" s="192">
        <f>[1]Q2.7!G30</f>
        <v>1125</v>
      </c>
      <c r="F29" s="64"/>
      <c r="G29" s="192">
        <f>[1]Q2.7!H30</f>
        <v>1108</v>
      </c>
      <c r="H29" s="181"/>
      <c r="I29" s="192">
        <f>[1]Q2.7!I30</f>
        <v>1049</v>
      </c>
    </row>
    <row r="30" spans="2:9" s="83" customFormat="1" ht="14.25" customHeight="1">
      <c r="B30" s="32" t="s">
        <v>88</v>
      </c>
      <c r="C30" s="192">
        <f>[1]Q2.7!F31</f>
        <v>254</v>
      </c>
      <c r="D30" s="106"/>
      <c r="E30" s="192">
        <f>[1]Q2.7!G31</f>
        <v>256</v>
      </c>
      <c r="F30" s="64"/>
      <c r="G30" s="192">
        <f>[1]Q2.7!H31</f>
        <v>259</v>
      </c>
      <c r="H30" s="181"/>
      <c r="I30" s="192">
        <f>[1]Q2.7!I31</f>
        <v>243</v>
      </c>
    </row>
    <row r="31" spans="2:9" s="83" customFormat="1" ht="14.25" customHeight="1">
      <c r="B31" s="32" t="s">
        <v>89</v>
      </c>
      <c r="C31" s="192">
        <f>[1]Q2.7!F32</f>
        <v>730</v>
      </c>
      <c r="D31" s="106"/>
      <c r="E31" s="192">
        <f>[1]Q2.7!G32</f>
        <v>716</v>
      </c>
      <c r="F31" s="64"/>
      <c r="G31" s="192">
        <f>[1]Q2.7!H32</f>
        <v>725</v>
      </c>
      <c r="H31" s="181"/>
      <c r="I31" s="192">
        <f>[1]Q2.7!I32</f>
        <v>660</v>
      </c>
    </row>
    <row r="32" spans="2:9" s="83" customFormat="1" ht="14.25" customHeight="1">
      <c r="B32" s="32" t="s">
        <v>68</v>
      </c>
      <c r="C32" s="192">
        <f>[1]Q2.7!F33</f>
        <v>104</v>
      </c>
      <c r="D32" s="106"/>
      <c r="E32" s="192">
        <f>[1]Q2.7!G33</f>
        <v>105</v>
      </c>
      <c r="F32" s="64"/>
      <c r="G32" s="192">
        <f>[1]Q2.7!H33</f>
        <v>104</v>
      </c>
      <c r="H32" s="181"/>
      <c r="I32" s="192">
        <f>[1]Q2.7!I33</f>
        <v>90</v>
      </c>
    </row>
    <row r="33" spans="2:9" s="83" customFormat="1" ht="14.25" customHeight="1">
      <c r="B33" s="32" t="s">
        <v>90</v>
      </c>
      <c r="C33" s="192">
        <f>[1]Q2.7!F34</f>
        <v>606</v>
      </c>
      <c r="D33" s="106"/>
      <c r="E33" s="192">
        <f>[1]Q2.7!G34</f>
        <v>607</v>
      </c>
      <c r="F33" s="64"/>
      <c r="G33" s="192">
        <f>[1]Q2.7!H34</f>
        <v>621</v>
      </c>
      <c r="H33" s="181"/>
      <c r="I33" s="192">
        <f>[1]Q2.7!I34</f>
        <v>590</v>
      </c>
    </row>
    <row r="34" spans="2:9" s="83" customFormat="1" ht="14.25" customHeight="1">
      <c r="B34" s="32" t="s">
        <v>91</v>
      </c>
      <c r="C34" s="192">
        <f>[1]Q2.7!F35</f>
        <v>886</v>
      </c>
      <c r="D34" s="106"/>
      <c r="E34" s="192">
        <f>[1]Q2.7!G35</f>
        <v>878</v>
      </c>
      <c r="F34" s="64"/>
      <c r="G34" s="192">
        <f>[1]Q2.7!H35</f>
        <v>876</v>
      </c>
      <c r="H34" s="181"/>
      <c r="I34" s="192">
        <f>[1]Q2.7!I35</f>
        <v>812</v>
      </c>
    </row>
    <row r="35" spans="2:9" s="83" customFormat="1" ht="14.25" customHeight="1">
      <c r="B35" s="32" t="s">
        <v>92</v>
      </c>
      <c r="C35" s="192">
        <f>[1]Q2.7!F36</f>
        <v>442</v>
      </c>
      <c r="D35" s="106"/>
      <c r="E35" s="192">
        <f>[1]Q2.7!G36</f>
        <v>440</v>
      </c>
      <c r="F35" s="64"/>
      <c r="G35" s="192">
        <f>[1]Q2.7!H36</f>
        <v>441</v>
      </c>
      <c r="H35" s="181"/>
      <c r="I35" s="192">
        <f>[1]Q2.7!I36</f>
        <v>410</v>
      </c>
    </row>
    <row r="36" spans="2:9" s="83" customFormat="1" ht="14.25" customHeight="1">
      <c r="B36" s="32" t="s">
        <v>93</v>
      </c>
      <c r="C36" s="192">
        <f>[1]Q2.7!F37</f>
        <v>194</v>
      </c>
      <c r="D36" s="106"/>
      <c r="E36" s="192">
        <f>[1]Q2.7!G37</f>
        <v>194</v>
      </c>
      <c r="F36" s="64"/>
      <c r="G36" s="192">
        <f>[1]Q2.7!H37</f>
        <v>207</v>
      </c>
      <c r="H36" s="181"/>
      <c r="I36" s="192">
        <f>[1]Q2.7!I37</f>
        <v>192</v>
      </c>
    </row>
    <row r="37" spans="2:9" s="83" customFormat="1" ht="14.25" customHeight="1">
      <c r="B37" s="32" t="s">
        <v>94</v>
      </c>
      <c r="C37" s="192">
        <f>[1]Q2.7!F38</f>
        <v>161</v>
      </c>
      <c r="D37" s="106"/>
      <c r="E37" s="192">
        <f>[1]Q2.7!G38</f>
        <v>157</v>
      </c>
      <c r="F37" s="64"/>
      <c r="G37" s="192">
        <f>[1]Q2.7!H38</f>
        <v>154</v>
      </c>
      <c r="H37" s="181"/>
      <c r="I37" s="192">
        <f>[1]Q2.7!I38</f>
        <v>144</v>
      </c>
    </row>
    <row r="38" spans="2:9" s="83" customFormat="1" ht="14.25" customHeight="1">
      <c r="B38" s="32" t="s">
        <v>95</v>
      </c>
      <c r="C38" s="193">
        <f>[1]Q2.7!F39</f>
        <v>309</v>
      </c>
      <c r="D38" s="351"/>
      <c r="E38" s="193">
        <f>[1]Q2.7!G39</f>
        <v>311</v>
      </c>
      <c r="F38" s="70"/>
      <c r="G38" s="193">
        <f>[1]Q2.7!H39</f>
        <v>304</v>
      </c>
      <c r="H38" s="181"/>
      <c r="I38" s="193">
        <f>[1]Q2.7!I39</f>
        <v>278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347" priority="13" operator="between">
      <formula>1</formula>
      <formula>2</formula>
    </cfRule>
  </conditionalFormatting>
  <conditionalFormatting sqref="H22">
    <cfRule type="cellIs" dxfId="346" priority="12" operator="between">
      <formula>1</formula>
      <formula>2</formula>
    </cfRule>
  </conditionalFormatting>
  <conditionalFormatting sqref="C11:C21 C23:C38">
    <cfRule type="cellIs" dxfId="345" priority="11" operator="between">
      <formula>1</formula>
      <formula>2</formula>
    </cfRule>
  </conditionalFormatting>
  <conditionalFormatting sqref="C22">
    <cfRule type="cellIs" dxfId="344" priority="10" operator="between">
      <formula>1</formula>
      <formula>2</formula>
    </cfRule>
  </conditionalFormatting>
  <conditionalFormatting sqref="E11:E14">
    <cfRule type="cellIs" dxfId="343" priority="9" operator="between">
      <formula>1</formula>
      <formula>2</formula>
    </cfRule>
  </conditionalFormatting>
  <conditionalFormatting sqref="G11:G14">
    <cfRule type="cellIs" dxfId="342" priority="8" operator="between">
      <formula>1</formula>
      <formula>2</formula>
    </cfRule>
  </conditionalFormatting>
  <conditionalFormatting sqref="I11:I14">
    <cfRule type="cellIs" dxfId="341" priority="7" operator="between">
      <formula>1</formula>
      <formula>2</formula>
    </cfRule>
  </conditionalFormatting>
  <conditionalFormatting sqref="E15:E21 E23:E38">
    <cfRule type="cellIs" dxfId="340" priority="6" operator="between">
      <formula>1</formula>
      <formula>2</formula>
    </cfRule>
  </conditionalFormatting>
  <conditionalFormatting sqref="E22">
    <cfRule type="cellIs" dxfId="339" priority="5" operator="between">
      <formula>1</formula>
      <formula>2</formula>
    </cfRule>
  </conditionalFormatting>
  <conditionalFormatting sqref="G15:G21 G23:G38">
    <cfRule type="cellIs" dxfId="338" priority="4" operator="between">
      <formula>1</formula>
      <formula>2</formula>
    </cfRule>
  </conditionalFormatting>
  <conditionalFormatting sqref="G22">
    <cfRule type="cellIs" dxfId="337" priority="3" operator="between">
      <formula>1</formula>
      <formula>2</formula>
    </cfRule>
  </conditionalFormatting>
  <conditionalFormatting sqref="I15:I21 I23:I38">
    <cfRule type="cellIs" dxfId="336" priority="2" operator="between">
      <formula>1</formula>
      <formula>2</formula>
    </cfRule>
  </conditionalFormatting>
  <conditionalFormatting sqref="I22">
    <cfRule type="cellIs" dxfId="33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146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200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(13)'!I11-'RSI_AF (13)'!C11</f>
        <v>-9215</v>
      </c>
    </row>
    <row r="12" spans="1:3">
      <c r="B12" s="403" t="s">
        <v>267</v>
      </c>
      <c r="C12" s="203">
        <f>'RSI_AF (13)'!I12-'RSI_AF (13)'!C12</f>
        <v>-3204</v>
      </c>
    </row>
    <row r="13" spans="1:3">
      <c r="B13" s="403" t="s">
        <v>52</v>
      </c>
      <c r="C13" s="203">
        <f>'RSI_AF (13)'!I13-'RSI_AF (13)'!C13</f>
        <v>-2685</v>
      </c>
    </row>
    <row r="14" spans="1:3">
      <c r="B14" s="403" t="s">
        <v>1</v>
      </c>
      <c r="C14" s="318">
        <f>'RSI_AF (13)'!I14-'RSI_AF (13)'!C14</f>
        <v>-674</v>
      </c>
    </row>
    <row r="15" spans="1:3">
      <c r="B15" s="32" t="s">
        <v>73</v>
      </c>
      <c r="C15" s="203">
        <f>'RSI_AF (13)'!I15-'RSI_AF (13)'!C15</f>
        <v>-9</v>
      </c>
    </row>
    <row r="16" spans="1:3">
      <c r="B16" s="32" t="s">
        <v>74</v>
      </c>
      <c r="C16" s="203">
        <f>'RSI_AF (13)'!I16-'RSI_AF (13)'!C16</f>
        <v>-9</v>
      </c>
    </row>
    <row r="17" spans="2:3">
      <c r="B17" s="32" t="s">
        <v>75</v>
      </c>
      <c r="C17" s="203">
        <f>'RSI_AF (13)'!I17-'RSI_AF (13)'!C17</f>
        <v>-15</v>
      </c>
    </row>
    <row r="18" spans="2:3">
      <c r="B18" s="32" t="s">
        <v>76</v>
      </c>
      <c r="C18" s="203">
        <f>'RSI_AF (13)'!I18-'RSI_AF (13)'!C18</f>
        <v>-14</v>
      </c>
    </row>
    <row r="19" spans="2:3">
      <c r="B19" s="32" t="s">
        <v>77</v>
      </c>
      <c r="C19" s="203">
        <f>'RSI_AF (13)'!I19-'RSI_AF (13)'!C19</f>
        <v>-41</v>
      </c>
    </row>
    <row r="20" spans="2:3">
      <c r="B20" s="32" t="s">
        <v>78</v>
      </c>
      <c r="C20" s="203">
        <f>'RSI_AF (13)'!I20-'RSI_AF (13)'!C20</f>
        <v>-11</v>
      </c>
    </row>
    <row r="21" spans="2:3">
      <c r="B21" s="32" t="s">
        <v>79</v>
      </c>
      <c r="C21" s="203">
        <f>'RSI_AF (13)'!I21-'RSI_AF (13)'!C21</f>
        <v>-24</v>
      </c>
    </row>
    <row r="22" spans="2:3">
      <c r="B22" s="32" t="s">
        <v>80</v>
      </c>
      <c r="C22" s="203">
        <f>'RSI_AF (13)'!I22-'RSI_AF (13)'!C22</f>
        <v>-8</v>
      </c>
    </row>
    <row r="23" spans="2:3">
      <c r="B23" s="32" t="s">
        <v>81</v>
      </c>
      <c r="C23" s="203">
        <f>'RSI_AF (13)'!I23-'RSI_AF (13)'!C23</f>
        <v>-62</v>
      </c>
    </row>
    <row r="24" spans="2:3">
      <c r="B24" s="32" t="s">
        <v>82</v>
      </c>
      <c r="C24" s="203">
        <f>'RSI_AF (13)'!I24-'RSI_AF (13)'!C24</f>
        <v>-15</v>
      </c>
    </row>
    <row r="25" spans="2:3">
      <c r="B25" s="32" t="s">
        <v>83</v>
      </c>
      <c r="C25" s="203">
        <f>'RSI_AF (13)'!I25-'RSI_AF (13)'!C25</f>
        <v>-3</v>
      </c>
    </row>
    <row r="26" spans="2:3">
      <c r="B26" s="32" t="s">
        <v>84</v>
      </c>
      <c r="C26" s="203">
        <f>'RSI_AF (13)'!I26-'RSI_AF (13)'!C26</f>
        <v>-58</v>
      </c>
    </row>
    <row r="27" spans="2:3">
      <c r="B27" s="32" t="s">
        <v>85</v>
      </c>
      <c r="C27" s="203">
        <f>'RSI_AF (13)'!I27-'RSI_AF (13)'!C27</f>
        <v>-3</v>
      </c>
    </row>
    <row r="28" spans="2:3">
      <c r="B28" s="32" t="s">
        <v>86</v>
      </c>
      <c r="C28" s="203">
        <f>'RSI_AF (13)'!I28-'RSI_AF (13)'!C28</f>
        <v>-29</v>
      </c>
    </row>
    <row r="29" spans="2:3">
      <c r="B29" s="32" t="s">
        <v>87</v>
      </c>
      <c r="C29" s="203">
        <f>'RSI_AF (13)'!I29-'RSI_AF (13)'!C29</f>
        <v>-106</v>
      </c>
    </row>
    <row r="30" spans="2:3">
      <c r="B30" s="32" t="s">
        <v>88</v>
      </c>
      <c r="C30" s="203">
        <f>'RSI_AF (13)'!I30-'RSI_AF (13)'!C30</f>
        <v>-11</v>
      </c>
    </row>
    <row r="31" spans="2:3">
      <c r="B31" s="32" t="s">
        <v>89</v>
      </c>
      <c r="C31" s="203">
        <f>'RSI_AF (13)'!I31-'RSI_AF (13)'!C31</f>
        <v>-70</v>
      </c>
    </row>
    <row r="32" spans="2:3">
      <c r="B32" s="32" t="s">
        <v>68</v>
      </c>
      <c r="C32" s="203">
        <f>'RSI_AF (13)'!I32-'RSI_AF (13)'!C32</f>
        <v>-14</v>
      </c>
    </row>
    <row r="33" spans="2:3">
      <c r="B33" s="32" t="s">
        <v>90</v>
      </c>
      <c r="C33" s="203">
        <f>'RSI_AF (13)'!I33-'RSI_AF (13)'!C33</f>
        <v>-16</v>
      </c>
    </row>
    <row r="34" spans="2:3" ht="12.75" customHeight="1">
      <c r="B34" s="32" t="s">
        <v>91</v>
      </c>
      <c r="C34" s="203">
        <f>'RSI_AF (13)'!I34-'RSI_AF (13)'!C34</f>
        <v>-74</v>
      </c>
    </row>
    <row r="35" spans="2:3">
      <c r="B35" s="32" t="s">
        <v>92</v>
      </c>
      <c r="C35" s="203">
        <f>'RSI_AF (13)'!I35-'RSI_AF (13)'!C35</f>
        <v>-32</v>
      </c>
    </row>
    <row r="36" spans="2:3">
      <c r="B36" s="32" t="s">
        <v>93</v>
      </c>
      <c r="C36" s="203">
        <f>'RSI_AF (13)'!I36-'RSI_AF (13)'!C36</f>
        <v>-2</v>
      </c>
    </row>
    <row r="37" spans="2:3">
      <c r="B37" s="32" t="s">
        <v>94</v>
      </c>
      <c r="C37" s="203">
        <f>'RSI_AF (13)'!I37-'RSI_AF (13)'!C37</f>
        <v>-17</v>
      </c>
    </row>
    <row r="38" spans="2:3">
      <c r="B38" s="32" t="s">
        <v>95</v>
      </c>
      <c r="C38" s="318">
        <f>'RSI_AF (13)'!I38-'RSI_AF (13)'!C38</f>
        <v>-31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201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tr">
        <f>'Ev.Nº 1ºtrim-4º trim_AF(13)'!$C$8</f>
        <v>Evolução do número de Agregados Familiares (com processamento) de Rendimento Social de Inserção, 2013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(13)'!I11-'RSI_AF (13)'!C11)/'RSI_AF (13)'!C11</f>
        <v>-7.6829441141894758E-2</v>
      </c>
    </row>
    <row r="12" spans="1:3">
      <c r="B12" s="403" t="s">
        <v>267</v>
      </c>
      <c r="C12" s="237">
        <f>('RSI_AF (13)'!I12-'RSI_AF (13)'!C12)/'RSI_AF (13)'!C12</f>
        <v>-9.9413571628036865E-2</v>
      </c>
    </row>
    <row r="13" spans="1:3">
      <c r="B13" s="403" t="s">
        <v>52</v>
      </c>
      <c r="C13" s="237">
        <f>('RSI_AF (13)'!I13-'RSI_AF (13)'!C13)/'RSI_AF (13)'!C13</f>
        <v>-0.11010867336477342</v>
      </c>
    </row>
    <row r="14" spans="1:3">
      <c r="B14" s="403" t="s">
        <v>1</v>
      </c>
      <c r="C14" s="319">
        <f>('RSI_AF (13)'!I14-'RSI_AF (13)'!C14)/'RSI_AF (13)'!C14</f>
        <v>-7.396027652803687E-2</v>
      </c>
    </row>
    <row r="15" spans="1:3">
      <c r="B15" s="32" t="s">
        <v>73</v>
      </c>
      <c r="C15" s="237">
        <f>('RSI_AF (13)'!I15-'RSI_AF (13)'!C15)/'RSI_AF (13)'!C15</f>
        <v>-2.7607361963190184E-2</v>
      </c>
    </row>
    <row r="16" spans="1:3">
      <c r="B16" s="32" t="s">
        <v>74</v>
      </c>
      <c r="C16" s="237">
        <f>('RSI_AF (13)'!I16-'RSI_AF (13)'!C16)/'RSI_AF (13)'!C16</f>
        <v>-4.1095890410958902E-2</v>
      </c>
    </row>
    <row r="17" spans="2:3">
      <c r="B17" s="32" t="s">
        <v>75</v>
      </c>
      <c r="C17" s="237">
        <f>('RSI_AF (13)'!I17-'RSI_AF (13)'!C17)/'RSI_AF (13)'!C17</f>
        <v>-6.6079295154185022E-2</v>
      </c>
    </row>
    <row r="18" spans="2:3">
      <c r="B18" s="32" t="s">
        <v>76</v>
      </c>
      <c r="C18" s="237">
        <f>('RSI_AF (13)'!I18-'RSI_AF (13)'!C18)/'RSI_AF (13)'!C18</f>
        <v>-6.965174129353234E-2</v>
      </c>
    </row>
    <row r="19" spans="2:3">
      <c r="B19" s="32" t="s">
        <v>77</v>
      </c>
      <c r="C19" s="237">
        <f>('RSI_AF (13)'!I19-'RSI_AF (13)'!C19)/'RSI_AF (13)'!C19</f>
        <v>-5.0554870530209621E-2</v>
      </c>
    </row>
    <row r="20" spans="2:3">
      <c r="B20" s="32" t="s">
        <v>78</v>
      </c>
      <c r="C20" s="237">
        <f>('RSI_AF (13)'!I20-'RSI_AF (13)'!C20)/'RSI_AF (13)'!C20</f>
        <v>-5.8201058201058198E-2</v>
      </c>
    </row>
    <row r="21" spans="2:3">
      <c r="B21" s="32" t="s">
        <v>79</v>
      </c>
      <c r="C21" s="237">
        <f>('RSI_AF (13)'!I21-'RSI_AF (13)'!C21)/'RSI_AF (13)'!C21</f>
        <v>-5.9113300492610835E-2</v>
      </c>
    </row>
    <row r="22" spans="2:3">
      <c r="B22" s="32" t="s">
        <v>80</v>
      </c>
      <c r="C22" s="237">
        <f>('RSI_AF (13)'!I22-'RSI_AF (13)'!C22)/'RSI_AF (13)'!C22</f>
        <v>-0.125</v>
      </c>
    </row>
    <row r="23" spans="2:3">
      <c r="B23" s="32" t="s">
        <v>81</v>
      </c>
      <c r="C23" s="237">
        <f>('RSI_AF (13)'!I23-'RSI_AF (13)'!C23)/'RSI_AF (13)'!C23</f>
        <v>-0.12350597609561753</v>
      </c>
    </row>
    <row r="24" spans="2:3">
      <c r="B24" s="32" t="s">
        <v>82</v>
      </c>
      <c r="C24" s="237">
        <f>('RSI_AF (13)'!I24-'RSI_AF (13)'!C24)/'RSI_AF (13)'!C24</f>
        <v>-6.4102564102564097E-2</v>
      </c>
    </row>
    <row r="25" spans="2:3">
      <c r="B25" s="32" t="s">
        <v>83</v>
      </c>
      <c r="C25" s="237">
        <f>('RSI_AF (13)'!I25-'RSI_AF (13)'!C25)/'RSI_AF (13)'!C25</f>
        <v>-1.6304347826086956E-2</v>
      </c>
    </row>
    <row r="26" spans="2:3">
      <c r="B26" s="32" t="s">
        <v>84</v>
      </c>
      <c r="C26" s="237">
        <f>('RSI_AF (13)'!I26-'RSI_AF (13)'!C26)/'RSI_AF (13)'!C26</f>
        <v>-0.15760869565217392</v>
      </c>
    </row>
    <row r="27" spans="2:3">
      <c r="B27" s="32" t="s">
        <v>85</v>
      </c>
      <c r="C27" s="237">
        <f>('RSI_AF (13)'!I27-'RSI_AF (13)'!C27)/'RSI_AF (13)'!C27</f>
        <v>-1.7045454545454544E-2</v>
      </c>
    </row>
    <row r="28" spans="2:3">
      <c r="B28" s="32" t="s">
        <v>86</v>
      </c>
      <c r="C28" s="237">
        <f>('RSI_AF (13)'!I28-'RSI_AF (13)'!C28)/'RSI_AF (13)'!C28</f>
        <v>-7.9452054794520555E-2</v>
      </c>
    </row>
    <row r="29" spans="2:3">
      <c r="B29" s="32" t="s">
        <v>87</v>
      </c>
      <c r="C29" s="237">
        <f>('RSI_AF (13)'!I29-'RSI_AF (13)'!C29)/'RSI_AF (13)'!C29</f>
        <v>-9.1774891774891773E-2</v>
      </c>
    </row>
    <row r="30" spans="2:3">
      <c r="B30" s="32" t="s">
        <v>88</v>
      </c>
      <c r="C30" s="237">
        <f>('RSI_AF (13)'!I30-'RSI_AF (13)'!C30)/'RSI_AF (13)'!C30</f>
        <v>-4.3307086614173228E-2</v>
      </c>
    </row>
    <row r="31" spans="2:3">
      <c r="B31" s="32" t="s">
        <v>89</v>
      </c>
      <c r="C31" s="237">
        <f>('RSI_AF (13)'!I31-'RSI_AF (13)'!C31)/'RSI_AF (13)'!C31</f>
        <v>-9.5890410958904104E-2</v>
      </c>
    </row>
    <row r="32" spans="2:3">
      <c r="B32" s="32" t="s">
        <v>68</v>
      </c>
      <c r="C32" s="237">
        <f>('RSI_AF (13)'!I32-'RSI_AF (13)'!C32)/'RSI_AF (13)'!C32</f>
        <v>-0.13461538461538461</v>
      </c>
    </row>
    <row r="33" spans="2:3">
      <c r="B33" s="32" t="s">
        <v>90</v>
      </c>
      <c r="C33" s="237">
        <f>('RSI_AF (13)'!I33-'RSI_AF (13)'!C33)/'RSI_AF (13)'!C33</f>
        <v>-2.6402640264026403E-2</v>
      </c>
    </row>
    <row r="34" spans="2:3" ht="12.75" customHeight="1">
      <c r="B34" s="32" t="s">
        <v>91</v>
      </c>
      <c r="C34" s="237">
        <f>('RSI_AF (13)'!I34-'RSI_AF (13)'!C34)/'RSI_AF (13)'!C34</f>
        <v>-8.35214446952596E-2</v>
      </c>
    </row>
    <row r="35" spans="2:3">
      <c r="B35" s="32" t="s">
        <v>92</v>
      </c>
      <c r="C35" s="237">
        <f>('RSI_AF (13)'!I35-'RSI_AF (13)'!C35)/'RSI_AF (13)'!C35</f>
        <v>-7.2398190045248875E-2</v>
      </c>
    </row>
    <row r="36" spans="2:3">
      <c r="B36" s="32" t="s">
        <v>93</v>
      </c>
      <c r="C36" s="237">
        <f>('RSI_AF (13)'!I36-'RSI_AF (13)'!C36)/'RSI_AF (13)'!C36</f>
        <v>-1.0309278350515464E-2</v>
      </c>
    </row>
    <row r="37" spans="2:3">
      <c r="B37" s="32" t="s">
        <v>94</v>
      </c>
      <c r="C37" s="237">
        <f>('RSI_AF (13)'!I37-'RSI_AF (13)'!C37)/'RSI_AF (13)'!C37</f>
        <v>-0.10559006211180125</v>
      </c>
    </row>
    <row r="38" spans="2:3">
      <c r="B38" s="32" t="s">
        <v>95</v>
      </c>
      <c r="C38" s="319">
        <f>('RSI_AF (13)'!I38-'RSI_AF (13)'!C38)/'RSI_AF (13)'!C38</f>
        <v>-0.10032362459546926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151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202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229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[1]Q2.8!F12</f>
        <v>23997</v>
      </c>
      <c r="D11" s="104"/>
      <c r="E11" s="196">
        <f>[1]Q2.8!G12</f>
        <v>23468</v>
      </c>
      <c r="F11" s="70"/>
      <c r="G11" s="196">
        <f>[1]Q2.8!H12</f>
        <v>22852</v>
      </c>
      <c r="H11" s="195"/>
      <c r="I11" s="196">
        <f>[1]Q2.8!I12</f>
        <v>21468</v>
      </c>
    </row>
    <row r="12" spans="1:10" s="83" customFormat="1" ht="14.25" customHeight="1">
      <c r="B12" s="403" t="s">
        <v>267</v>
      </c>
      <c r="C12" s="197">
        <f>[1]Q2.8!F13</f>
        <v>7662</v>
      </c>
      <c r="D12" s="104"/>
      <c r="E12" s="197">
        <f>[1]Q2.8!G13</f>
        <v>7396</v>
      </c>
      <c r="F12" s="70"/>
      <c r="G12" s="197">
        <f>[1]Q2.8!H13</f>
        <v>7244</v>
      </c>
      <c r="H12" s="195"/>
      <c r="I12" s="197">
        <f>[1]Q2.8!I13</f>
        <v>6620</v>
      </c>
    </row>
    <row r="13" spans="1:10" s="83" customFormat="1" ht="14.25" customHeight="1">
      <c r="B13" s="403" t="s">
        <v>52</v>
      </c>
      <c r="C13" s="197">
        <f>[1]Q2.8!F14</f>
        <v>5633</v>
      </c>
      <c r="D13" s="104"/>
      <c r="E13" s="197">
        <f>[1]Q2.8!G14</f>
        <v>5299</v>
      </c>
      <c r="F13" s="70"/>
      <c r="G13" s="197">
        <f>[1]Q2.8!H14</f>
        <v>5241</v>
      </c>
      <c r="H13" s="195"/>
      <c r="I13" s="197">
        <f>[1]Q2.8!I14</f>
        <v>4748</v>
      </c>
    </row>
    <row r="14" spans="1:10" s="83" customFormat="1" ht="14.25" customHeight="1">
      <c r="B14" s="403" t="s">
        <v>1</v>
      </c>
      <c r="C14" s="198">
        <f>[1]Q2.8!F15</f>
        <v>1368</v>
      </c>
      <c r="D14" s="110"/>
      <c r="E14" s="198">
        <f>[1]Q2.8!G15</f>
        <v>1629</v>
      </c>
      <c r="F14" s="70"/>
      <c r="G14" s="198">
        <f>[1]Q2.8!H15</f>
        <v>1696</v>
      </c>
      <c r="H14" s="195"/>
      <c r="I14" s="198">
        <f>[1]Q2.8!I15</f>
        <v>1509</v>
      </c>
      <c r="J14" s="48"/>
    </row>
    <row r="15" spans="1:10" s="83" customFormat="1" ht="14.25" customHeight="1">
      <c r="B15" s="32" t="s">
        <v>73</v>
      </c>
      <c r="C15" s="196">
        <f>[1]Q2.8!F16</f>
        <v>37</v>
      </c>
      <c r="D15" s="194"/>
      <c r="E15" s="196">
        <f>[1]Q2.8!G16</f>
        <v>43</v>
      </c>
      <c r="F15" s="64"/>
      <c r="G15" s="196">
        <f>[1]Q2.8!H16</f>
        <v>44</v>
      </c>
      <c r="H15" s="195"/>
      <c r="I15" s="196">
        <f>[1]Q2.8!I16</f>
        <v>41</v>
      </c>
    </row>
    <row r="16" spans="1:10" s="83" customFormat="1" ht="14.25" customHeight="1">
      <c r="B16" s="32" t="s">
        <v>74</v>
      </c>
      <c r="C16" s="197">
        <f>[1]Q2.8!F17</f>
        <v>39</v>
      </c>
      <c r="D16" s="194"/>
      <c r="E16" s="197">
        <f>[1]Q2.8!G17</f>
        <v>43</v>
      </c>
      <c r="F16" s="64"/>
      <c r="G16" s="197">
        <f>[1]Q2.8!H17</f>
        <v>47</v>
      </c>
      <c r="H16" s="195"/>
      <c r="I16" s="197">
        <f>[1]Q2.8!I17</f>
        <v>40</v>
      </c>
    </row>
    <row r="17" spans="2:9" s="83" customFormat="1" ht="14.25" customHeight="1">
      <c r="B17" s="32" t="s">
        <v>75</v>
      </c>
      <c r="C17" s="197">
        <f>[1]Q2.8!F18</f>
        <v>30</v>
      </c>
      <c r="D17" s="194"/>
      <c r="E17" s="197">
        <f>[1]Q2.8!G18</f>
        <v>39</v>
      </c>
      <c r="F17" s="64"/>
      <c r="G17" s="197">
        <f>[1]Q2.8!H18</f>
        <v>41</v>
      </c>
      <c r="H17" s="195"/>
      <c r="I17" s="197">
        <f>[1]Q2.8!I18</f>
        <v>32</v>
      </c>
    </row>
    <row r="18" spans="2:9" s="83" customFormat="1" ht="14.25" customHeight="1">
      <c r="B18" s="32" t="s">
        <v>76</v>
      </c>
      <c r="C18" s="197">
        <f>[1]Q2.8!F19</f>
        <v>29</v>
      </c>
      <c r="D18" s="194"/>
      <c r="E18" s="197">
        <f>[1]Q2.8!G19</f>
        <v>36</v>
      </c>
      <c r="F18" s="64"/>
      <c r="G18" s="197">
        <f>[1]Q2.8!H19</f>
        <v>37</v>
      </c>
      <c r="H18" s="195"/>
      <c r="I18" s="197">
        <f>[1]Q2.8!I19</f>
        <v>34</v>
      </c>
    </row>
    <row r="19" spans="2:9" s="83" customFormat="1" ht="14.25" customHeight="1">
      <c r="B19" s="32" t="s">
        <v>77</v>
      </c>
      <c r="C19" s="197">
        <f>[1]Q2.8!F20</f>
        <v>59</v>
      </c>
      <c r="D19" s="194"/>
      <c r="E19" s="197">
        <f>[1]Q2.8!G20</f>
        <v>82</v>
      </c>
      <c r="F19" s="64"/>
      <c r="G19" s="197">
        <f>[1]Q2.8!H20</f>
        <v>84</v>
      </c>
      <c r="H19" s="195"/>
      <c r="I19" s="197">
        <f>[1]Q2.8!I20</f>
        <v>75</v>
      </c>
    </row>
    <row r="20" spans="2:9" s="83" customFormat="1" ht="14.25" customHeight="1">
      <c r="B20" s="32" t="s">
        <v>78</v>
      </c>
      <c r="C20" s="197">
        <f>[1]Q2.8!F21</f>
        <v>26</v>
      </c>
      <c r="D20" s="194"/>
      <c r="E20" s="197">
        <f>[1]Q2.8!G21</f>
        <v>27</v>
      </c>
      <c r="F20" s="64"/>
      <c r="G20" s="197">
        <f>[1]Q2.8!H21</f>
        <v>29</v>
      </c>
      <c r="H20" s="195"/>
      <c r="I20" s="197">
        <f>[1]Q2.8!I21</f>
        <v>28</v>
      </c>
    </row>
    <row r="21" spans="2:9" s="83" customFormat="1" ht="14.25" customHeight="1">
      <c r="B21" s="32" t="s">
        <v>79</v>
      </c>
      <c r="C21" s="197">
        <f>[1]Q2.8!F22</f>
        <v>57</v>
      </c>
      <c r="D21" s="194"/>
      <c r="E21" s="197">
        <f>[1]Q2.8!G22</f>
        <v>70</v>
      </c>
      <c r="F21" s="64"/>
      <c r="G21" s="197">
        <f>[1]Q2.8!H22</f>
        <v>72</v>
      </c>
      <c r="H21" s="195"/>
      <c r="I21" s="197">
        <f>[1]Q2.8!I22</f>
        <v>68</v>
      </c>
    </row>
    <row r="22" spans="2:9" s="83" customFormat="1" ht="14.25" customHeight="1">
      <c r="B22" s="32" t="s">
        <v>80</v>
      </c>
      <c r="C22" s="197">
        <f>[1]Q2.8!F23</f>
        <v>13</v>
      </c>
      <c r="D22" s="194"/>
      <c r="E22" s="197">
        <f>[1]Q2.8!G23</f>
        <v>13</v>
      </c>
      <c r="F22" s="64"/>
      <c r="G22" s="197">
        <f>[1]Q2.8!H23</f>
        <v>14</v>
      </c>
      <c r="H22" s="195"/>
      <c r="I22" s="197">
        <f>[1]Q2.8!I23</f>
        <v>15</v>
      </c>
    </row>
    <row r="23" spans="2:9" s="83" customFormat="1" ht="14.25" customHeight="1">
      <c r="B23" s="32" t="s">
        <v>81</v>
      </c>
      <c r="C23" s="197">
        <f>[1]Q2.8!F24</f>
        <v>78</v>
      </c>
      <c r="D23" s="194"/>
      <c r="E23" s="197">
        <f>[1]Q2.8!G24</f>
        <v>93</v>
      </c>
      <c r="F23" s="64"/>
      <c r="G23" s="197">
        <f>[1]Q2.8!H24</f>
        <v>99</v>
      </c>
      <c r="H23" s="195"/>
      <c r="I23" s="197">
        <f>[1]Q2.8!I24</f>
        <v>79</v>
      </c>
    </row>
    <row r="24" spans="2:9" s="83" customFormat="1" ht="14.25" customHeight="1">
      <c r="B24" s="32" t="s">
        <v>82</v>
      </c>
      <c r="C24" s="197">
        <f>[1]Q2.8!F25</f>
        <v>48</v>
      </c>
      <c r="D24" s="194"/>
      <c r="E24" s="197">
        <f>[1]Q2.8!G25</f>
        <v>55</v>
      </c>
      <c r="F24" s="64"/>
      <c r="G24" s="197">
        <f>[1]Q2.8!H25</f>
        <v>57</v>
      </c>
      <c r="H24" s="195"/>
      <c r="I24" s="197">
        <f>[1]Q2.8!I25</f>
        <v>55</v>
      </c>
    </row>
    <row r="25" spans="2:9" s="83" customFormat="1" ht="14.25" customHeight="1">
      <c r="B25" s="32" t="s">
        <v>83</v>
      </c>
      <c r="C25" s="197">
        <f>[1]Q2.8!F26</f>
        <v>35</v>
      </c>
      <c r="D25" s="194"/>
      <c r="E25" s="197">
        <f>[1]Q2.8!G26</f>
        <v>33</v>
      </c>
      <c r="F25" s="64"/>
      <c r="G25" s="197">
        <f>[1]Q2.8!H26</f>
        <v>37</v>
      </c>
      <c r="H25" s="195"/>
      <c r="I25" s="197">
        <f>[1]Q2.8!I26</f>
        <v>31</v>
      </c>
    </row>
    <row r="26" spans="2:9" s="83" customFormat="1" ht="14.25" customHeight="1">
      <c r="B26" s="32" t="s">
        <v>84</v>
      </c>
      <c r="C26" s="197">
        <f>[1]Q2.8!F27</f>
        <v>53</v>
      </c>
      <c r="D26" s="194"/>
      <c r="E26" s="197">
        <f>[1]Q2.8!G27</f>
        <v>74</v>
      </c>
      <c r="F26" s="64"/>
      <c r="G26" s="197">
        <f>[1]Q2.8!H27</f>
        <v>77</v>
      </c>
      <c r="H26" s="195"/>
      <c r="I26" s="197">
        <f>[1]Q2.8!I27</f>
        <v>64</v>
      </c>
    </row>
    <row r="27" spans="2:9" s="83" customFormat="1" ht="14.25" customHeight="1">
      <c r="B27" s="32" t="s">
        <v>85</v>
      </c>
      <c r="C27" s="197">
        <f>[1]Q2.8!F28</f>
        <v>25</v>
      </c>
      <c r="D27" s="194"/>
      <c r="E27" s="197">
        <f>[1]Q2.8!G28</f>
        <v>29</v>
      </c>
      <c r="F27" s="64"/>
      <c r="G27" s="197">
        <f>[1]Q2.8!H28</f>
        <v>30</v>
      </c>
      <c r="H27" s="195"/>
      <c r="I27" s="197">
        <f>[1]Q2.8!I28</f>
        <v>28</v>
      </c>
    </row>
    <row r="28" spans="2:9" s="83" customFormat="1" ht="14.25" customHeight="1">
      <c r="B28" s="32" t="s">
        <v>86</v>
      </c>
      <c r="C28" s="197">
        <f>[1]Q2.8!F29</f>
        <v>80</v>
      </c>
      <c r="D28" s="194"/>
      <c r="E28" s="197">
        <f>[1]Q2.8!G29</f>
        <v>88</v>
      </c>
      <c r="F28" s="64"/>
      <c r="G28" s="197">
        <f>[1]Q2.8!H29</f>
        <v>95</v>
      </c>
      <c r="H28" s="195"/>
      <c r="I28" s="197">
        <f>[1]Q2.8!I29</f>
        <v>85</v>
      </c>
    </row>
    <row r="29" spans="2:9" s="83" customFormat="1" ht="14.25" customHeight="1">
      <c r="B29" s="32" t="s">
        <v>87</v>
      </c>
      <c r="C29" s="197">
        <f>[1]Q2.8!F30</f>
        <v>199</v>
      </c>
      <c r="D29" s="194"/>
      <c r="E29" s="197">
        <f>[1]Q2.8!G30</f>
        <v>225</v>
      </c>
      <c r="F29" s="64"/>
      <c r="G29" s="197">
        <f>[1]Q2.8!H30</f>
        <v>234</v>
      </c>
      <c r="H29" s="195"/>
      <c r="I29" s="197">
        <f>[1]Q2.8!I30</f>
        <v>220</v>
      </c>
    </row>
    <row r="30" spans="2:9" s="83" customFormat="1" ht="14.25" customHeight="1">
      <c r="B30" s="32" t="s">
        <v>88</v>
      </c>
      <c r="C30" s="197">
        <f>[1]Q2.8!F31</f>
        <v>26</v>
      </c>
      <c r="D30" s="194"/>
      <c r="E30" s="197">
        <f>[1]Q2.8!G31</f>
        <v>30</v>
      </c>
      <c r="F30" s="64"/>
      <c r="G30" s="197">
        <f>[1]Q2.8!H31</f>
        <v>30</v>
      </c>
      <c r="H30" s="195"/>
      <c r="I30" s="197">
        <f>[1]Q2.8!I31</f>
        <v>28</v>
      </c>
    </row>
    <row r="31" spans="2:9" s="83" customFormat="1" ht="14.25" customHeight="1">
      <c r="B31" s="32" t="s">
        <v>89</v>
      </c>
      <c r="C31" s="197">
        <f>[1]Q2.8!F32</f>
        <v>123</v>
      </c>
      <c r="D31" s="194"/>
      <c r="E31" s="197">
        <f>[1]Q2.8!G32</f>
        <v>155</v>
      </c>
      <c r="F31" s="64"/>
      <c r="G31" s="197">
        <f>[1]Q2.8!H32</f>
        <v>161</v>
      </c>
      <c r="H31" s="195"/>
      <c r="I31" s="197">
        <f>[1]Q2.8!I32</f>
        <v>135</v>
      </c>
    </row>
    <row r="32" spans="2:9" s="83" customFormat="1" ht="14.25" customHeight="1">
      <c r="B32" s="32" t="s">
        <v>68</v>
      </c>
      <c r="C32" s="197">
        <f>[1]Q2.8!F33</f>
        <v>23</v>
      </c>
      <c r="D32" s="194"/>
      <c r="E32" s="197">
        <f>[1]Q2.8!G33</f>
        <v>28</v>
      </c>
      <c r="F32" s="64"/>
      <c r="G32" s="197">
        <f>[1]Q2.8!H33</f>
        <v>29</v>
      </c>
      <c r="H32" s="195"/>
      <c r="I32" s="197">
        <f>[1]Q2.8!I33</f>
        <v>23</v>
      </c>
    </row>
    <row r="33" spans="2:9" s="83" customFormat="1" ht="14.25" customHeight="1">
      <c r="B33" s="32" t="s">
        <v>90</v>
      </c>
      <c r="C33" s="197">
        <f>[1]Q2.8!F34</f>
        <v>88</v>
      </c>
      <c r="D33" s="194"/>
      <c r="E33" s="197">
        <f>[1]Q2.8!G34</f>
        <v>104</v>
      </c>
      <c r="F33" s="64"/>
      <c r="G33" s="197">
        <f>[1]Q2.8!H34</f>
        <v>107</v>
      </c>
      <c r="H33" s="195"/>
      <c r="I33" s="197">
        <f>[1]Q2.8!I34</f>
        <v>93</v>
      </c>
    </row>
    <row r="34" spans="2:9" s="83" customFormat="1" ht="14.25" customHeight="1">
      <c r="B34" s="32" t="s">
        <v>91</v>
      </c>
      <c r="C34" s="197">
        <f>[1]Q2.8!F35</f>
        <v>164</v>
      </c>
      <c r="D34" s="194"/>
      <c r="E34" s="197">
        <f>[1]Q2.8!G35</f>
        <v>207</v>
      </c>
      <c r="F34" s="64"/>
      <c r="G34" s="197">
        <f>[1]Q2.8!H35</f>
        <v>211</v>
      </c>
      <c r="H34" s="195"/>
      <c r="I34" s="197">
        <f>[1]Q2.8!I35</f>
        <v>189</v>
      </c>
    </row>
    <row r="35" spans="2:9" s="83" customFormat="1" ht="14.25" customHeight="1">
      <c r="B35" s="32" t="s">
        <v>92</v>
      </c>
      <c r="C35" s="197">
        <f>[1]Q2.8!F36</f>
        <v>43</v>
      </c>
      <c r="D35" s="194"/>
      <c r="E35" s="197">
        <f>[1]Q2.8!G36</f>
        <v>51</v>
      </c>
      <c r="F35" s="64"/>
      <c r="G35" s="197">
        <f>[1]Q2.8!H36</f>
        <v>56</v>
      </c>
      <c r="H35" s="195"/>
      <c r="I35" s="197">
        <f>[1]Q2.8!I36</f>
        <v>50</v>
      </c>
    </row>
    <row r="36" spans="2:9" s="83" customFormat="1" ht="14.25" customHeight="1">
      <c r="B36" s="32" t="s">
        <v>93</v>
      </c>
      <c r="C36" s="197">
        <f>[1]Q2.8!F37</f>
        <v>16</v>
      </c>
      <c r="D36" s="194"/>
      <c r="E36" s="197">
        <f>[1]Q2.8!G37</f>
        <v>21</v>
      </c>
      <c r="F36" s="64"/>
      <c r="G36" s="197">
        <f>[1]Q2.8!H37</f>
        <v>23</v>
      </c>
      <c r="H36" s="195"/>
      <c r="I36" s="197">
        <f>[1]Q2.8!I37</f>
        <v>19</v>
      </c>
    </row>
    <row r="37" spans="2:9" s="83" customFormat="1" ht="14.25" customHeight="1">
      <c r="B37" s="32" t="s">
        <v>94</v>
      </c>
      <c r="C37" s="197">
        <f>[1]Q2.8!F38</f>
        <v>30</v>
      </c>
      <c r="D37" s="194"/>
      <c r="E37" s="197">
        <f>[1]Q2.8!G38</f>
        <v>33</v>
      </c>
      <c r="F37" s="64"/>
      <c r="G37" s="197">
        <f>[1]Q2.8!H38</f>
        <v>32</v>
      </c>
      <c r="H37" s="195"/>
      <c r="I37" s="197">
        <f>[1]Q2.8!I38</f>
        <v>30</v>
      </c>
    </row>
    <row r="38" spans="2:9" s="83" customFormat="1" ht="14.25" customHeight="1">
      <c r="B38" s="32" t="s">
        <v>95</v>
      </c>
      <c r="C38" s="198">
        <f>[1]Q2.8!F39</f>
        <v>47</v>
      </c>
      <c r="D38" s="200"/>
      <c r="E38" s="198">
        <f>[1]Q2.8!G39</f>
        <v>50</v>
      </c>
      <c r="F38" s="70"/>
      <c r="G38" s="198">
        <f>[1]Q2.8!H39</f>
        <v>50</v>
      </c>
      <c r="H38" s="195"/>
      <c r="I38" s="198">
        <f>[1]Q2.8!I39</f>
        <v>47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334" priority="13" operator="between">
      <formula>1</formula>
      <formula>2</formula>
    </cfRule>
  </conditionalFormatting>
  <conditionalFormatting sqref="H22">
    <cfRule type="cellIs" dxfId="333" priority="12" operator="between">
      <formula>1</formula>
      <formula>2</formula>
    </cfRule>
  </conditionalFormatting>
  <conditionalFormatting sqref="C11:C21 C23:C38">
    <cfRule type="cellIs" dxfId="332" priority="11" operator="between">
      <formula>1</formula>
      <formula>2</formula>
    </cfRule>
  </conditionalFormatting>
  <conditionalFormatting sqref="C22">
    <cfRule type="cellIs" dxfId="331" priority="10" operator="between">
      <formula>1</formula>
      <formula>2</formula>
    </cfRule>
  </conditionalFormatting>
  <conditionalFormatting sqref="E11:E14">
    <cfRule type="cellIs" dxfId="330" priority="9" operator="between">
      <formula>1</formula>
      <formula>2</formula>
    </cfRule>
  </conditionalFormatting>
  <conditionalFormatting sqref="G11:G14">
    <cfRule type="cellIs" dxfId="329" priority="8" operator="between">
      <formula>1</formula>
      <formula>2</formula>
    </cfRule>
  </conditionalFormatting>
  <conditionalFormatting sqref="I11:I14">
    <cfRule type="cellIs" dxfId="328" priority="7" operator="between">
      <formula>1</formula>
      <formula>2</formula>
    </cfRule>
  </conditionalFormatting>
  <conditionalFormatting sqref="E15:E21 E23:E38">
    <cfRule type="cellIs" dxfId="327" priority="6" operator="between">
      <formula>1</formula>
      <formula>2</formula>
    </cfRule>
  </conditionalFormatting>
  <conditionalFormatting sqref="E22">
    <cfRule type="cellIs" dxfId="326" priority="5" operator="between">
      <formula>1</formula>
      <formula>2</formula>
    </cfRule>
  </conditionalFormatting>
  <conditionalFormatting sqref="G15:G21 G23:G38">
    <cfRule type="cellIs" dxfId="325" priority="4" operator="between">
      <formula>1</formula>
      <formula>2</formula>
    </cfRule>
  </conditionalFormatting>
  <conditionalFormatting sqref="G22">
    <cfRule type="cellIs" dxfId="324" priority="3" operator="between">
      <formula>1</formula>
      <formula>2</formula>
    </cfRule>
  </conditionalFormatting>
  <conditionalFormatting sqref="I15:I21 I23:I38">
    <cfRule type="cellIs" dxfId="323" priority="2" operator="between">
      <formula>1</formula>
      <formula>2</formula>
    </cfRule>
  </conditionalFormatting>
  <conditionalFormatting sqref="I22">
    <cfRule type="cellIs" dxfId="32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152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203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'RSI_AFM(13)'!I11-'RSI_AFM(13)'!C11</f>
        <v>-2529</v>
      </c>
    </row>
    <row r="12" spans="1:3">
      <c r="B12" s="403" t="s">
        <v>267</v>
      </c>
      <c r="C12" s="203">
        <f>'RSI_AFM(13)'!I12-'RSI_AFM(13)'!C12</f>
        <v>-1042</v>
      </c>
    </row>
    <row r="13" spans="1:3">
      <c r="B13" s="403" t="s">
        <v>52</v>
      </c>
      <c r="C13" s="203">
        <f>'RSI_AFM(13)'!I13-'RSI_AFM(13)'!C13</f>
        <v>-885</v>
      </c>
    </row>
    <row r="14" spans="1:3">
      <c r="B14" s="403" t="s">
        <v>1</v>
      </c>
      <c r="C14" s="318">
        <f>'RSI_AFM(13)'!I14-'RSI_AFM(13)'!C14</f>
        <v>141</v>
      </c>
    </row>
    <row r="15" spans="1:3">
      <c r="B15" s="32" t="s">
        <v>73</v>
      </c>
      <c r="C15" s="203">
        <f>'RSI_AFM(13)'!I15-'RSI_AFM(13)'!C15</f>
        <v>4</v>
      </c>
    </row>
    <row r="16" spans="1:3">
      <c r="B16" s="32" t="s">
        <v>74</v>
      </c>
      <c r="C16" s="203">
        <f>'RSI_AFM(13)'!I16-'RSI_AFM(13)'!C16</f>
        <v>1</v>
      </c>
    </row>
    <row r="17" spans="2:3">
      <c r="B17" s="32" t="s">
        <v>75</v>
      </c>
      <c r="C17" s="203">
        <f>'RSI_AFM(13)'!I17-'RSI_AFM(13)'!C17</f>
        <v>2</v>
      </c>
    </row>
    <row r="18" spans="2:3">
      <c r="B18" s="32" t="s">
        <v>76</v>
      </c>
      <c r="C18" s="203">
        <f>'RSI_AFM(13)'!I18-'RSI_AFM(13)'!C18</f>
        <v>5</v>
      </c>
    </row>
    <row r="19" spans="2:3">
      <c r="B19" s="32" t="s">
        <v>77</v>
      </c>
      <c r="C19" s="203">
        <f>'RSI_AFM(13)'!I19-'RSI_AFM(13)'!C19</f>
        <v>16</v>
      </c>
    </row>
    <row r="20" spans="2:3">
      <c r="B20" s="32" t="s">
        <v>78</v>
      </c>
      <c r="C20" s="203">
        <f>'RSI_AFM(13)'!I20-'RSI_AFM(13)'!C20</f>
        <v>2</v>
      </c>
    </row>
    <row r="21" spans="2:3">
      <c r="B21" s="32" t="s">
        <v>79</v>
      </c>
      <c r="C21" s="203">
        <f>'RSI_AFM(13)'!I21-'RSI_AFM(13)'!C21</f>
        <v>11</v>
      </c>
    </row>
    <row r="22" spans="2:3">
      <c r="B22" s="32" t="s">
        <v>80</v>
      </c>
      <c r="C22" s="203">
        <f>'RSI_AFM(13)'!I22-'RSI_AFM(13)'!C22</f>
        <v>2</v>
      </c>
    </row>
    <row r="23" spans="2:3">
      <c r="B23" s="32" t="s">
        <v>81</v>
      </c>
      <c r="C23" s="203">
        <f>'RSI_AFM(13)'!I23-'RSI_AFM(13)'!C23</f>
        <v>1</v>
      </c>
    </row>
    <row r="24" spans="2:3">
      <c r="B24" s="32" t="s">
        <v>82</v>
      </c>
      <c r="C24" s="203">
        <f>'RSI_AFM(13)'!I24-'RSI_AFM(13)'!C24</f>
        <v>7</v>
      </c>
    </row>
    <row r="25" spans="2:3">
      <c r="B25" s="32" t="s">
        <v>83</v>
      </c>
      <c r="C25" s="203">
        <f>'RSI_AFM(13)'!I25-'RSI_AFM(13)'!C25</f>
        <v>-4</v>
      </c>
    </row>
    <row r="26" spans="2:3">
      <c r="B26" s="32" t="s">
        <v>84</v>
      </c>
      <c r="C26" s="203">
        <f>'RSI_AFM(13)'!I26-'RSI_AFM(13)'!C26</f>
        <v>11</v>
      </c>
    </row>
    <row r="27" spans="2:3">
      <c r="B27" s="32" t="s">
        <v>85</v>
      </c>
      <c r="C27" s="203">
        <f>'RSI_AFM(13)'!I27-'RSI_AFM(13)'!C27</f>
        <v>3</v>
      </c>
    </row>
    <row r="28" spans="2:3">
      <c r="B28" s="32" t="s">
        <v>86</v>
      </c>
      <c r="C28" s="203">
        <f>'RSI_AFM(13)'!I28-'RSI_AFM(13)'!C28</f>
        <v>5</v>
      </c>
    </row>
    <row r="29" spans="2:3">
      <c r="B29" s="32" t="s">
        <v>87</v>
      </c>
      <c r="C29" s="203">
        <f>'RSI_AFM(13)'!I29-'RSI_AFM(13)'!C29</f>
        <v>21</v>
      </c>
    </row>
    <row r="30" spans="2:3">
      <c r="B30" s="32" t="s">
        <v>88</v>
      </c>
      <c r="C30" s="203">
        <f>'RSI_AFM(13)'!I30-'RSI_AFM(13)'!C30</f>
        <v>2</v>
      </c>
    </row>
    <row r="31" spans="2:3">
      <c r="B31" s="32" t="s">
        <v>89</v>
      </c>
      <c r="C31" s="203">
        <f>'RSI_AFM(13)'!I31-'RSI_AFM(13)'!C31</f>
        <v>12</v>
      </c>
    </row>
    <row r="32" spans="2:3">
      <c r="B32" s="32" t="s">
        <v>68</v>
      </c>
      <c r="C32" s="203">
        <f>'RSI_AFM(13)'!I32-'RSI_AFM(13)'!C32</f>
        <v>0</v>
      </c>
    </row>
    <row r="33" spans="2:3">
      <c r="B33" s="32" t="s">
        <v>90</v>
      </c>
      <c r="C33" s="203">
        <f>'RSI_AFM(13)'!I33-'RSI_AFM(13)'!C33</f>
        <v>5</v>
      </c>
    </row>
    <row r="34" spans="2:3" ht="12.75" customHeight="1">
      <c r="B34" s="32" t="s">
        <v>91</v>
      </c>
      <c r="C34" s="203">
        <f>'RSI_AFM(13)'!I34-'RSI_AFM(13)'!C34</f>
        <v>25</v>
      </c>
    </row>
    <row r="35" spans="2:3">
      <c r="B35" s="32" t="s">
        <v>92</v>
      </c>
      <c r="C35" s="203">
        <f>'RSI_AFM(13)'!I35-'RSI_AFM(13)'!C35</f>
        <v>7</v>
      </c>
    </row>
    <row r="36" spans="2:3">
      <c r="B36" s="32" t="s">
        <v>93</v>
      </c>
      <c r="C36" s="203">
        <f>'RSI_AFM(13)'!I36-'RSI_AFM(13)'!C36</f>
        <v>3</v>
      </c>
    </row>
    <row r="37" spans="2:3">
      <c r="B37" s="32" t="s">
        <v>94</v>
      </c>
      <c r="C37" s="203">
        <f>'RSI_AFM(13)'!I37-'RSI_AFM(13)'!C37</f>
        <v>0</v>
      </c>
    </row>
    <row r="38" spans="2:3">
      <c r="B38" s="32" t="s">
        <v>95</v>
      </c>
      <c r="C38" s="204">
        <f>'RSI_AFM(13)'!I38-'RSI_AFM(13)'!C38</f>
        <v>0</v>
      </c>
    </row>
    <row r="39" spans="2:3">
      <c r="B39" s="122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153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219</v>
      </c>
    </row>
    <row r="9" spans="1:3" ht="24.95" customHeight="1">
      <c r="B9" s="10"/>
      <c r="C9" s="22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('RSI_AFM(13)'!I11-'RSI_AFM(13)'!C11)/'RSI_AFM(13)'!C11</f>
        <v>-0.10538817352169021</v>
      </c>
    </row>
    <row r="12" spans="1:3">
      <c r="B12" s="403" t="s">
        <v>267</v>
      </c>
      <c r="C12" s="235">
        <f>('RSI_AFM(13)'!I12-'RSI_AFM(13)'!C12)/'RSI_AFM(13)'!C12</f>
        <v>-0.13599582354476639</v>
      </c>
    </row>
    <row r="13" spans="1:3">
      <c r="B13" s="403" t="s">
        <v>52</v>
      </c>
      <c r="C13" s="235">
        <f>('RSI_AFM(13)'!I13-'RSI_AFM(13)'!C13)/'RSI_AFM(13)'!C13</f>
        <v>-0.15710988815906266</v>
      </c>
    </row>
    <row r="14" spans="1:3">
      <c r="B14" s="403" t="s">
        <v>1</v>
      </c>
      <c r="C14" s="317">
        <f>('RSI_AFM(13)'!I14-'RSI_AFM(13)'!C14)/'RSI_AFM(13)'!C14</f>
        <v>0.10307017543859649</v>
      </c>
    </row>
    <row r="15" spans="1:3">
      <c r="B15" s="32" t="s">
        <v>73</v>
      </c>
      <c r="C15" s="235">
        <f>('RSI_AFM(13)'!I15-'RSI_AFM(13)'!C15)/'RSI_AFM(13)'!C15</f>
        <v>0.10810810810810811</v>
      </c>
    </row>
    <row r="16" spans="1:3">
      <c r="B16" s="32" t="s">
        <v>74</v>
      </c>
      <c r="C16" s="235">
        <f>('RSI_AFM(13)'!I16-'RSI_AFM(13)'!C16)/'RSI_AFM(13)'!C16</f>
        <v>2.564102564102564E-2</v>
      </c>
    </row>
    <row r="17" spans="2:3">
      <c r="B17" s="32" t="s">
        <v>75</v>
      </c>
      <c r="C17" s="235">
        <f>('RSI_AFM(13)'!I17-'RSI_AFM(13)'!C17)/'RSI_AFM(13)'!C17</f>
        <v>6.6666666666666666E-2</v>
      </c>
    </row>
    <row r="18" spans="2:3">
      <c r="B18" s="32" t="s">
        <v>76</v>
      </c>
      <c r="C18" s="235">
        <f>('RSI_AFM(13)'!I18-'RSI_AFM(13)'!C18)/'RSI_AFM(13)'!C18</f>
        <v>0.17241379310344829</v>
      </c>
    </row>
    <row r="19" spans="2:3">
      <c r="B19" s="32" t="s">
        <v>77</v>
      </c>
      <c r="C19" s="235">
        <f>('RSI_AFM(13)'!I19-'RSI_AFM(13)'!C19)/'RSI_AFM(13)'!C19</f>
        <v>0.2711864406779661</v>
      </c>
    </row>
    <row r="20" spans="2:3">
      <c r="B20" s="32" t="s">
        <v>78</v>
      </c>
      <c r="C20" s="235">
        <f>('RSI_AFM(13)'!I20-'RSI_AFM(13)'!C20)/'RSI_AFM(13)'!C20</f>
        <v>7.6923076923076927E-2</v>
      </c>
    </row>
    <row r="21" spans="2:3">
      <c r="B21" s="32" t="s">
        <v>79</v>
      </c>
      <c r="C21" s="235">
        <f>('RSI_AFM(13)'!I21-'RSI_AFM(13)'!C21)/'RSI_AFM(13)'!C21</f>
        <v>0.19298245614035087</v>
      </c>
    </row>
    <row r="22" spans="2:3">
      <c r="B22" s="32" t="s">
        <v>80</v>
      </c>
      <c r="C22" s="235">
        <f>('RSI_AFM(13)'!I22-'RSI_AFM(13)'!C22)/'RSI_AFM(13)'!C22</f>
        <v>0.15384615384615385</v>
      </c>
    </row>
    <row r="23" spans="2:3">
      <c r="B23" s="32" t="s">
        <v>81</v>
      </c>
      <c r="C23" s="235">
        <f>('RSI_AFM(13)'!I23-'RSI_AFM(13)'!C23)/'RSI_AFM(13)'!C23</f>
        <v>1.282051282051282E-2</v>
      </c>
    </row>
    <row r="24" spans="2:3">
      <c r="B24" s="32" t="s">
        <v>82</v>
      </c>
      <c r="C24" s="235">
        <f>('RSI_AFM(13)'!I24-'RSI_AFM(13)'!C24)/'RSI_AFM(13)'!C24</f>
        <v>0.14583333333333334</v>
      </c>
    </row>
    <row r="25" spans="2:3">
      <c r="B25" s="32" t="s">
        <v>83</v>
      </c>
      <c r="C25" s="235">
        <f>('RSI_AFM(13)'!I25-'RSI_AFM(13)'!C25)/'RSI_AFM(13)'!C25</f>
        <v>-0.11428571428571428</v>
      </c>
    </row>
    <row r="26" spans="2:3">
      <c r="B26" s="32" t="s">
        <v>84</v>
      </c>
      <c r="C26" s="235">
        <f>('RSI_AFM(13)'!I26-'RSI_AFM(13)'!C26)/'RSI_AFM(13)'!C26</f>
        <v>0.20754716981132076</v>
      </c>
    </row>
    <row r="27" spans="2:3">
      <c r="B27" s="32" t="s">
        <v>85</v>
      </c>
      <c r="C27" s="235">
        <f>('RSI_AFM(13)'!I27-'RSI_AFM(13)'!C27)/'RSI_AFM(13)'!C27</f>
        <v>0.12</v>
      </c>
    </row>
    <row r="28" spans="2:3">
      <c r="B28" s="32" t="s">
        <v>86</v>
      </c>
      <c r="C28" s="235">
        <f>('RSI_AFM(13)'!I28-'RSI_AFM(13)'!C28)/'RSI_AFM(13)'!C28</f>
        <v>6.25E-2</v>
      </c>
    </row>
    <row r="29" spans="2:3">
      <c r="B29" s="32" t="s">
        <v>87</v>
      </c>
      <c r="C29" s="235">
        <f>('RSI_AFM(13)'!I29-'RSI_AFM(13)'!C29)/'RSI_AFM(13)'!C29</f>
        <v>0.10552763819095477</v>
      </c>
    </row>
    <row r="30" spans="2:3">
      <c r="B30" s="32" t="s">
        <v>88</v>
      </c>
      <c r="C30" s="235">
        <f>('RSI_AFM(13)'!I30-'RSI_AFM(13)'!C30)/'RSI_AFM(13)'!C30</f>
        <v>7.6923076923076927E-2</v>
      </c>
    </row>
    <row r="31" spans="2:3">
      <c r="B31" s="32" t="s">
        <v>89</v>
      </c>
      <c r="C31" s="235">
        <f>('RSI_AFM(13)'!I31-'RSI_AFM(13)'!C31)/'RSI_AFM(13)'!C31</f>
        <v>9.7560975609756101E-2</v>
      </c>
    </row>
    <row r="32" spans="2:3">
      <c r="B32" s="32" t="s">
        <v>68</v>
      </c>
      <c r="C32" s="235">
        <f>('RSI_AFM(13)'!I32-'RSI_AFM(13)'!C32)/'RSI_AFM(13)'!C32</f>
        <v>0</v>
      </c>
    </row>
    <row r="33" spans="2:3">
      <c r="B33" s="32" t="s">
        <v>90</v>
      </c>
      <c r="C33" s="235">
        <f>('RSI_AFM(13)'!I33-'RSI_AFM(13)'!C33)/'RSI_AFM(13)'!C33</f>
        <v>5.6818181818181816E-2</v>
      </c>
    </row>
    <row r="34" spans="2:3" ht="12.75" customHeight="1">
      <c r="B34" s="32" t="s">
        <v>91</v>
      </c>
      <c r="C34" s="235">
        <f>('RSI_AFM(13)'!I34-'RSI_AFM(13)'!C34)/'RSI_AFM(13)'!C34</f>
        <v>0.1524390243902439</v>
      </c>
    </row>
    <row r="35" spans="2:3">
      <c r="B35" s="32" t="s">
        <v>92</v>
      </c>
      <c r="C35" s="235">
        <f>('RSI_AFM(13)'!I35-'RSI_AFM(13)'!C35)/'RSI_AFM(13)'!C35</f>
        <v>0.16279069767441862</v>
      </c>
    </row>
    <row r="36" spans="2:3">
      <c r="B36" s="32" t="s">
        <v>93</v>
      </c>
      <c r="C36" s="235">
        <f>('RSI_AFM(13)'!I36-'RSI_AFM(13)'!C36)/'RSI_AFM(13)'!C36</f>
        <v>0.1875</v>
      </c>
    </row>
    <row r="37" spans="2:3">
      <c r="B37" s="32" t="s">
        <v>94</v>
      </c>
      <c r="C37" s="235">
        <f>('RSI_AFM(13)'!I37-'RSI_AFM(13)'!C37)/'RSI_AFM(13)'!C37</f>
        <v>0</v>
      </c>
    </row>
    <row r="38" spans="2:3">
      <c r="B38" s="32" t="s">
        <v>95</v>
      </c>
      <c r="C38" s="317">
        <f>('RSI_AFM(13)'!I38-'RSI_AFM(13)'!C38)/'RSI_AFM(13)'!C38</f>
        <v>0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58</v>
      </c>
      <c r="B5" s="132" t="s">
        <v>154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154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229" t="s">
        <v>18</v>
      </c>
      <c r="F9" s="157"/>
      <c r="G9" s="229" t="s">
        <v>19</v>
      </c>
      <c r="H9" s="45"/>
      <c r="I9" s="229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[1]Q2.9!F12</f>
        <v>33697</v>
      </c>
      <c r="D11" s="104"/>
      <c r="E11" s="196">
        <f>[1]Q2.9!G12</f>
        <v>34280</v>
      </c>
      <c r="F11" s="70"/>
      <c r="G11" s="196">
        <f>[1]Q2.9!H12</f>
        <v>34129</v>
      </c>
      <c r="H11" s="195"/>
      <c r="I11" s="196">
        <f>[1]Q2.9!I12</f>
        <v>32871</v>
      </c>
    </row>
    <row r="12" spans="1:10" s="83" customFormat="1" ht="14.25" customHeight="1">
      <c r="B12" s="403" t="s">
        <v>267</v>
      </c>
      <c r="C12" s="197">
        <f>[1]Q2.9!F13</f>
        <v>9550</v>
      </c>
      <c r="D12" s="104"/>
      <c r="E12" s="197">
        <f>[1]Q2.9!G13</f>
        <v>9830</v>
      </c>
      <c r="F12" s="70"/>
      <c r="G12" s="197">
        <f>[1]Q2.9!H13</f>
        <v>9942</v>
      </c>
      <c r="H12" s="195"/>
      <c r="I12" s="197">
        <f>[1]Q2.9!I13</f>
        <v>9408</v>
      </c>
    </row>
    <row r="13" spans="1:10" s="83" customFormat="1" ht="14.25" customHeight="1">
      <c r="B13" s="403" t="s">
        <v>52</v>
      </c>
      <c r="C13" s="197">
        <f>[1]Q2.9!F14</f>
        <v>7209</v>
      </c>
      <c r="D13" s="104"/>
      <c r="E13" s="197">
        <f>[1]Q2.9!G14</f>
        <v>7210</v>
      </c>
      <c r="F13" s="70"/>
      <c r="G13" s="197">
        <f>[1]Q2.9!H14</f>
        <v>7326</v>
      </c>
      <c r="H13" s="195"/>
      <c r="I13" s="197">
        <f>[1]Q2.9!I14</f>
        <v>6812</v>
      </c>
    </row>
    <row r="14" spans="1:10" s="83" customFormat="1" ht="14.25" customHeight="1">
      <c r="B14" s="403" t="s">
        <v>1</v>
      </c>
      <c r="C14" s="198">
        <f>[1]Q2.9!F15</f>
        <v>3079</v>
      </c>
      <c r="D14" s="110"/>
      <c r="E14" s="198">
        <f>[1]Q2.9!G15</f>
        <v>3035</v>
      </c>
      <c r="F14" s="70"/>
      <c r="G14" s="198">
        <f>[1]Q2.9!H15</f>
        <v>2969</v>
      </c>
      <c r="H14" s="195"/>
      <c r="I14" s="198">
        <f>[1]Q2.9!I15</f>
        <v>2875</v>
      </c>
      <c r="J14" s="48"/>
    </row>
    <row r="15" spans="1:10" s="83" customFormat="1" ht="14.25" customHeight="1">
      <c r="B15" s="32" t="s">
        <v>73</v>
      </c>
      <c r="C15" s="196">
        <f>[1]Q2.9!F16</f>
        <v>77</v>
      </c>
      <c r="D15" s="194"/>
      <c r="E15" s="196">
        <f>[1]Q2.9!G16</f>
        <v>76</v>
      </c>
      <c r="F15" s="64"/>
      <c r="G15" s="196">
        <f>[1]Q2.9!H16</f>
        <v>72</v>
      </c>
      <c r="H15" s="195"/>
      <c r="I15" s="196">
        <f>[1]Q2.9!I16</f>
        <v>75</v>
      </c>
    </row>
    <row r="16" spans="1:10" s="83" customFormat="1" ht="14.25" customHeight="1">
      <c r="B16" s="32" t="s">
        <v>74</v>
      </c>
      <c r="C16" s="197">
        <f>[1]Q2.9!F17</f>
        <v>93</v>
      </c>
      <c r="D16" s="194"/>
      <c r="E16" s="197">
        <f>[1]Q2.9!G17</f>
        <v>87</v>
      </c>
      <c r="F16" s="64"/>
      <c r="G16" s="197">
        <f>[1]Q2.9!H17</f>
        <v>83</v>
      </c>
      <c r="H16" s="195"/>
      <c r="I16" s="197">
        <f>[1]Q2.9!I17</f>
        <v>83</v>
      </c>
    </row>
    <row r="17" spans="2:9" s="83" customFormat="1" ht="14.25" customHeight="1">
      <c r="B17" s="32" t="s">
        <v>75</v>
      </c>
      <c r="C17" s="197">
        <f>[1]Q2.9!F18</f>
        <v>94</v>
      </c>
      <c r="D17" s="194"/>
      <c r="E17" s="197">
        <f>[1]Q2.9!G18</f>
        <v>91</v>
      </c>
      <c r="F17" s="64"/>
      <c r="G17" s="197">
        <f>[1]Q2.9!H18</f>
        <v>87</v>
      </c>
      <c r="H17" s="195"/>
      <c r="I17" s="197">
        <f>[1]Q2.9!I18</f>
        <v>88</v>
      </c>
    </row>
    <row r="18" spans="2:9" s="83" customFormat="1" ht="14.25" customHeight="1">
      <c r="B18" s="32" t="s">
        <v>76</v>
      </c>
      <c r="C18" s="197">
        <f>[1]Q2.9!F19</f>
        <v>68</v>
      </c>
      <c r="D18" s="194"/>
      <c r="E18" s="197">
        <f>[1]Q2.9!G19</f>
        <v>69</v>
      </c>
      <c r="F18" s="64"/>
      <c r="G18" s="197">
        <f>[1]Q2.9!H19</f>
        <v>65</v>
      </c>
      <c r="H18" s="195"/>
      <c r="I18" s="197">
        <f>[1]Q2.9!I19</f>
        <v>66</v>
      </c>
    </row>
    <row r="19" spans="2:9" s="83" customFormat="1" ht="14.25" customHeight="1">
      <c r="B19" s="32" t="s">
        <v>77</v>
      </c>
      <c r="C19" s="197">
        <f>[1]Q2.9!F20</f>
        <v>468</v>
      </c>
      <c r="D19" s="194"/>
      <c r="E19" s="197">
        <f>[1]Q2.9!G20</f>
        <v>465</v>
      </c>
      <c r="F19" s="64"/>
      <c r="G19" s="197">
        <f>[1]Q2.9!H20</f>
        <v>443</v>
      </c>
      <c r="H19" s="195"/>
      <c r="I19" s="197">
        <f>[1]Q2.9!I20</f>
        <v>438</v>
      </c>
    </row>
    <row r="20" spans="2:9" s="83" customFormat="1" ht="14.25" customHeight="1">
      <c r="B20" s="32" t="s">
        <v>78</v>
      </c>
      <c r="C20" s="197">
        <f>[1]Q2.9!F21</f>
        <v>72</v>
      </c>
      <c r="D20" s="194"/>
      <c r="E20" s="197">
        <f>[1]Q2.9!G21</f>
        <v>75</v>
      </c>
      <c r="F20" s="64"/>
      <c r="G20" s="197">
        <f>[1]Q2.9!H21</f>
        <v>73</v>
      </c>
      <c r="H20" s="195"/>
      <c r="I20" s="197">
        <f>[1]Q2.9!I21</f>
        <v>65</v>
      </c>
    </row>
    <row r="21" spans="2:9" s="83" customFormat="1" ht="14.25" customHeight="1">
      <c r="B21" s="32" t="s">
        <v>79</v>
      </c>
      <c r="C21" s="197">
        <f>[1]Q2.9!F22</f>
        <v>128</v>
      </c>
      <c r="D21" s="194"/>
      <c r="E21" s="197">
        <f>[1]Q2.9!G22</f>
        <v>128</v>
      </c>
      <c r="F21" s="64"/>
      <c r="G21" s="197">
        <f>[1]Q2.9!H22</f>
        <v>124</v>
      </c>
      <c r="H21" s="195"/>
      <c r="I21" s="197">
        <f>[1]Q2.9!I22</f>
        <v>115</v>
      </c>
    </row>
    <row r="22" spans="2:9" s="83" customFormat="1" ht="14.25" customHeight="1">
      <c r="B22" s="32" t="s">
        <v>80</v>
      </c>
      <c r="C22" s="197">
        <f>[1]Q2.9!F23</f>
        <v>24</v>
      </c>
      <c r="D22" s="194"/>
      <c r="E22" s="197">
        <f>[1]Q2.9!G23</f>
        <v>25</v>
      </c>
      <c r="F22" s="64"/>
      <c r="G22" s="197">
        <f>[1]Q2.9!H23</f>
        <v>26</v>
      </c>
      <c r="H22" s="195"/>
      <c r="I22" s="197">
        <f>[1]Q2.9!I23</f>
        <v>20</v>
      </c>
    </row>
    <row r="23" spans="2:9" s="83" customFormat="1" ht="14.25" customHeight="1">
      <c r="B23" s="32" t="s">
        <v>81</v>
      </c>
      <c r="C23" s="197">
        <f>[1]Q2.9!F24</f>
        <v>139</v>
      </c>
      <c r="D23" s="194"/>
      <c r="E23" s="197">
        <f>[1]Q2.9!G24</f>
        <v>139</v>
      </c>
      <c r="F23" s="64"/>
      <c r="G23" s="197">
        <f>[1]Q2.9!H24</f>
        <v>139</v>
      </c>
      <c r="H23" s="195"/>
      <c r="I23" s="197">
        <f>[1]Q2.9!I24</f>
        <v>133</v>
      </c>
    </row>
    <row r="24" spans="2:9" s="83" customFormat="1" ht="14.25" customHeight="1">
      <c r="B24" s="32" t="s">
        <v>82</v>
      </c>
      <c r="C24" s="197">
        <f>[1]Q2.9!F25</f>
        <v>81</v>
      </c>
      <c r="D24" s="194"/>
      <c r="E24" s="197">
        <f>[1]Q2.9!G25</f>
        <v>74</v>
      </c>
      <c r="F24" s="64"/>
      <c r="G24" s="197">
        <f>[1]Q2.9!H25</f>
        <v>76</v>
      </c>
      <c r="H24" s="195"/>
      <c r="I24" s="197">
        <f>[1]Q2.9!I25</f>
        <v>76</v>
      </c>
    </row>
    <row r="25" spans="2:9" s="83" customFormat="1" ht="14.25" customHeight="1">
      <c r="B25" s="32" t="s">
        <v>83</v>
      </c>
      <c r="C25" s="197">
        <f>[1]Q2.9!F26</f>
        <v>68</v>
      </c>
      <c r="D25" s="194"/>
      <c r="E25" s="197">
        <f>[1]Q2.9!G26</f>
        <v>66</v>
      </c>
      <c r="F25" s="64"/>
      <c r="G25" s="197">
        <f>[1]Q2.9!H26</f>
        <v>64</v>
      </c>
      <c r="H25" s="195"/>
      <c r="I25" s="197">
        <f>[1]Q2.9!I26</f>
        <v>66</v>
      </c>
    </row>
    <row r="26" spans="2:9" s="83" customFormat="1" ht="14.25" customHeight="1">
      <c r="B26" s="32" t="s">
        <v>84</v>
      </c>
      <c r="C26" s="197">
        <f>[1]Q2.9!F27</f>
        <v>78</v>
      </c>
      <c r="D26" s="194"/>
      <c r="E26" s="197">
        <f>[1]Q2.9!G27</f>
        <v>82</v>
      </c>
      <c r="F26" s="64"/>
      <c r="G26" s="197">
        <f>[1]Q2.9!H27</f>
        <v>85</v>
      </c>
      <c r="H26" s="195"/>
      <c r="I26" s="197">
        <f>[1]Q2.9!I27</f>
        <v>72</v>
      </c>
    </row>
    <row r="27" spans="2:9" s="83" customFormat="1" ht="14.25" customHeight="1">
      <c r="B27" s="32" t="s">
        <v>85</v>
      </c>
      <c r="C27" s="197">
        <f>[1]Q2.9!F28</f>
        <v>67</v>
      </c>
      <c r="D27" s="194"/>
      <c r="E27" s="197">
        <f>[1]Q2.9!G28</f>
        <v>64</v>
      </c>
      <c r="F27" s="64"/>
      <c r="G27" s="197">
        <f>[1]Q2.9!H28</f>
        <v>65</v>
      </c>
      <c r="H27" s="195"/>
      <c r="I27" s="197">
        <f>[1]Q2.9!I28</f>
        <v>67</v>
      </c>
    </row>
    <row r="28" spans="2:9" s="83" customFormat="1" ht="14.25" customHeight="1">
      <c r="B28" s="32" t="s">
        <v>86</v>
      </c>
      <c r="C28" s="197">
        <f>[1]Q2.9!F29</f>
        <v>91</v>
      </c>
      <c r="D28" s="194"/>
      <c r="E28" s="197">
        <f>[1]Q2.9!G29</f>
        <v>85</v>
      </c>
      <c r="F28" s="64"/>
      <c r="G28" s="197">
        <f>[1]Q2.9!H29</f>
        <v>86</v>
      </c>
      <c r="H28" s="195"/>
      <c r="I28" s="197">
        <f>[1]Q2.9!I29</f>
        <v>83</v>
      </c>
    </row>
    <row r="29" spans="2:9" s="83" customFormat="1" ht="14.25" customHeight="1">
      <c r="B29" s="32" t="s">
        <v>87</v>
      </c>
      <c r="C29" s="197">
        <f>[1]Q2.9!F30</f>
        <v>303</v>
      </c>
      <c r="D29" s="194"/>
      <c r="E29" s="197">
        <f>[1]Q2.9!G30</f>
        <v>306</v>
      </c>
      <c r="F29" s="64"/>
      <c r="G29" s="197">
        <f>[1]Q2.9!H30</f>
        <v>298</v>
      </c>
      <c r="H29" s="195"/>
      <c r="I29" s="197">
        <f>[1]Q2.9!I30</f>
        <v>284</v>
      </c>
    </row>
    <row r="30" spans="2:9" s="83" customFormat="1" ht="14.25" customHeight="1">
      <c r="B30" s="32" t="s">
        <v>88</v>
      </c>
      <c r="C30" s="197">
        <f>[1]Q2.9!F31</f>
        <v>132</v>
      </c>
      <c r="D30" s="194"/>
      <c r="E30" s="197">
        <f>[1]Q2.9!G31</f>
        <v>127</v>
      </c>
      <c r="F30" s="64"/>
      <c r="G30" s="197">
        <f>[1]Q2.9!H31</f>
        <v>124</v>
      </c>
      <c r="H30" s="195"/>
      <c r="I30" s="197">
        <f>[1]Q2.9!I31</f>
        <v>122</v>
      </c>
    </row>
    <row r="31" spans="2:9" s="83" customFormat="1" ht="14.25" customHeight="1">
      <c r="B31" s="32" t="s">
        <v>89</v>
      </c>
      <c r="C31" s="197">
        <f>[1]Q2.9!F32</f>
        <v>193</v>
      </c>
      <c r="D31" s="194"/>
      <c r="E31" s="197">
        <f>[1]Q2.9!G32</f>
        <v>188</v>
      </c>
      <c r="F31" s="64"/>
      <c r="G31" s="197">
        <f>[1]Q2.9!H32</f>
        <v>189</v>
      </c>
      <c r="H31" s="195"/>
      <c r="I31" s="197">
        <f>[1]Q2.9!I32</f>
        <v>174</v>
      </c>
    </row>
    <row r="32" spans="2:9" s="83" customFormat="1" ht="14.25" customHeight="1">
      <c r="B32" s="32" t="s">
        <v>68</v>
      </c>
      <c r="C32" s="197">
        <f>[1]Q2.9!F33</f>
        <v>27</v>
      </c>
      <c r="D32" s="194"/>
      <c r="E32" s="197">
        <f>[1]Q2.9!G33</f>
        <v>27</v>
      </c>
      <c r="F32" s="64"/>
      <c r="G32" s="197">
        <f>[1]Q2.9!H33</f>
        <v>26</v>
      </c>
      <c r="H32" s="195"/>
      <c r="I32" s="197">
        <f>[1]Q2.9!I33</f>
        <v>25</v>
      </c>
    </row>
    <row r="33" spans="2:9" s="83" customFormat="1" ht="14.25" customHeight="1">
      <c r="B33" s="32" t="s">
        <v>90</v>
      </c>
      <c r="C33" s="197">
        <f>[1]Q2.9!F34</f>
        <v>246</v>
      </c>
      <c r="D33" s="194"/>
      <c r="E33" s="197">
        <f>[1]Q2.9!G34</f>
        <v>233</v>
      </c>
      <c r="F33" s="64"/>
      <c r="G33" s="197">
        <f>[1]Q2.9!H34</f>
        <v>222</v>
      </c>
      <c r="H33" s="195"/>
      <c r="I33" s="197">
        <f>[1]Q2.9!I34</f>
        <v>238</v>
      </c>
    </row>
    <row r="34" spans="2:9" s="83" customFormat="1" ht="14.25" customHeight="1">
      <c r="B34" s="32" t="s">
        <v>91</v>
      </c>
      <c r="C34" s="197">
        <f>[1]Q2.9!F35</f>
        <v>138</v>
      </c>
      <c r="D34" s="194"/>
      <c r="E34" s="197">
        <f>[1]Q2.9!G35</f>
        <v>138</v>
      </c>
      <c r="F34" s="64"/>
      <c r="G34" s="197">
        <f>[1]Q2.9!H35</f>
        <v>138</v>
      </c>
      <c r="H34" s="195"/>
      <c r="I34" s="197">
        <f>[1]Q2.9!I35</f>
        <v>132</v>
      </c>
    </row>
    <row r="35" spans="2:9" s="83" customFormat="1" ht="14.25" customHeight="1">
      <c r="B35" s="32" t="s">
        <v>92</v>
      </c>
      <c r="C35" s="197">
        <f>[1]Q2.9!F36</f>
        <v>199</v>
      </c>
      <c r="D35" s="194"/>
      <c r="E35" s="197">
        <f>[1]Q2.9!G36</f>
        <v>196</v>
      </c>
      <c r="F35" s="64"/>
      <c r="G35" s="197">
        <f>[1]Q2.9!H36</f>
        <v>194</v>
      </c>
      <c r="H35" s="195"/>
      <c r="I35" s="197">
        <f>[1]Q2.9!I36</f>
        <v>182</v>
      </c>
    </row>
    <row r="36" spans="2:9" s="83" customFormat="1" ht="14.25" customHeight="1">
      <c r="B36" s="32" t="s">
        <v>93</v>
      </c>
      <c r="C36" s="197">
        <f>[1]Q2.9!F37</f>
        <v>113</v>
      </c>
      <c r="D36" s="194"/>
      <c r="E36" s="197">
        <f>[1]Q2.9!G37</f>
        <v>105</v>
      </c>
      <c r="F36" s="64"/>
      <c r="G36" s="197">
        <f>[1]Q2.9!H37</f>
        <v>103</v>
      </c>
      <c r="H36" s="195"/>
      <c r="I36" s="197">
        <f>[1]Q2.9!I37</f>
        <v>104</v>
      </c>
    </row>
    <row r="37" spans="2:9" s="83" customFormat="1" ht="14.25" customHeight="1">
      <c r="B37" s="32" t="s">
        <v>94</v>
      </c>
      <c r="C37" s="197">
        <f>[1]Q2.9!F38</f>
        <v>54</v>
      </c>
      <c r="D37" s="194"/>
      <c r="E37" s="197">
        <f>[1]Q2.9!G38</f>
        <v>57</v>
      </c>
      <c r="F37" s="64"/>
      <c r="G37" s="197">
        <f>[1]Q2.9!H38</f>
        <v>61</v>
      </c>
      <c r="H37" s="195"/>
      <c r="I37" s="197">
        <f>[1]Q2.9!I38</f>
        <v>49</v>
      </c>
    </row>
    <row r="38" spans="2:9" s="83" customFormat="1" ht="14.25" customHeight="1">
      <c r="B38" s="32" t="s">
        <v>95</v>
      </c>
      <c r="C38" s="198">
        <f>[1]Q2.9!F39</f>
        <v>126</v>
      </c>
      <c r="D38" s="200"/>
      <c r="E38" s="198">
        <f>[1]Q2.9!G39</f>
        <v>132</v>
      </c>
      <c r="F38" s="70"/>
      <c r="G38" s="198">
        <f>[1]Q2.9!H39</f>
        <v>126</v>
      </c>
      <c r="H38" s="195"/>
      <c r="I38" s="198">
        <f>[1]Q2.9!I39</f>
        <v>118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321" priority="10" operator="between">
      <formula>1</formula>
      <formula>2</formula>
    </cfRule>
  </conditionalFormatting>
  <conditionalFormatting sqref="H22">
    <cfRule type="cellIs" dxfId="320" priority="9" operator="between">
      <formula>1</formula>
      <formula>2</formula>
    </cfRule>
  </conditionalFormatting>
  <conditionalFormatting sqref="C11:C21 C23:C38">
    <cfRule type="cellIs" dxfId="319" priority="8" operator="between">
      <formula>1</formula>
      <formula>2</formula>
    </cfRule>
  </conditionalFormatting>
  <conditionalFormatting sqref="C22">
    <cfRule type="cellIs" dxfId="318" priority="7" operator="between">
      <formula>1</formula>
      <formula>2</formula>
    </cfRule>
  </conditionalFormatting>
  <conditionalFormatting sqref="E11:E21 E23:E39">
    <cfRule type="cellIs" dxfId="317" priority="6" operator="between">
      <formula>1</formula>
      <formula>2</formula>
    </cfRule>
  </conditionalFormatting>
  <conditionalFormatting sqref="E22">
    <cfRule type="cellIs" dxfId="316" priority="5" operator="between">
      <formula>1</formula>
      <formula>2</formula>
    </cfRule>
  </conditionalFormatting>
  <conditionalFormatting sqref="G11:G21 G23:G38">
    <cfRule type="cellIs" dxfId="315" priority="4" operator="between">
      <formula>1</formula>
      <formula>2</formula>
    </cfRule>
  </conditionalFormatting>
  <conditionalFormatting sqref="G22">
    <cfRule type="cellIs" dxfId="314" priority="3" operator="between">
      <formula>1</formula>
      <formula>2</formula>
    </cfRule>
  </conditionalFormatting>
  <conditionalFormatting sqref="I11:I21 I23:I38">
    <cfRule type="cellIs" dxfId="313" priority="2" operator="between">
      <formula>1</formula>
      <formula>2</formula>
    </cfRule>
  </conditionalFormatting>
  <conditionalFormatting sqref="I22">
    <cfRule type="cellIs" dxfId="31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155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30" t="s">
        <v>204</v>
      </c>
    </row>
    <row r="9" spans="1:3" ht="24.95" customHeight="1">
      <c r="B9" s="10"/>
      <c r="C9" s="229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(13)'!I11-'RSI_AFI (13)'!C11</f>
        <v>-826</v>
      </c>
    </row>
    <row r="12" spans="1:3">
      <c r="B12" s="403" t="s">
        <v>267</v>
      </c>
      <c r="C12" s="203">
        <f>'RSI_AFI (13)'!I12-'RSI_AFI (13)'!C12</f>
        <v>-142</v>
      </c>
    </row>
    <row r="13" spans="1:3">
      <c r="B13" s="403" t="s">
        <v>52</v>
      </c>
      <c r="C13" s="203">
        <f>'RSI_AFI (13)'!I13-'RSI_AFI (13)'!C13</f>
        <v>-397</v>
      </c>
    </row>
    <row r="14" spans="1:3">
      <c r="B14" s="403" t="s">
        <v>1</v>
      </c>
      <c r="C14" s="318">
        <f>'RSI_AFI (13)'!I14-'RSI_AFI (13)'!C14</f>
        <v>-204</v>
      </c>
    </row>
    <row r="15" spans="1:3">
      <c r="B15" s="32" t="s">
        <v>73</v>
      </c>
      <c r="C15" s="203">
        <f>'RSI_AFI (13)'!I15-'RSI_AFI (13)'!C15</f>
        <v>-2</v>
      </c>
    </row>
    <row r="16" spans="1:3">
      <c r="B16" s="32" t="s">
        <v>74</v>
      </c>
      <c r="C16" s="203">
        <f>'RSI_AFI (13)'!I16-'RSI_AFI (13)'!C16</f>
        <v>-10</v>
      </c>
    </row>
    <row r="17" spans="2:3">
      <c r="B17" s="32" t="s">
        <v>75</v>
      </c>
      <c r="C17" s="203">
        <f>'RSI_AFI (13)'!I17-'RSI_AFI (13)'!C17</f>
        <v>-6</v>
      </c>
    </row>
    <row r="18" spans="2:3">
      <c r="B18" s="32" t="s">
        <v>76</v>
      </c>
      <c r="C18" s="203">
        <f>'RSI_AFI (13)'!I18-'RSI_AFI (13)'!C18</f>
        <v>-2</v>
      </c>
    </row>
    <row r="19" spans="2:3">
      <c r="B19" s="32" t="s">
        <v>77</v>
      </c>
      <c r="C19" s="203">
        <f>'RSI_AFI (13)'!I19-'RSI_AFI (13)'!C19</f>
        <v>-30</v>
      </c>
    </row>
    <row r="20" spans="2:3">
      <c r="B20" s="32" t="s">
        <v>78</v>
      </c>
      <c r="C20" s="203">
        <f>'RSI_AFI (13)'!I20-'RSI_AFI (13)'!C20</f>
        <v>-7</v>
      </c>
    </row>
    <row r="21" spans="2:3">
      <c r="B21" s="32" t="s">
        <v>79</v>
      </c>
      <c r="C21" s="203">
        <f>'RSI_AFI (13)'!I21-'RSI_AFI (13)'!C21</f>
        <v>-13</v>
      </c>
    </row>
    <row r="22" spans="2:3">
      <c r="B22" s="32" t="s">
        <v>80</v>
      </c>
      <c r="C22" s="203">
        <f>'RSI_AFI (13)'!I22-'RSI_AFI (13)'!C22</f>
        <v>-4</v>
      </c>
    </row>
    <row r="23" spans="2:3">
      <c r="B23" s="32" t="s">
        <v>81</v>
      </c>
      <c r="C23" s="203">
        <f>'RSI_AFI (13)'!I23-'RSI_AFI (13)'!C23</f>
        <v>-6</v>
      </c>
    </row>
    <row r="24" spans="2:3">
      <c r="B24" s="32" t="s">
        <v>82</v>
      </c>
      <c r="C24" s="203">
        <f>'RSI_AFI (13)'!I24-'RSI_AFI (13)'!C24</f>
        <v>-5</v>
      </c>
    </row>
    <row r="25" spans="2:3">
      <c r="B25" s="32" t="s">
        <v>83</v>
      </c>
      <c r="C25" s="203">
        <f>'RSI_AFI (13)'!I25-'RSI_AFI (13)'!C25</f>
        <v>-2</v>
      </c>
    </row>
    <row r="26" spans="2:3">
      <c r="B26" s="32" t="s">
        <v>84</v>
      </c>
      <c r="C26" s="203">
        <f>'RSI_AFI (13)'!I26-'RSI_AFI (13)'!C26</f>
        <v>-6</v>
      </c>
    </row>
    <row r="27" spans="2:3">
      <c r="B27" s="32" t="s">
        <v>85</v>
      </c>
      <c r="C27" s="203">
        <f>'RSI_AFI (13)'!I27-'RSI_AFI (13)'!C27</f>
        <v>0</v>
      </c>
    </row>
    <row r="28" spans="2:3">
      <c r="B28" s="32" t="s">
        <v>86</v>
      </c>
      <c r="C28" s="203">
        <f>'RSI_AFI (13)'!I28-'RSI_AFI (13)'!C28</f>
        <v>-8</v>
      </c>
    </row>
    <row r="29" spans="2:3">
      <c r="B29" s="32" t="s">
        <v>87</v>
      </c>
      <c r="C29" s="203">
        <f>'RSI_AFI (13)'!I29-'RSI_AFI (13)'!C29</f>
        <v>-19</v>
      </c>
    </row>
    <row r="30" spans="2:3">
      <c r="B30" s="32" t="s">
        <v>88</v>
      </c>
      <c r="C30" s="203">
        <f>'RSI_AFI (13)'!I30-'RSI_AFI (13)'!C30</f>
        <v>-10</v>
      </c>
    </row>
    <row r="31" spans="2:3">
      <c r="B31" s="32" t="s">
        <v>89</v>
      </c>
      <c r="C31" s="203">
        <f>'RSI_AFI (13)'!I31-'RSI_AFI (13)'!C31</f>
        <v>-19</v>
      </c>
    </row>
    <row r="32" spans="2:3">
      <c r="B32" s="32" t="s">
        <v>68</v>
      </c>
      <c r="C32" s="203">
        <f>'RSI_AFI (13)'!I32-'RSI_AFI (13)'!C32</f>
        <v>-2</v>
      </c>
    </row>
    <row r="33" spans="2:3">
      <c r="B33" s="32" t="s">
        <v>90</v>
      </c>
      <c r="C33" s="203">
        <f>'RSI_AFI (13)'!I33-'RSI_AFI (13)'!C33</f>
        <v>-8</v>
      </c>
    </row>
    <row r="34" spans="2:3" ht="12.75" customHeight="1">
      <c r="B34" s="32" t="s">
        <v>91</v>
      </c>
      <c r="C34" s="203">
        <f>'RSI_AFI (13)'!I34-'RSI_AFI (13)'!C34</f>
        <v>-6</v>
      </c>
    </row>
    <row r="35" spans="2:3">
      <c r="B35" s="32" t="s">
        <v>92</v>
      </c>
      <c r="C35" s="203">
        <f>'RSI_AFI (13)'!I35-'RSI_AFI (13)'!C35</f>
        <v>-17</v>
      </c>
    </row>
    <row r="36" spans="2:3">
      <c r="B36" s="32" t="s">
        <v>93</v>
      </c>
      <c r="C36" s="203">
        <f>'RSI_AFI (13)'!I36-'RSI_AFI (13)'!C36</f>
        <v>-9</v>
      </c>
    </row>
    <row r="37" spans="2:3">
      <c r="B37" s="32" t="s">
        <v>94</v>
      </c>
      <c r="C37" s="203">
        <f>'RSI_AFI (13)'!I37-'RSI_AFI (13)'!C37</f>
        <v>-5</v>
      </c>
    </row>
    <row r="38" spans="2:3">
      <c r="B38" s="32" t="s">
        <v>95</v>
      </c>
      <c r="C38" s="318">
        <f>'RSI_AFI (13)'!I38-'RSI_AFI (13)'!C38</f>
        <v>-8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3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678" t="s">
        <v>276</v>
      </c>
      <c r="C5" s="679"/>
      <c r="D5" s="679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270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271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/>
      <c r="B10" s="161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5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1"/>
      <c r="C19" s="159"/>
      <c r="D19" s="159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  <row r="23" spans="1:10">
      <c r="A23" s="160"/>
      <c r="B23" s="168"/>
      <c r="C23" s="158"/>
      <c r="D23" s="158"/>
      <c r="E23" s="158"/>
      <c r="F23" s="158"/>
      <c r="G23" s="158"/>
      <c r="H23" s="158"/>
      <c r="I23" s="158"/>
      <c r="J23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8:J8" location="'Beneficiarios RSI_genero (09)'!A1" display="Número de beneficiários com processamento de Rendimento Social de Inserção, género, 2009"/>
    <hyperlink ref="B9:J9" location="'Beneficiarios RSI_genero % (09)'!A1" display="Número de beneficiários com processamento de Rendimento Social de Inserção, género, 2009 (%)"/>
  </hyperlink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156</v>
      </c>
    </row>
    <row r="6" spans="1:3" s="6" customFormat="1" ht="12" customHeight="1">
      <c r="A6" s="127"/>
      <c r="B6" s="125" t="s">
        <v>232</v>
      </c>
    </row>
    <row r="7" spans="1:3" ht="15" customHeight="1"/>
    <row r="8" spans="1:3" ht="53.25" customHeight="1">
      <c r="B8" s="7"/>
      <c r="C8" s="230" t="s">
        <v>204</v>
      </c>
    </row>
    <row r="9" spans="1:3" ht="24.95" customHeight="1">
      <c r="B9" s="10"/>
      <c r="C9" s="229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(13)'!I11-'RSI_AFI (13)'!C11)/'RSI_AFI (13)'!C11</f>
        <v>-2.45125678843814E-2</v>
      </c>
    </row>
    <row r="12" spans="1:3">
      <c r="B12" s="403" t="s">
        <v>267</v>
      </c>
      <c r="C12" s="235">
        <f>('RSI_AFI (13)'!I12-'RSI_AFI (13)'!C12)/'RSI_AFI (13)'!C12</f>
        <v>-1.4869109947643979E-2</v>
      </c>
    </row>
    <row r="13" spans="1:3">
      <c r="B13" s="403" t="s">
        <v>52</v>
      </c>
      <c r="C13" s="235">
        <f>('RSI_AFI (13)'!I13-'RSI_AFI (13)'!C13)/'RSI_AFI (13)'!C13</f>
        <v>-5.5070051324732971E-2</v>
      </c>
    </row>
    <row r="14" spans="1:3">
      <c r="B14" s="403" t="s">
        <v>1</v>
      </c>
      <c r="C14" s="317">
        <f>('RSI_AFI (13)'!I14-'RSI_AFI (13)'!C14)/'RSI_AFI (13)'!C14</f>
        <v>-6.6255277687560898E-2</v>
      </c>
    </row>
    <row r="15" spans="1:3">
      <c r="B15" s="32" t="s">
        <v>73</v>
      </c>
      <c r="C15" s="235">
        <f>('RSI_AFI (13)'!I15-'RSI_AFI (13)'!C15)/'RSI_AFI (13)'!C15</f>
        <v>-2.5974025974025976E-2</v>
      </c>
    </row>
    <row r="16" spans="1:3">
      <c r="B16" s="32" t="s">
        <v>74</v>
      </c>
      <c r="C16" s="235">
        <f>('RSI_AFI (13)'!I16-'RSI_AFI (13)'!C16)/'RSI_AFI (13)'!C16</f>
        <v>-0.10752688172043011</v>
      </c>
    </row>
    <row r="17" spans="2:3">
      <c r="B17" s="32" t="s">
        <v>75</v>
      </c>
      <c r="C17" s="235">
        <f>('RSI_AFI (13)'!I17-'RSI_AFI (13)'!C17)/'RSI_AFI (13)'!C17</f>
        <v>-6.3829787234042548E-2</v>
      </c>
    </row>
    <row r="18" spans="2:3">
      <c r="B18" s="32" t="s">
        <v>76</v>
      </c>
      <c r="C18" s="235">
        <f>('RSI_AFI (13)'!I18-'RSI_AFI (13)'!C18)/'RSI_AFI (13)'!C18</f>
        <v>-2.9411764705882353E-2</v>
      </c>
    </row>
    <row r="19" spans="2:3">
      <c r="B19" s="32" t="s">
        <v>77</v>
      </c>
      <c r="C19" s="235">
        <f>('RSI_AFI (13)'!I19-'RSI_AFI (13)'!C19)/'RSI_AFI (13)'!C19</f>
        <v>-6.4102564102564097E-2</v>
      </c>
    </row>
    <row r="20" spans="2:3">
      <c r="B20" s="32" t="s">
        <v>78</v>
      </c>
      <c r="C20" s="235">
        <f>('RSI_AFI (13)'!I20-'RSI_AFI (13)'!C20)/'RSI_AFI (13)'!C20</f>
        <v>-9.7222222222222224E-2</v>
      </c>
    </row>
    <row r="21" spans="2:3">
      <c r="B21" s="32" t="s">
        <v>79</v>
      </c>
      <c r="C21" s="235">
        <f>('RSI_AFI (13)'!I21-'RSI_AFI (13)'!C21)/'RSI_AFI (13)'!C21</f>
        <v>-0.1015625</v>
      </c>
    </row>
    <row r="22" spans="2:3">
      <c r="B22" s="32" t="s">
        <v>80</v>
      </c>
      <c r="C22" s="235">
        <f>('RSI_AFI (13)'!I22-'RSI_AFI (13)'!C22)/'RSI_AFI (13)'!C22</f>
        <v>-0.16666666666666666</v>
      </c>
    </row>
    <row r="23" spans="2:3">
      <c r="B23" s="32" t="s">
        <v>81</v>
      </c>
      <c r="C23" s="235">
        <f>('RSI_AFI (13)'!I23-'RSI_AFI (13)'!C23)/'RSI_AFI (13)'!C23</f>
        <v>-4.3165467625899283E-2</v>
      </c>
    </row>
    <row r="24" spans="2:3">
      <c r="B24" s="32" t="s">
        <v>82</v>
      </c>
      <c r="C24" s="235">
        <f>('RSI_AFI (13)'!I24-'RSI_AFI (13)'!C24)/'RSI_AFI (13)'!C24</f>
        <v>-6.1728395061728392E-2</v>
      </c>
    </row>
    <row r="25" spans="2:3">
      <c r="B25" s="32" t="s">
        <v>83</v>
      </c>
      <c r="C25" s="235">
        <f>('RSI_AFI (13)'!I25-'RSI_AFI (13)'!C25)/'RSI_AFI (13)'!C25</f>
        <v>-2.9411764705882353E-2</v>
      </c>
    </row>
    <row r="26" spans="2:3">
      <c r="B26" s="32" t="s">
        <v>84</v>
      </c>
      <c r="C26" s="235">
        <f>('RSI_AFI (13)'!I26-'RSI_AFI (13)'!C26)/'RSI_AFI (13)'!C26</f>
        <v>-7.6923076923076927E-2</v>
      </c>
    </row>
    <row r="27" spans="2:3">
      <c r="B27" s="32" t="s">
        <v>85</v>
      </c>
      <c r="C27" s="235">
        <f>('RSI_AFI (13)'!I27-'RSI_AFI (13)'!C27)/'RSI_AFI (13)'!C27</f>
        <v>0</v>
      </c>
    </row>
    <row r="28" spans="2:3">
      <c r="B28" s="32" t="s">
        <v>86</v>
      </c>
      <c r="C28" s="235">
        <f>('RSI_AFI (13)'!I28-'RSI_AFI (13)'!C28)/'RSI_AFI (13)'!C28</f>
        <v>-8.7912087912087919E-2</v>
      </c>
    </row>
    <row r="29" spans="2:3">
      <c r="B29" s="32" t="s">
        <v>87</v>
      </c>
      <c r="C29" s="235">
        <f>('RSI_AFI (13)'!I29-'RSI_AFI (13)'!C29)/'RSI_AFI (13)'!C29</f>
        <v>-6.2706270627062702E-2</v>
      </c>
    </row>
    <row r="30" spans="2:3">
      <c r="B30" s="32" t="s">
        <v>88</v>
      </c>
      <c r="C30" s="235">
        <f>('RSI_AFI (13)'!I30-'RSI_AFI (13)'!C30)/'RSI_AFI (13)'!C30</f>
        <v>-7.575757575757576E-2</v>
      </c>
    </row>
    <row r="31" spans="2:3">
      <c r="B31" s="32" t="s">
        <v>89</v>
      </c>
      <c r="C31" s="235">
        <f>('RSI_AFI (13)'!I31-'RSI_AFI (13)'!C31)/'RSI_AFI (13)'!C31</f>
        <v>-9.8445595854922283E-2</v>
      </c>
    </row>
    <row r="32" spans="2:3">
      <c r="B32" s="32" t="s">
        <v>68</v>
      </c>
      <c r="C32" s="235">
        <f>('RSI_AFI (13)'!I32-'RSI_AFI (13)'!C32)/'RSI_AFI (13)'!C32</f>
        <v>-7.407407407407407E-2</v>
      </c>
    </row>
    <row r="33" spans="2:3">
      <c r="B33" s="32" t="s">
        <v>90</v>
      </c>
      <c r="C33" s="235">
        <f>('RSI_AFI (13)'!I33-'RSI_AFI (13)'!C33)/'RSI_AFI (13)'!C33</f>
        <v>-3.2520325203252036E-2</v>
      </c>
    </row>
    <row r="34" spans="2:3" ht="12.75" customHeight="1">
      <c r="B34" s="32" t="s">
        <v>91</v>
      </c>
      <c r="C34" s="235">
        <f>('RSI_AFI (13)'!I34-'RSI_AFI (13)'!C34)/'RSI_AFI (13)'!C34</f>
        <v>-4.3478260869565216E-2</v>
      </c>
    </row>
    <row r="35" spans="2:3">
      <c r="B35" s="32" t="s">
        <v>92</v>
      </c>
      <c r="C35" s="235">
        <f>('RSI_AFI (13)'!I35-'RSI_AFI (13)'!C35)/'RSI_AFI (13)'!C35</f>
        <v>-8.5427135678391955E-2</v>
      </c>
    </row>
    <row r="36" spans="2:3">
      <c r="B36" s="32" t="s">
        <v>93</v>
      </c>
      <c r="C36" s="235">
        <f>('RSI_AFI (13)'!I36-'RSI_AFI (13)'!C36)/'RSI_AFI (13)'!C36</f>
        <v>-7.9646017699115043E-2</v>
      </c>
    </row>
    <row r="37" spans="2:3">
      <c r="B37" s="32" t="s">
        <v>94</v>
      </c>
      <c r="C37" s="235">
        <f>('RSI_AFI (13)'!I37-'RSI_AFI (13)'!C37)/'RSI_AFI (13)'!C37</f>
        <v>-9.2592592592592587E-2</v>
      </c>
    </row>
    <row r="38" spans="2:3">
      <c r="B38" s="32" t="s">
        <v>95</v>
      </c>
      <c r="C38" s="317">
        <f>('RSI_AFI (13)'!I38-'RSI_AFI (13)'!C38)/'RSI_AFI (13)'!C38</f>
        <v>-6.3492063492063489E-2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3"/>
  <sheetViews>
    <sheetView showGridLines="0" showRowColHeaders="0" topLeftCell="A13" workbookViewId="0">
      <selection activeCell="B28" sqref="B28"/>
    </sheetView>
  </sheetViews>
  <sheetFormatPr defaultRowHeight="15"/>
  <cols>
    <col min="1" max="1" width="6.85546875" style="1" customWidth="1"/>
    <col min="2" max="2" width="125.140625" style="91" bestFit="1" customWidth="1"/>
    <col min="3" max="16384" width="9.140625" style="1"/>
  </cols>
  <sheetData>
    <row r="5" spans="1:11">
      <c r="B5" s="678" t="s">
        <v>71</v>
      </c>
      <c r="C5" s="679"/>
      <c r="D5" s="679"/>
    </row>
    <row r="6" spans="1:11">
      <c r="B6" s="420" t="s">
        <v>294</v>
      </c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157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158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159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160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161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162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163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164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680" t="s">
        <v>112</v>
      </c>
      <c r="C17" s="680"/>
      <c r="D17" s="680"/>
      <c r="E17" s="680"/>
      <c r="F17" s="680"/>
      <c r="G17" s="680"/>
      <c r="H17" s="680"/>
      <c r="I17" s="680"/>
      <c r="J17" s="680"/>
      <c r="K17" s="164"/>
    </row>
    <row r="18" spans="1:14">
      <c r="A18" s="160" t="s">
        <v>10</v>
      </c>
      <c r="B18" s="680" t="s">
        <v>113</v>
      </c>
      <c r="C18" s="680"/>
      <c r="D18" s="680"/>
      <c r="E18" s="680"/>
      <c r="F18" s="680"/>
      <c r="G18" s="680"/>
      <c r="H18" s="680"/>
      <c r="I18" s="680"/>
      <c r="J18" s="680"/>
      <c r="K18" s="164"/>
    </row>
    <row r="19" spans="1:14">
      <c r="A19" s="160" t="s">
        <v>20</v>
      </c>
      <c r="B19" s="680" t="s">
        <v>114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115</v>
      </c>
      <c r="C20" s="680"/>
      <c r="D20" s="680"/>
      <c r="E20" s="680"/>
      <c r="F20" s="680"/>
      <c r="G20" s="680"/>
      <c r="H20" s="680"/>
      <c r="I20" s="680"/>
      <c r="J20" s="680"/>
      <c r="K20" s="136"/>
      <c r="L20" s="384"/>
    </row>
    <row r="21" spans="1:14">
      <c r="A21" s="160"/>
      <c r="B21" s="177" t="s">
        <v>290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680" t="s">
        <v>165</v>
      </c>
      <c r="C22" s="680"/>
      <c r="D22" s="680"/>
      <c r="E22" s="680"/>
      <c r="F22" s="680"/>
      <c r="G22" s="680"/>
      <c r="H22" s="680"/>
      <c r="I22" s="680"/>
      <c r="J22" s="680"/>
      <c r="K22" s="164"/>
      <c r="L22" s="383"/>
    </row>
    <row r="23" spans="1:14">
      <c r="A23" s="160" t="s">
        <v>23</v>
      </c>
      <c r="B23" s="680" t="s">
        <v>166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167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168</v>
      </c>
      <c r="C25" s="680"/>
      <c r="D25" s="680"/>
      <c r="E25" s="680"/>
      <c r="F25" s="680"/>
      <c r="G25" s="680"/>
      <c r="H25" s="680"/>
      <c r="I25" s="680"/>
      <c r="J25" s="680"/>
    </row>
    <row r="26" spans="1:14">
      <c r="A26" s="160" t="s">
        <v>26</v>
      </c>
      <c r="B26" s="161" t="s">
        <v>169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170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171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172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173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171"/>
      <c r="L31" s="171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162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162"/>
      <c r="L33" s="162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162"/>
      <c r="L34" s="162"/>
      <c r="M34" s="162"/>
      <c r="N34" s="162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162"/>
      <c r="L35" s="162"/>
      <c r="M35" s="162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162"/>
      <c r="L36" s="162"/>
      <c r="M36" s="162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3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79"/>
      <c r="B44" s="94"/>
      <c r="C44" s="95"/>
      <c r="D44" s="95"/>
    </row>
    <row r="45" spans="1:14">
      <c r="A45" s="79"/>
      <c r="B45" s="94"/>
      <c r="C45" s="95"/>
      <c r="D45" s="95"/>
    </row>
    <row r="46" spans="1:14">
      <c r="A46" s="79"/>
      <c r="B46" s="94"/>
      <c r="C46" s="95"/>
      <c r="D46" s="95"/>
    </row>
    <row r="47" spans="1:14">
      <c r="A47" s="79"/>
      <c r="B47" s="94"/>
      <c r="C47" s="95"/>
      <c r="D47" s="95"/>
    </row>
    <row r="48" spans="1:14">
      <c r="A48" s="79"/>
      <c r="B48" s="94"/>
      <c r="C48" s="95"/>
      <c r="D48" s="95"/>
    </row>
    <row r="49" spans="1:4">
      <c r="A49" s="79"/>
      <c r="B49" s="94"/>
      <c r="C49" s="95"/>
      <c r="D49" s="95"/>
    </row>
    <row r="50" spans="1:4">
      <c r="A50" s="79"/>
      <c r="B50" s="94"/>
      <c r="C50" s="95"/>
      <c r="D50" s="95"/>
    </row>
    <row r="51" spans="1:4">
      <c r="A51" s="79"/>
      <c r="B51" s="94"/>
      <c r="C51" s="95"/>
      <c r="D51" s="95"/>
    </row>
    <row r="52" spans="1:4">
      <c r="A52" s="79"/>
      <c r="B52" s="94"/>
      <c r="C52" s="95"/>
      <c r="D52" s="95"/>
    </row>
    <row r="53" spans="1:4">
      <c r="A53" s="79"/>
      <c r="B53" s="94"/>
      <c r="C53" s="95"/>
      <c r="D53" s="95"/>
    </row>
    <row r="54" spans="1:4">
      <c r="A54" s="79"/>
      <c r="B54" s="94"/>
      <c r="C54" s="95"/>
      <c r="D54" s="95"/>
    </row>
    <row r="55" spans="1:4">
      <c r="A55" s="79"/>
      <c r="B55" s="94"/>
      <c r="C55" s="95"/>
      <c r="D55" s="95"/>
    </row>
    <row r="56" spans="1:4">
      <c r="A56" s="79"/>
      <c r="B56" s="94"/>
      <c r="C56" s="95"/>
      <c r="D56" s="95"/>
    </row>
    <row r="57" spans="1:4">
      <c r="A57" s="79"/>
      <c r="B57" s="94"/>
      <c r="C57" s="95"/>
      <c r="D57" s="95"/>
    </row>
    <row r="58" spans="1:4">
      <c r="A58" s="79"/>
      <c r="B58" s="94"/>
      <c r="C58" s="95"/>
      <c r="D58" s="95"/>
    </row>
    <row r="59" spans="1:4">
      <c r="A59" s="79"/>
      <c r="B59" s="94"/>
      <c r="C59" s="95"/>
      <c r="D59" s="95"/>
    </row>
    <row r="60" spans="1:4">
      <c r="A60" s="79"/>
      <c r="B60" s="94"/>
      <c r="C60" s="95"/>
      <c r="D60" s="95"/>
    </row>
    <row r="61" spans="1:4">
      <c r="A61" s="79"/>
      <c r="B61" s="94"/>
      <c r="C61" s="95"/>
      <c r="D61" s="95"/>
    </row>
    <row r="62" spans="1:4">
      <c r="A62" s="79"/>
      <c r="B62" s="94"/>
      <c r="C62" s="95"/>
      <c r="D62" s="95"/>
    </row>
    <row r="63" spans="1:4">
      <c r="A63" s="79"/>
      <c r="B63" s="94"/>
      <c r="C63" s="95"/>
      <c r="D63" s="95"/>
    </row>
    <row r="64" spans="1:4">
      <c r="A64" s="79"/>
      <c r="B64" s="94"/>
      <c r="C64" s="95"/>
      <c r="D64" s="95"/>
    </row>
    <row r="65" spans="1:4">
      <c r="A65" s="79"/>
      <c r="B65" s="94"/>
      <c r="C65" s="95"/>
      <c r="D65" s="95"/>
    </row>
    <row r="66" spans="1:4">
      <c r="A66" s="79"/>
      <c r="B66" s="94"/>
      <c r="C66" s="95"/>
      <c r="D66" s="95"/>
    </row>
    <row r="67" spans="1:4">
      <c r="A67" s="79"/>
      <c r="B67" s="94"/>
      <c r="C67" s="95"/>
      <c r="D67" s="95"/>
    </row>
    <row r="68" spans="1:4">
      <c r="A68" s="79"/>
      <c r="B68" s="94"/>
      <c r="C68" s="95"/>
      <c r="D68" s="95"/>
    </row>
    <row r="69" spans="1:4">
      <c r="A69" s="79"/>
      <c r="B69" s="94"/>
      <c r="C69" s="95"/>
      <c r="D69" s="95"/>
    </row>
    <row r="70" spans="1:4">
      <c r="A70" s="79"/>
      <c r="B70" s="94"/>
      <c r="C70" s="95"/>
      <c r="D70" s="95"/>
    </row>
    <row r="71" spans="1:4">
      <c r="A71" s="79"/>
      <c r="B71" s="94"/>
      <c r="C71" s="95"/>
      <c r="D71" s="95"/>
    </row>
    <row r="72" spans="1:4">
      <c r="A72" s="79"/>
      <c r="B72" s="94"/>
      <c r="C72" s="95"/>
      <c r="D72" s="95"/>
    </row>
    <row r="73" spans="1:4">
      <c r="A73" s="79"/>
      <c r="B73" s="94"/>
      <c r="C73" s="95"/>
      <c r="D73" s="95"/>
    </row>
  </sheetData>
  <mergeCells count="17"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  <mergeCell ref="B19:J19"/>
    <mergeCell ref="B25:J25"/>
    <mergeCell ref="B22:J22"/>
    <mergeCell ref="B23:J23"/>
    <mergeCell ref="B24:J24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4)'!A1" display="Evolução do número de beneficiários com processamento de Rendimento Social de Inserção, género, 2014, 1º trim.-4º trim."/>
    <hyperlink ref="B13:J13" location="'RSI_idade %(14)'!A1" display="Número de beneficiários com processamento de Rendimento Social de Inserção, escalão etário, 2014 (%)"/>
    <hyperlink ref="B17:J17" location="'RSI_VMM € (14)'!A1" display="Valor médio mensal processado por beneficiário de RSI, 2014"/>
    <hyperlink ref="B22:J22" location="'RSI_AF (14)'!A1" display="Número de Agregados Familiares (com processamento) de Rendimento Social de Inserção, 2014"/>
    <hyperlink ref="B8:J8" location="'RSI_Genero (14)'!A1" display="Número de beneficiários com processamento de Rendimento Social de Inserção, género, 2014"/>
    <hyperlink ref="B9:J9" location="'RSI_Genero % (14)'!A1" display="Número de beneficiários com processamento de Rendimento Social de Inserção, género, 2014 (%)"/>
    <hyperlink ref="B11:J11" location="'Ev.%1º-4º trim_Genero (14)'!A1" display="Evolução do número de beneficiários com processamento de Rendimento Social de Inserção, género, 2014, 1º trim.-4º trim. (%)"/>
    <hyperlink ref="B12:J12" location="'RSI_idade (14)'!A1" display="Número de beneficiários com processamento de Rendimento Social de Inserção, escalão etário, 2014"/>
    <hyperlink ref="B14:J14" location="'Ev.Nº_1º-4ºtrim_idade  (14)'!A1" display="Evolução do número de beneficiários com processamento de Rendimento Social de Inserção, escalão etário, 2014, 1º trim.-4º trim."/>
    <hyperlink ref="B15:J15" location="'Ev.%1º-4ºtrim_idade (14)'!A1" display="Evolução do número de beneficiários com processamento de Rendimento Social de Inserção, escalão etário, 2014, 1º trim.-4º trim. (%)"/>
    <hyperlink ref="B18:J18" location="'Ev. 1ºtrim-4º trim_VMM €(14)'!A1" display="Evolução do valor médio mensal processado por beneficiário de RSI, 2014, 1º trim.-4º trim."/>
    <hyperlink ref="B19:J19" location="'RSI_VMP_AF€ (14)'!A1" display="Valor médio mensal processado por agregado familiar de RSI, 2014"/>
    <hyperlink ref="B20:J20" location="'Ev.Nº 1ºtrim-4º trim_VMM_AF(14)'!A1" display="Evolução do valor médio mensal processado por agregado familiar de RSI, 2014, 1º trim.-4º trim."/>
    <hyperlink ref="B23:J23" location="'Ev.Nº 1ºtrim-4º trim_AF(14)'!A1" display="Evolução do número de Agregados Familiares (com processamento) de Rendimento Social de Inserção, 2014, 1º trim.-4º trim."/>
    <hyperlink ref="B24:J24" location="'Ev.%1º-4ºtrim_AF1(14)'!A1" display="Evolução de número de Agregados Familiares (com processamento) de Rendimento Social de Inserção, 2014, 1º trim.-4º trim. (%)"/>
    <hyperlink ref="B25:J25" location="'RSI_AFM (14)'!A1" display="Número de Agregados Familiares monoparentais (com processamento) de RSI, 2014"/>
    <hyperlink ref="B26" location="'Ev.Nº 1ºtrim-4º trim_AFM(14)'!A1" display="Evolução do número de Agregados Familiares monoparentais (com processamento) de RSI, 2014, 1º trim.-4º trim."/>
    <hyperlink ref="B27" location="'Ev.% 1ºtrim-4º trim_AFM(14)'!A1" display="Evolução do número de Agregados Familiares monoparentais (com processamento) de RSI, 2014, 1º trim.-4º trim. (%)"/>
    <hyperlink ref="B28" location="'RSI_AFI (14)'!A1" display="Número de Agregados Familiares isolados (com processamento) de RSI, 2014"/>
    <hyperlink ref="B29" location="'Ev.Nº 1ºtrim-4º trim_AFI(14)'!A1" display="Evolução do número de Agregados Familiares isolados (com processamento) de RSI, 2014, 1º trim.-4º trim."/>
    <hyperlink ref="B30" location="'Ev.% 1ºtrim-4º trim_AFI(14)'!A1" display="Evolução do número de Agregados Familiares isolados (com processamento) de RSI, 2014, 1º trim.-4º trim. (%)"/>
  </hyperlinks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/>
  <dimension ref="A1:R294"/>
  <sheetViews>
    <sheetView showGridLines="0" showRowColHeaders="0" workbookViewId="0">
      <selection activeCell="R14" sqref="R14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6384" width="12" style="84"/>
  </cols>
  <sheetData>
    <row r="1" spans="1:18" s="83" customFormat="1" ht="16.5" customHeight="1">
      <c r="E1" s="85"/>
      <c r="F1" s="85"/>
      <c r="L1" s="85"/>
    </row>
    <row r="2" spans="1:18" s="83" customFormat="1" ht="16.5" customHeight="1">
      <c r="E2" s="85"/>
      <c r="F2" s="85"/>
      <c r="L2" s="85"/>
    </row>
    <row r="3" spans="1:18" s="83" customFormat="1" ht="16.5" customHeight="1">
      <c r="E3" s="85"/>
      <c r="F3" s="85"/>
      <c r="L3" s="85"/>
    </row>
    <row r="4" spans="1:18" s="83" customFormat="1" ht="16.5" customHeight="1">
      <c r="E4" s="85"/>
      <c r="F4" s="85"/>
      <c r="L4" s="85"/>
    </row>
    <row r="5" spans="1:18" s="83" customFormat="1" ht="16.5" customHeight="1">
      <c r="A5" s="127" t="s">
        <v>2</v>
      </c>
      <c r="B5" s="130" t="s">
        <v>157</v>
      </c>
      <c r="D5" s="85"/>
      <c r="L5" s="85"/>
    </row>
    <row r="6" spans="1:18" s="83" customFormat="1" ht="12" customHeight="1">
      <c r="A6" s="127"/>
      <c r="B6" s="133" t="s">
        <v>231</v>
      </c>
      <c r="D6" s="85"/>
      <c r="L6" s="85"/>
    </row>
    <row r="7" spans="1:18" s="83" customFormat="1" ht="16.5" customHeight="1"/>
    <row r="8" spans="1:18" s="83" customFormat="1" ht="24.75" customHeight="1">
      <c r="B8" s="7"/>
      <c r="C8" s="683" t="s">
        <v>157</v>
      </c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  <c r="Q8" s="683"/>
    </row>
    <row r="9" spans="1:18" s="83" customFormat="1" ht="24.75" customHeight="1">
      <c r="B9" s="7"/>
      <c r="C9" s="682" t="s">
        <v>16</v>
      </c>
      <c r="D9" s="682"/>
      <c r="E9" s="682"/>
      <c r="F9" s="44"/>
      <c r="G9" s="682" t="s">
        <v>18</v>
      </c>
      <c r="H9" s="682"/>
      <c r="I9" s="682">
        <v>2</v>
      </c>
      <c r="J9" s="44"/>
      <c r="K9" s="682" t="s">
        <v>19</v>
      </c>
      <c r="L9" s="682"/>
      <c r="M9" s="682"/>
      <c r="N9" s="45"/>
      <c r="O9" s="682" t="s">
        <v>17</v>
      </c>
      <c r="P9" s="682"/>
      <c r="Q9" s="682">
        <v>4</v>
      </c>
    </row>
    <row r="10" spans="1:18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  <c r="F10" s="45"/>
      <c r="G10" s="128" t="s">
        <v>12</v>
      </c>
      <c r="H10" s="128" t="s">
        <v>13</v>
      </c>
      <c r="I10" s="128" t="s">
        <v>0</v>
      </c>
      <c r="J10" s="45"/>
      <c r="K10" s="128" t="s">
        <v>12</v>
      </c>
      <c r="L10" s="128" t="s">
        <v>13</v>
      </c>
      <c r="M10" s="128" t="s">
        <v>0</v>
      </c>
      <c r="N10" s="45"/>
      <c r="O10" s="128" t="s">
        <v>12</v>
      </c>
      <c r="P10" s="128" t="s">
        <v>13</v>
      </c>
      <c r="Q10" s="128" t="s">
        <v>0</v>
      </c>
    </row>
    <row r="11" spans="1:18" s="83" customFormat="1" ht="14.25" customHeight="1">
      <c r="B11" s="402" t="s">
        <v>105</v>
      </c>
      <c r="C11" s="141">
        <f>[1]Q2.2!$Z$13</f>
        <v>129791</v>
      </c>
      <c r="D11" s="118">
        <f>[1]Q2.2!AA13</f>
        <v>124146</v>
      </c>
      <c r="E11" s="142">
        <f>[1]Q2.2!AB13</f>
        <v>253937</v>
      </c>
      <c r="F11" s="102"/>
      <c r="G11" s="141">
        <f>[1]Q2.2!AC13</f>
        <v>125858</v>
      </c>
      <c r="H11" s="118">
        <f>[1]Q2.2!AD13</f>
        <v>121177</v>
      </c>
      <c r="I11" s="142">
        <f>[1]Q2.2!AE13</f>
        <v>247035</v>
      </c>
      <c r="J11" s="102"/>
      <c r="K11" s="141">
        <f>[1]Q2.2!AF13</f>
        <v>121686</v>
      </c>
      <c r="L11" s="118">
        <f>[1]Q2.2!AG13</f>
        <v>117953</v>
      </c>
      <c r="M11" s="142">
        <f>[1]Q2.2!AH13</f>
        <v>239639</v>
      </c>
      <c r="N11" s="46"/>
      <c r="O11" s="141">
        <f>[1]Q2.2!AI13</f>
        <v>120256</v>
      </c>
      <c r="P11" s="118">
        <f>[1]Q2.2!AJ13</f>
        <v>116869</v>
      </c>
      <c r="Q11" s="142">
        <f>[1]Q2.2!AK13</f>
        <v>237125</v>
      </c>
    </row>
    <row r="12" spans="1:18" s="83" customFormat="1" ht="14.25" customHeight="1">
      <c r="B12" s="403" t="s">
        <v>267</v>
      </c>
      <c r="C12" s="143">
        <f>[1]Q2.2!Z14</f>
        <v>32609</v>
      </c>
      <c r="D12" s="119">
        <f>[1]Q2.2!AA14</f>
        <v>30848</v>
      </c>
      <c r="E12" s="144">
        <f>[1]Q2.2!AB14</f>
        <v>63457</v>
      </c>
      <c r="F12" s="102"/>
      <c r="G12" s="143">
        <f>[1]Q2.2!AC14</f>
        <v>30972</v>
      </c>
      <c r="H12" s="119">
        <f>[1]Q2.2!AD14</f>
        <v>29736</v>
      </c>
      <c r="I12" s="144">
        <f>[1]Q2.2!AE14</f>
        <v>60708</v>
      </c>
      <c r="J12" s="102"/>
      <c r="K12" s="143">
        <f>[1]Q2.2!AF14</f>
        <v>30292</v>
      </c>
      <c r="L12" s="119">
        <f>[1]Q2.2!AG14</f>
        <v>29151</v>
      </c>
      <c r="M12" s="144">
        <f>[1]Q2.2!AH14</f>
        <v>59443</v>
      </c>
      <c r="N12" s="46"/>
      <c r="O12" s="143">
        <f>[1]Q2.2!AI14</f>
        <v>30261</v>
      </c>
      <c r="P12" s="119">
        <f>[1]Q2.2!AJ14</f>
        <v>29243</v>
      </c>
      <c r="Q12" s="144">
        <f>[1]Q2.2!AK14</f>
        <v>59504</v>
      </c>
    </row>
    <row r="13" spans="1:18" s="83" customFormat="1" ht="14.25" customHeight="1">
      <c r="B13" s="403" t="s">
        <v>52</v>
      </c>
      <c r="C13" s="143">
        <f>[1]Q2.2!Z15</f>
        <v>24139</v>
      </c>
      <c r="D13" s="119">
        <f>[1]Q2.2!AA15</f>
        <v>22937</v>
      </c>
      <c r="E13" s="144">
        <f>[1]Q2.2!AB15</f>
        <v>47076</v>
      </c>
      <c r="F13" s="102"/>
      <c r="G13" s="143">
        <f>[1]Q2.2!AC15</f>
        <v>22466</v>
      </c>
      <c r="H13" s="119">
        <f>[1]Q2.2!AD15</f>
        <v>21768</v>
      </c>
      <c r="I13" s="144">
        <f>[1]Q2.2!AE15</f>
        <v>44234</v>
      </c>
      <c r="J13" s="102"/>
      <c r="K13" s="143">
        <f>[1]Q2.2!AF15</f>
        <v>21719</v>
      </c>
      <c r="L13" s="119">
        <f>[1]Q2.2!AG15</f>
        <v>21203</v>
      </c>
      <c r="M13" s="144">
        <f>[1]Q2.2!AH15</f>
        <v>42922</v>
      </c>
      <c r="N13" s="46"/>
      <c r="O13" s="143">
        <f>[1]Q2.2!AI15</f>
        <v>21687</v>
      </c>
      <c r="P13" s="119">
        <f>[1]Q2.2!AJ15</f>
        <v>21308</v>
      </c>
      <c r="Q13" s="144">
        <f>[1]Q2.2!AK15</f>
        <v>42995</v>
      </c>
    </row>
    <row r="14" spans="1:18" s="83" customFormat="1" ht="14.25" customHeight="1">
      <c r="B14" s="403" t="s">
        <v>1</v>
      </c>
      <c r="C14" s="145">
        <f>[1]Q2.2!Z16</f>
        <v>8786</v>
      </c>
      <c r="D14" s="120">
        <f>[1]Q2.2!AA16</f>
        <v>9123</v>
      </c>
      <c r="E14" s="146">
        <f>[1]Q2.2!AB16</f>
        <v>17909</v>
      </c>
      <c r="F14" s="105"/>
      <c r="G14" s="145">
        <f>[1]Q2.2!AC16</f>
        <v>8224</v>
      </c>
      <c r="H14" s="120">
        <f>[1]Q2.2!AD16</f>
        <v>8767</v>
      </c>
      <c r="I14" s="146">
        <f>[1]Q2.2!AE16</f>
        <v>16991</v>
      </c>
      <c r="J14" s="105"/>
      <c r="K14" s="145">
        <f>[1]Q2.2!AF16</f>
        <v>7936</v>
      </c>
      <c r="L14" s="120">
        <f>[1]Q2.2!AG16</f>
        <v>8598</v>
      </c>
      <c r="M14" s="146">
        <f>[1]Q2.2!AH16</f>
        <v>16534</v>
      </c>
      <c r="N14" s="71"/>
      <c r="O14" s="145">
        <f>[1]Q2.2!AI16</f>
        <v>7867</v>
      </c>
      <c r="P14" s="120">
        <f>[1]Q2.2!AJ16</f>
        <v>8610</v>
      </c>
      <c r="Q14" s="146">
        <f>[1]Q2.2!AK16</f>
        <v>16477</v>
      </c>
      <c r="R14" s="48"/>
    </row>
    <row r="15" spans="1:18" s="83" customFormat="1" ht="14.25" customHeight="1">
      <c r="A15" s="108"/>
      <c r="B15" s="32" t="s">
        <v>73</v>
      </c>
      <c r="C15" s="141">
        <f>[1]Q2.2!Z17</f>
        <v>436</v>
      </c>
      <c r="D15" s="118">
        <f>[1]Q2.2!AA17</f>
        <v>457</v>
      </c>
      <c r="E15" s="142">
        <f>[1]Q2.2!AB17</f>
        <v>893</v>
      </c>
      <c r="F15" s="106"/>
      <c r="G15" s="141">
        <f>[1]Q2.2!AC17</f>
        <v>428</v>
      </c>
      <c r="H15" s="118">
        <f>[1]Q2.2!AD17</f>
        <v>441</v>
      </c>
      <c r="I15" s="142">
        <f>[1]Q2.2!AE17</f>
        <v>869</v>
      </c>
      <c r="J15" s="106"/>
      <c r="K15" s="141">
        <f>[1]Q2.2!AF17</f>
        <v>425</v>
      </c>
      <c r="L15" s="118">
        <f>[1]Q2.2!AG17</f>
        <v>434</v>
      </c>
      <c r="M15" s="142">
        <f>[1]Q2.2!AH17</f>
        <v>859</v>
      </c>
      <c r="N15" s="86"/>
      <c r="O15" s="141">
        <f>[1]Q2.2!AI17</f>
        <v>415</v>
      </c>
      <c r="P15" s="118">
        <f>[1]Q2.2!AJ17</f>
        <v>431</v>
      </c>
      <c r="Q15" s="142">
        <f>[1]Q2.2!AK17</f>
        <v>846</v>
      </c>
    </row>
    <row r="16" spans="1:18" s="83" customFormat="1" ht="14.25" customHeight="1">
      <c r="A16" s="108"/>
      <c r="B16" s="32" t="s">
        <v>74</v>
      </c>
      <c r="C16" s="143">
        <f>[1]Q2.2!Z18</f>
        <v>200</v>
      </c>
      <c r="D16" s="119">
        <f>[1]Q2.2!AA18</f>
        <v>205</v>
      </c>
      <c r="E16" s="144">
        <f>[1]Q2.2!AB18</f>
        <v>405</v>
      </c>
      <c r="F16" s="106"/>
      <c r="G16" s="143">
        <f>[1]Q2.2!AC18</f>
        <v>182</v>
      </c>
      <c r="H16" s="119">
        <f>[1]Q2.2!AD18</f>
        <v>197</v>
      </c>
      <c r="I16" s="144">
        <f>[1]Q2.2!AE18</f>
        <v>379</v>
      </c>
      <c r="J16" s="106"/>
      <c r="K16" s="143">
        <f>[1]Q2.2!AF18</f>
        <v>188</v>
      </c>
      <c r="L16" s="119">
        <f>[1]Q2.2!AG18</f>
        <v>204</v>
      </c>
      <c r="M16" s="144">
        <f>[1]Q2.2!AH18</f>
        <v>392</v>
      </c>
      <c r="N16" s="86"/>
      <c r="O16" s="143">
        <f>[1]Q2.2!AI18</f>
        <v>176</v>
      </c>
      <c r="P16" s="119">
        <f>[1]Q2.2!AJ18</f>
        <v>206</v>
      </c>
      <c r="Q16" s="144">
        <f>[1]Q2.2!AK18</f>
        <v>382</v>
      </c>
    </row>
    <row r="17" spans="1:17" s="83" customFormat="1" ht="14.25" customHeight="1">
      <c r="A17" s="108"/>
      <c r="B17" s="32" t="s">
        <v>75</v>
      </c>
      <c r="C17" s="143">
        <f>[1]Q2.2!Z19</f>
        <v>219</v>
      </c>
      <c r="D17" s="119">
        <f>[1]Q2.2!AA19</f>
        <v>240</v>
      </c>
      <c r="E17" s="144">
        <f>[1]Q2.2!AB19</f>
        <v>459</v>
      </c>
      <c r="F17" s="106"/>
      <c r="G17" s="143">
        <f>[1]Q2.2!AC19</f>
        <v>215</v>
      </c>
      <c r="H17" s="119">
        <f>[1]Q2.2!AD19</f>
        <v>231</v>
      </c>
      <c r="I17" s="144">
        <f>[1]Q2.2!AE19</f>
        <v>446</v>
      </c>
      <c r="J17" s="106"/>
      <c r="K17" s="143">
        <f>[1]Q2.2!AF19</f>
        <v>198</v>
      </c>
      <c r="L17" s="119">
        <f>[1]Q2.2!AG19</f>
        <v>232</v>
      </c>
      <c r="M17" s="144">
        <f>[1]Q2.2!AH19</f>
        <v>430</v>
      </c>
      <c r="N17" s="86"/>
      <c r="O17" s="143">
        <f>[1]Q2.2!AI19</f>
        <v>201</v>
      </c>
      <c r="P17" s="119">
        <f>[1]Q2.2!AJ19</f>
        <v>233</v>
      </c>
      <c r="Q17" s="144">
        <f>[1]Q2.2!AK19</f>
        <v>434</v>
      </c>
    </row>
    <row r="18" spans="1:17" s="83" customFormat="1" ht="14.25" customHeight="1">
      <c r="A18" s="108"/>
      <c r="B18" s="32" t="s">
        <v>76</v>
      </c>
      <c r="C18" s="143">
        <f>[1]Q2.2!Z20</f>
        <v>210</v>
      </c>
      <c r="D18" s="119">
        <f>[1]Q2.2!AA20</f>
        <v>193</v>
      </c>
      <c r="E18" s="144">
        <f>[1]Q2.2!AB20</f>
        <v>403</v>
      </c>
      <c r="F18" s="106"/>
      <c r="G18" s="143">
        <f>[1]Q2.2!AC20</f>
        <v>207</v>
      </c>
      <c r="H18" s="119">
        <f>[1]Q2.2!AD20</f>
        <v>184</v>
      </c>
      <c r="I18" s="144">
        <f>[1]Q2.2!AE20</f>
        <v>391</v>
      </c>
      <c r="J18" s="106"/>
      <c r="K18" s="143">
        <f>[1]Q2.2!AF20</f>
        <v>200</v>
      </c>
      <c r="L18" s="119">
        <f>[1]Q2.2!AG20</f>
        <v>170</v>
      </c>
      <c r="M18" s="144">
        <f>[1]Q2.2!AH20</f>
        <v>370</v>
      </c>
      <c r="N18" s="86"/>
      <c r="O18" s="143">
        <f>[1]Q2.2!AI20</f>
        <v>188</v>
      </c>
      <c r="P18" s="119">
        <f>[1]Q2.2!AJ20</f>
        <v>164</v>
      </c>
      <c r="Q18" s="144">
        <f>[1]Q2.2!AK20</f>
        <v>352</v>
      </c>
    </row>
    <row r="19" spans="1:17" s="83" customFormat="1" ht="14.25" customHeight="1">
      <c r="A19" s="108"/>
      <c r="B19" s="32" t="s">
        <v>77</v>
      </c>
      <c r="C19" s="143">
        <f>[1]Q2.2!Z21</f>
        <v>319</v>
      </c>
      <c r="D19" s="119">
        <f>[1]Q2.2!AA21</f>
        <v>579</v>
      </c>
      <c r="E19" s="144">
        <f>[1]Q2.2!AB21</f>
        <v>898</v>
      </c>
      <c r="F19" s="106"/>
      <c r="G19" s="143">
        <f>[1]Q2.2!AC21</f>
        <v>295</v>
      </c>
      <c r="H19" s="119">
        <f>[1]Q2.2!AD21</f>
        <v>576</v>
      </c>
      <c r="I19" s="144">
        <f>[1]Q2.2!AE21</f>
        <v>871</v>
      </c>
      <c r="J19" s="106"/>
      <c r="K19" s="143">
        <f>[1]Q2.2!AF21</f>
        <v>310</v>
      </c>
      <c r="L19" s="119">
        <f>[1]Q2.2!AG21</f>
        <v>594</v>
      </c>
      <c r="M19" s="144">
        <f>[1]Q2.2!AH21</f>
        <v>904</v>
      </c>
      <c r="N19" s="86"/>
      <c r="O19" s="143">
        <f>[1]Q2.2!AI21</f>
        <v>308</v>
      </c>
      <c r="P19" s="119">
        <f>[1]Q2.2!AJ21</f>
        <v>605</v>
      </c>
      <c r="Q19" s="144">
        <f>[1]Q2.2!AK21</f>
        <v>913</v>
      </c>
    </row>
    <row r="20" spans="1:17" s="83" customFormat="1" ht="14.25" customHeight="1">
      <c r="A20" s="108"/>
      <c r="B20" s="32" t="s">
        <v>78</v>
      </c>
      <c r="C20" s="143">
        <f>[1]Q2.2!Z22</f>
        <v>217</v>
      </c>
      <c r="D20" s="119">
        <f>[1]Q2.2!AA22</f>
        <v>186</v>
      </c>
      <c r="E20" s="144">
        <f>[1]Q2.2!AB22</f>
        <v>403</v>
      </c>
      <c r="F20" s="106"/>
      <c r="G20" s="143">
        <f>[1]Q2.2!AC22</f>
        <v>217</v>
      </c>
      <c r="H20" s="119">
        <f>[1]Q2.2!AD22</f>
        <v>187</v>
      </c>
      <c r="I20" s="144">
        <f>[1]Q2.2!AE22</f>
        <v>404</v>
      </c>
      <c r="J20" s="106"/>
      <c r="K20" s="143">
        <f>[1]Q2.2!AF22</f>
        <v>191</v>
      </c>
      <c r="L20" s="119">
        <f>[1]Q2.2!AG22</f>
        <v>172</v>
      </c>
      <c r="M20" s="144">
        <f>[1]Q2.2!AH22</f>
        <v>363</v>
      </c>
      <c r="N20" s="86"/>
      <c r="O20" s="143">
        <f>[1]Q2.2!AI22</f>
        <v>181</v>
      </c>
      <c r="P20" s="119">
        <f>[1]Q2.2!AJ22</f>
        <v>176</v>
      </c>
      <c r="Q20" s="144">
        <f>[1]Q2.2!AK22</f>
        <v>357</v>
      </c>
    </row>
    <row r="21" spans="1:17" s="83" customFormat="1" ht="14.25" customHeight="1">
      <c r="A21" s="108"/>
      <c r="B21" s="32" t="s">
        <v>79</v>
      </c>
      <c r="C21" s="143">
        <f>[1]Q2.2!Z23</f>
        <v>387</v>
      </c>
      <c r="D21" s="119">
        <f>[1]Q2.2!AA23</f>
        <v>427</v>
      </c>
      <c r="E21" s="144">
        <f>[1]Q2.2!AB23</f>
        <v>814</v>
      </c>
      <c r="F21" s="106"/>
      <c r="G21" s="143">
        <f>[1]Q2.2!AC23</f>
        <v>372</v>
      </c>
      <c r="H21" s="119">
        <f>[1]Q2.2!AD23</f>
        <v>420</v>
      </c>
      <c r="I21" s="144">
        <f>[1]Q2.2!AE23</f>
        <v>792</v>
      </c>
      <c r="J21" s="106"/>
      <c r="K21" s="143">
        <f>[1]Q2.2!AF23</f>
        <v>365</v>
      </c>
      <c r="L21" s="119">
        <f>[1]Q2.2!AG23</f>
        <v>425</v>
      </c>
      <c r="M21" s="144">
        <f>[1]Q2.2!AH23</f>
        <v>790</v>
      </c>
      <c r="N21" s="86"/>
      <c r="O21" s="143">
        <f>[1]Q2.2!AI23</f>
        <v>343</v>
      </c>
      <c r="P21" s="119">
        <f>[1]Q2.2!AJ23</f>
        <v>410</v>
      </c>
      <c r="Q21" s="144">
        <f>[1]Q2.2!AK23</f>
        <v>753</v>
      </c>
    </row>
    <row r="22" spans="1:17" s="83" customFormat="1" ht="14.25" customHeight="1">
      <c r="A22" s="108"/>
      <c r="B22" s="32" t="s">
        <v>80</v>
      </c>
      <c r="C22" s="143">
        <f>[1]Q2.2!Z24</f>
        <v>49</v>
      </c>
      <c r="D22" s="119">
        <f>[1]Q2.2!AA24</f>
        <v>42</v>
      </c>
      <c r="E22" s="144">
        <f>[1]Q2.2!AB24</f>
        <v>91</v>
      </c>
      <c r="F22" s="106"/>
      <c r="G22" s="143">
        <f>[1]Q2.2!AC24</f>
        <v>41</v>
      </c>
      <c r="H22" s="119">
        <f>[1]Q2.2!AD24</f>
        <v>42</v>
      </c>
      <c r="I22" s="144">
        <f>[1]Q2.2!AE24</f>
        <v>83</v>
      </c>
      <c r="J22" s="106"/>
      <c r="K22" s="143">
        <f>[1]Q2.2!AF24</f>
        <v>48</v>
      </c>
      <c r="L22" s="119">
        <f>[1]Q2.2!AG24</f>
        <v>41</v>
      </c>
      <c r="M22" s="144">
        <f>[1]Q2.2!AH24</f>
        <v>89</v>
      </c>
      <c r="N22" s="86"/>
      <c r="O22" s="143">
        <f>[1]Q2.2!AI24</f>
        <v>45</v>
      </c>
      <c r="P22" s="119">
        <f>[1]Q2.2!AJ24</f>
        <v>36</v>
      </c>
      <c r="Q22" s="144">
        <f>[1]Q2.2!AK24</f>
        <v>81</v>
      </c>
    </row>
    <row r="23" spans="1:17" s="83" customFormat="1" ht="14.25" customHeight="1">
      <c r="A23" s="108"/>
      <c r="B23" s="32" t="s">
        <v>81</v>
      </c>
      <c r="C23" s="143">
        <f>[1]Q2.2!Z25</f>
        <v>545</v>
      </c>
      <c r="D23" s="119">
        <f>[1]Q2.2!AA25</f>
        <v>498</v>
      </c>
      <c r="E23" s="144">
        <f>[1]Q2.2!AB25</f>
        <v>1043</v>
      </c>
      <c r="F23" s="106"/>
      <c r="G23" s="143">
        <f>[1]Q2.2!AC25</f>
        <v>523</v>
      </c>
      <c r="H23" s="119">
        <f>[1]Q2.2!AD25</f>
        <v>477</v>
      </c>
      <c r="I23" s="144">
        <f>[1]Q2.2!AE25</f>
        <v>1000</v>
      </c>
      <c r="J23" s="106"/>
      <c r="K23" s="143">
        <f>[1]Q2.2!AF25</f>
        <v>498</v>
      </c>
      <c r="L23" s="119">
        <f>[1]Q2.2!AG25</f>
        <v>466</v>
      </c>
      <c r="M23" s="144">
        <f>[1]Q2.2!AH25</f>
        <v>964</v>
      </c>
      <c r="N23" s="86"/>
      <c r="O23" s="143">
        <f>[1]Q2.2!AI25</f>
        <v>487</v>
      </c>
      <c r="P23" s="119">
        <f>[1]Q2.2!AJ25</f>
        <v>459</v>
      </c>
      <c r="Q23" s="144">
        <f>[1]Q2.2!AK25</f>
        <v>946</v>
      </c>
    </row>
    <row r="24" spans="1:17" s="83" customFormat="1" ht="14.25" customHeight="1">
      <c r="A24" s="108"/>
      <c r="B24" s="32" t="s">
        <v>82</v>
      </c>
      <c r="C24" s="143">
        <f>[1]Q2.2!Z26</f>
        <v>217</v>
      </c>
      <c r="D24" s="119">
        <f>[1]Q2.2!AA26</f>
        <v>211</v>
      </c>
      <c r="E24" s="144">
        <f>[1]Q2.2!AB26</f>
        <v>428</v>
      </c>
      <c r="F24" s="106"/>
      <c r="G24" s="143">
        <f>[1]Q2.2!AC26</f>
        <v>192</v>
      </c>
      <c r="H24" s="119">
        <f>[1]Q2.2!AD26</f>
        <v>205</v>
      </c>
      <c r="I24" s="144">
        <f>[1]Q2.2!AE26</f>
        <v>397</v>
      </c>
      <c r="J24" s="106"/>
      <c r="K24" s="143">
        <f>[1]Q2.2!AF26</f>
        <v>195</v>
      </c>
      <c r="L24" s="119">
        <f>[1]Q2.2!AG26</f>
        <v>202</v>
      </c>
      <c r="M24" s="144">
        <f>[1]Q2.2!AH26</f>
        <v>397</v>
      </c>
      <c r="N24" s="86"/>
      <c r="O24" s="143">
        <f>[1]Q2.2!AI26</f>
        <v>199</v>
      </c>
      <c r="P24" s="119">
        <f>[1]Q2.2!AJ26</f>
        <v>211</v>
      </c>
      <c r="Q24" s="144">
        <f>[1]Q2.2!AK26</f>
        <v>410</v>
      </c>
    </row>
    <row r="25" spans="1:17" s="83" customFormat="1" ht="14.25" customHeight="1">
      <c r="A25" s="108"/>
      <c r="B25" s="32" t="s">
        <v>83</v>
      </c>
      <c r="C25" s="143">
        <f>[1]Q2.2!Z27</f>
        <v>180</v>
      </c>
      <c r="D25" s="119">
        <f>[1]Q2.2!AA27</f>
        <v>187</v>
      </c>
      <c r="E25" s="144">
        <f>[1]Q2.2!AB27</f>
        <v>367</v>
      </c>
      <c r="F25" s="106"/>
      <c r="G25" s="143">
        <f>[1]Q2.2!AC27</f>
        <v>179</v>
      </c>
      <c r="H25" s="119">
        <f>[1]Q2.2!AD27</f>
        <v>184</v>
      </c>
      <c r="I25" s="144">
        <f>[1]Q2.2!AE27</f>
        <v>363</v>
      </c>
      <c r="J25" s="106"/>
      <c r="K25" s="143">
        <f>[1]Q2.2!AF27</f>
        <v>164</v>
      </c>
      <c r="L25" s="119">
        <f>[1]Q2.2!AG27</f>
        <v>176</v>
      </c>
      <c r="M25" s="144">
        <f>[1]Q2.2!AH27</f>
        <v>340</v>
      </c>
      <c r="N25" s="86"/>
      <c r="O25" s="143">
        <f>[1]Q2.2!AI27</f>
        <v>155</v>
      </c>
      <c r="P25" s="119">
        <f>[1]Q2.2!AJ27</f>
        <v>164</v>
      </c>
      <c r="Q25" s="144">
        <f>[1]Q2.2!AK27</f>
        <v>319</v>
      </c>
    </row>
    <row r="26" spans="1:17" s="83" customFormat="1" ht="14.25" customHeight="1">
      <c r="A26" s="108"/>
      <c r="B26" s="32" t="s">
        <v>84</v>
      </c>
      <c r="C26" s="143">
        <f>[1]Q2.2!Z28</f>
        <v>398</v>
      </c>
      <c r="D26" s="119">
        <f>[1]Q2.2!AA28</f>
        <v>416</v>
      </c>
      <c r="E26" s="144">
        <f>[1]Q2.2!AB28</f>
        <v>814</v>
      </c>
      <c r="F26" s="106"/>
      <c r="G26" s="143">
        <f>[1]Q2.2!AC28</f>
        <v>379</v>
      </c>
      <c r="H26" s="119">
        <f>[1]Q2.2!AD28</f>
        <v>394</v>
      </c>
      <c r="I26" s="144">
        <f>[1]Q2.2!AE28</f>
        <v>773</v>
      </c>
      <c r="J26" s="106"/>
      <c r="K26" s="143">
        <f>[1]Q2.2!AF28</f>
        <v>357</v>
      </c>
      <c r="L26" s="119">
        <f>[1]Q2.2!AG28</f>
        <v>378</v>
      </c>
      <c r="M26" s="144">
        <f>[1]Q2.2!AH28</f>
        <v>735</v>
      </c>
      <c r="N26" s="86"/>
      <c r="O26" s="143">
        <f>[1]Q2.2!AI28</f>
        <v>373</v>
      </c>
      <c r="P26" s="119">
        <f>[1]Q2.2!AJ28</f>
        <v>398</v>
      </c>
      <c r="Q26" s="144">
        <f>[1]Q2.2!AK28</f>
        <v>771</v>
      </c>
    </row>
    <row r="27" spans="1:17" s="83" customFormat="1" ht="14.25" customHeight="1">
      <c r="A27" s="108"/>
      <c r="B27" s="32" t="s">
        <v>85</v>
      </c>
      <c r="C27" s="143">
        <f>[1]Q2.2!Z29</f>
        <v>136</v>
      </c>
      <c r="D27" s="119">
        <f>[1]Q2.2!AA29</f>
        <v>140</v>
      </c>
      <c r="E27" s="144">
        <f>[1]Q2.2!AB29</f>
        <v>276</v>
      </c>
      <c r="F27" s="106"/>
      <c r="G27" s="143">
        <f>[1]Q2.2!AC29</f>
        <v>112</v>
      </c>
      <c r="H27" s="119">
        <f>[1]Q2.2!AD29</f>
        <v>137</v>
      </c>
      <c r="I27" s="144">
        <f>[1]Q2.2!AE29</f>
        <v>249</v>
      </c>
      <c r="J27" s="106"/>
      <c r="K27" s="143">
        <f>[1]Q2.2!AF29</f>
        <v>120</v>
      </c>
      <c r="L27" s="119">
        <f>[1]Q2.2!AG29</f>
        <v>142</v>
      </c>
      <c r="M27" s="144">
        <f>[1]Q2.2!AH29</f>
        <v>262</v>
      </c>
      <c r="N27" s="86"/>
      <c r="O27" s="143">
        <f>[1]Q2.2!AI29</f>
        <v>116</v>
      </c>
      <c r="P27" s="119">
        <f>[1]Q2.2!AJ29</f>
        <v>142</v>
      </c>
      <c r="Q27" s="144">
        <f>[1]Q2.2!AK29</f>
        <v>258</v>
      </c>
    </row>
    <row r="28" spans="1:17" s="83" customFormat="1" ht="14.25" customHeight="1">
      <c r="A28" s="108"/>
      <c r="B28" s="32" t="s">
        <v>86</v>
      </c>
      <c r="C28" s="143">
        <f>[1]Q2.2!Z30</f>
        <v>478</v>
      </c>
      <c r="D28" s="119">
        <f>[1]Q2.2!AA30</f>
        <v>378</v>
      </c>
      <c r="E28" s="144">
        <f>[1]Q2.2!AB30</f>
        <v>856</v>
      </c>
      <c r="F28" s="106"/>
      <c r="G28" s="143">
        <f>[1]Q2.2!AC30</f>
        <v>437</v>
      </c>
      <c r="H28" s="119">
        <f>[1]Q2.2!AD30</f>
        <v>375</v>
      </c>
      <c r="I28" s="144">
        <f>[1]Q2.2!AE30</f>
        <v>812</v>
      </c>
      <c r="J28" s="106"/>
      <c r="K28" s="143">
        <f>[1]Q2.2!AF30</f>
        <v>428</v>
      </c>
      <c r="L28" s="119">
        <f>[1]Q2.2!AG30</f>
        <v>367</v>
      </c>
      <c r="M28" s="144">
        <f>[1]Q2.2!AH30</f>
        <v>795</v>
      </c>
      <c r="N28" s="86"/>
      <c r="O28" s="143">
        <f>[1]Q2.2!AI30</f>
        <v>419</v>
      </c>
      <c r="P28" s="119">
        <f>[1]Q2.2!AJ30</f>
        <v>371</v>
      </c>
      <c r="Q28" s="144">
        <f>[1]Q2.2!AK30</f>
        <v>790</v>
      </c>
    </row>
    <row r="29" spans="1:17" s="83" customFormat="1" ht="14.25" customHeight="1">
      <c r="A29" s="108"/>
      <c r="B29" s="32" t="s">
        <v>87</v>
      </c>
      <c r="C29" s="143">
        <f>[1]Q2.2!Z31</f>
        <v>1257</v>
      </c>
      <c r="D29" s="119">
        <f>[1]Q2.2!AA31</f>
        <v>1245</v>
      </c>
      <c r="E29" s="144">
        <f>[1]Q2.2!AB31</f>
        <v>2502</v>
      </c>
      <c r="F29" s="106"/>
      <c r="G29" s="143">
        <f>[1]Q2.2!AC31</f>
        <v>1208</v>
      </c>
      <c r="H29" s="119">
        <f>[1]Q2.2!AD31</f>
        <v>1193</v>
      </c>
      <c r="I29" s="144">
        <f>[1]Q2.2!AE31</f>
        <v>2401</v>
      </c>
      <c r="J29" s="106"/>
      <c r="K29" s="143">
        <f>[1]Q2.2!AF31</f>
        <v>1126</v>
      </c>
      <c r="L29" s="119">
        <f>[1]Q2.2!AG31</f>
        <v>1146</v>
      </c>
      <c r="M29" s="144">
        <f>[1]Q2.2!AH31</f>
        <v>2272</v>
      </c>
      <c r="N29" s="86"/>
      <c r="O29" s="143">
        <f>[1]Q2.2!AI31</f>
        <v>1132</v>
      </c>
      <c r="P29" s="119">
        <f>[1]Q2.2!AJ31</f>
        <v>1164</v>
      </c>
      <c r="Q29" s="144">
        <f>[1]Q2.2!AK31</f>
        <v>2296</v>
      </c>
    </row>
    <row r="30" spans="1:17" s="83" customFormat="1" ht="14.25" customHeight="1">
      <c r="A30" s="108"/>
      <c r="B30" s="32" t="s">
        <v>88</v>
      </c>
      <c r="C30" s="143">
        <f>[1]Q2.2!Z32</f>
        <v>115</v>
      </c>
      <c r="D30" s="119">
        <f>[1]Q2.2!AA32</f>
        <v>175</v>
      </c>
      <c r="E30" s="144">
        <f>[1]Q2.2!AB32</f>
        <v>290</v>
      </c>
      <c r="F30" s="106"/>
      <c r="G30" s="143">
        <f>[1]Q2.2!AC32</f>
        <v>102</v>
      </c>
      <c r="H30" s="119">
        <f>[1]Q2.2!AD32</f>
        <v>165</v>
      </c>
      <c r="I30" s="144">
        <f>[1]Q2.2!AE32</f>
        <v>267</v>
      </c>
      <c r="J30" s="106"/>
      <c r="K30" s="143">
        <f>[1]Q2.2!AF32</f>
        <v>106</v>
      </c>
      <c r="L30" s="119">
        <f>[1]Q2.2!AG32</f>
        <v>165</v>
      </c>
      <c r="M30" s="144">
        <f>[1]Q2.2!AH32</f>
        <v>271</v>
      </c>
      <c r="N30" s="86"/>
      <c r="O30" s="143">
        <f>[1]Q2.2!AI32</f>
        <v>108</v>
      </c>
      <c r="P30" s="119">
        <f>[1]Q2.2!AJ32</f>
        <v>169</v>
      </c>
      <c r="Q30" s="144">
        <f>[1]Q2.2!AK32</f>
        <v>277</v>
      </c>
    </row>
    <row r="31" spans="1:17" s="83" customFormat="1" ht="14.25" customHeight="1">
      <c r="A31" s="108"/>
      <c r="B31" s="32" t="s">
        <v>89</v>
      </c>
      <c r="C31" s="143">
        <f>[1]Q2.2!Z33</f>
        <v>802</v>
      </c>
      <c r="D31" s="119">
        <f>[1]Q2.2!AA33</f>
        <v>795</v>
      </c>
      <c r="E31" s="144">
        <f>[1]Q2.2!AB33</f>
        <v>1597</v>
      </c>
      <c r="F31" s="106"/>
      <c r="G31" s="143">
        <f>[1]Q2.2!AC33</f>
        <v>763</v>
      </c>
      <c r="H31" s="119">
        <f>[1]Q2.2!AD33</f>
        <v>783</v>
      </c>
      <c r="I31" s="144">
        <f>[1]Q2.2!AE33</f>
        <v>1546</v>
      </c>
      <c r="J31" s="106"/>
      <c r="K31" s="143">
        <f>[1]Q2.2!AF33</f>
        <v>701</v>
      </c>
      <c r="L31" s="119">
        <f>[1]Q2.2!AG33</f>
        <v>744</v>
      </c>
      <c r="M31" s="144">
        <f>[1]Q2.2!AH33</f>
        <v>1445</v>
      </c>
      <c r="N31" s="86"/>
      <c r="O31" s="143">
        <f>[1]Q2.2!AI33</f>
        <v>701</v>
      </c>
      <c r="P31" s="119">
        <f>[1]Q2.2!AJ33</f>
        <v>740</v>
      </c>
      <c r="Q31" s="144">
        <f>[1]Q2.2!AK33</f>
        <v>1441</v>
      </c>
    </row>
    <row r="32" spans="1:17" s="83" customFormat="1" ht="14.25" customHeight="1">
      <c r="A32" s="108"/>
      <c r="B32" s="32" t="s">
        <v>68</v>
      </c>
      <c r="C32" s="143">
        <f>[1]Q2.2!Z34</f>
        <v>128</v>
      </c>
      <c r="D32" s="119">
        <f>[1]Q2.2!AA34</f>
        <v>113</v>
      </c>
      <c r="E32" s="144">
        <f>[1]Q2.2!AB34</f>
        <v>241</v>
      </c>
      <c r="F32" s="106"/>
      <c r="G32" s="143">
        <f>[1]Q2.2!AC34</f>
        <v>118</v>
      </c>
      <c r="H32" s="119">
        <f>[1]Q2.2!AD34</f>
        <v>109</v>
      </c>
      <c r="I32" s="144">
        <f>[1]Q2.2!AE34</f>
        <v>227</v>
      </c>
      <c r="J32" s="106"/>
      <c r="K32" s="143">
        <f>[1]Q2.2!AF34</f>
        <v>121</v>
      </c>
      <c r="L32" s="119">
        <f>[1]Q2.2!AG34</f>
        <v>106</v>
      </c>
      <c r="M32" s="144">
        <f>[1]Q2.2!AH34</f>
        <v>227</v>
      </c>
      <c r="N32" s="86"/>
      <c r="O32" s="143">
        <f>[1]Q2.2!AI34</f>
        <v>127</v>
      </c>
      <c r="P32" s="119">
        <f>[1]Q2.2!AJ34</f>
        <v>110</v>
      </c>
      <c r="Q32" s="144">
        <f>[1]Q2.2!AK34</f>
        <v>237</v>
      </c>
    </row>
    <row r="33" spans="1:17" s="83" customFormat="1" ht="14.25" customHeight="1">
      <c r="A33" s="108"/>
      <c r="B33" s="32" t="s">
        <v>90</v>
      </c>
      <c r="C33" s="143">
        <f>[1]Q2.2!Z35</f>
        <v>486</v>
      </c>
      <c r="D33" s="119">
        <f>[1]Q2.2!AA35</f>
        <v>555</v>
      </c>
      <c r="E33" s="144">
        <f>[1]Q2.2!AB35</f>
        <v>1041</v>
      </c>
      <c r="F33" s="106"/>
      <c r="G33" s="143">
        <f>[1]Q2.2!AC35</f>
        <v>418</v>
      </c>
      <c r="H33" s="119">
        <f>[1]Q2.2!AD35</f>
        <v>486</v>
      </c>
      <c r="I33" s="144">
        <f>[1]Q2.2!AE35</f>
        <v>904</v>
      </c>
      <c r="J33" s="106"/>
      <c r="K33" s="143">
        <f>[1]Q2.2!AF35</f>
        <v>401</v>
      </c>
      <c r="L33" s="119">
        <f>[1]Q2.2!AG35</f>
        <v>495</v>
      </c>
      <c r="M33" s="144">
        <f>[1]Q2.2!AH35</f>
        <v>896</v>
      </c>
      <c r="N33" s="86"/>
      <c r="O33" s="143">
        <f>[1]Q2.2!AI35</f>
        <v>396</v>
      </c>
      <c r="P33" s="119">
        <f>[1]Q2.2!AJ35</f>
        <v>469</v>
      </c>
      <c r="Q33" s="144">
        <f>[1]Q2.2!AK35</f>
        <v>865</v>
      </c>
    </row>
    <row r="34" spans="1:17" s="83" customFormat="1" ht="14.25" customHeight="1">
      <c r="A34" s="108"/>
      <c r="B34" s="32" t="s">
        <v>91</v>
      </c>
      <c r="C34" s="143">
        <f>[1]Q2.2!Z36</f>
        <v>1275</v>
      </c>
      <c r="D34" s="119">
        <f>[1]Q2.2!AA36</f>
        <v>1245</v>
      </c>
      <c r="E34" s="144">
        <f>[1]Q2.2!AB36</f>
        <v>2520</v>
      </c>
      <c r="F34" s="106"/>
      <c r="G34" s="143">
        <f>[1]Q2.2!AC36</f>
        <v>1167</v>
      </c>
      <c r="H34" s="119">
        <f>[1]Q2.2!AD36</f>
        <v>1162</v>
      </c>
      <c r="I34" s="144">
        <f>[1]Q2.2!AE36</f>
        <v>2329</v>
      </c>
      <c r="J34" s="106"/>
      <c r="K34" s="143">
        <f>[1]Q2.2!AF36</f>
        <v>1153</v>
      </c>
      <c r="L34" s="119">
        <f>[1]Q2.2!AG36</f>
        <v>1141</v>
      </c>
      <c r="M34" s="144">
        <f>[1]Q2.2!AH36</f>
        <v>2294</v>
      </c>
      <c r="N34" s="86"/>
      <c r="O34" s="143">
        <f>[1]Q2.2!AI36</f>
        <v>1208</v>
      </c>
      <c r="P34" s="119">
        <f>[1]Q2.2!AJ36</f>
        <v>1172</v>
      </c>
      <c r="Q34" s="144">
        <f>[1]Q2.2!AK36</f>
        <v>2380</v>
      </c>
    </row>
    <row r="35" spans="1:17" s="83" customFormat="1" ht="14.25" customHeight="1">
      <c r="A35" s="108"/>
      <c r="B35" s="32" t="s">
        <v>92</v>
      </c>
      <c r="C35" s="143">
        <f>[1]Q2.2!Z37</f>
        <v>255</v>
      </c>
      <c r="D35" s="119">
        <f>[1]Q2.2!AA37</f>
        <v>347</v>
      </c>
      <c r="E35" s="144">
        <f>[1]Q2.2!AB37</f>
        <v>602</v>
      </c>
      <c r="F35" s="106"/>
      <c r="G35" s="143">
        <f>[1]Q2.2!AC37</f>
        <v>228</v>
      </c>
      <c r="H35" s="119">
        <f>[1]Q2.2!AD37</f>
        <v>326</v>
      </c>
      <c r="I35" s="144">
        <f>[1]Q2.2!AE37</f>
        <v>554</v>
      </c>
      <c r="J35" s="106"/>
      <c r="K35" s="143">
        <f>[1]Q2.2!AF37</f>
        <v>226</v>
      </c>
      <c r="L35" s="119">
        <f>[1]Q2.2!AG37</f>
        <v>320</v>
      </c>
      <c r="M35" s="144">
        <f>[1]Q2.2!AH37</f>
        <v>546</v>
      </c>
      <c r="N35" s="86"/>
      <c r="O35" s="143">
        <f>[1]Q2.2!AI37</f>
        <v>203</v>
      </c>
      <c r="P35" s="119">
        <f>[1]Q2.2!AJ37</f>
        <v>312</v>
      </c>
      <c r="Q35" s="144">
        <f>[1]Q2.2!AK37</f>
        <v>515</v>
      </c>
    </row>
    <row r="36" spans="1:17" s="83" customFormat="1" ht="14.25" customHeight="1">
      <c r="A36" s="108"/>
      <c r="B36" s="32" t="s">
        <v>93</v>
      </c>
      <c r="C36" s="143">
        <f>[1]Q2.2!Z38</f>
        <v>92</v>
      </c>
      <c r="D36" s="119">
        <f>[1]Q2.2!AA38</f>
        <v>131</v>
      </c>
      <c r="E36" s="144">
        <f>[1]Q2.2!AB38</f>
        <v>223</v>
      </c>
      <c r="F36" s="106"/>
      <c r="G36" s="143">
        <f>[1]Q2.2!AC38</f>
        <v>91</v>
      </c>
      <c r="H36" s="119">
        <f>[1]Q2.2!AD38</f>
        <v>135</v>
      </c>
      <c r="I36" s="144">
        <f>[1]Q2.2!AE38</f>
        <v>226</v>
      </c>
      <c r="J36" s="106"/>
      <c r="K36" s="143">
        <f>[1]Q2.2!AF38</f>
        <v>89</v>
      </c>
      <c r="L36" s="119">
        <f>[1]Q2.2!AG38</f>
        <v>130</v>
      </c>
      <c r="M36" s="144">
        <f>[1]Q2.2!AH38</f>
        <v>219</v>
      </c>
      <c r="N36" s="86"/>
      <c r="O36" s="143">
        <f>[1]Q2.2!AI38</f>
        <v>89</v>
      </c>
      <c r="P36" s="119">
        <f>[1]Q2.2!AJ38</f>
        <v>145</v>
      </c>
      <c r="Q36" s="144">
        <f>[1]Q2.2!AK38</f>
        <v>234</v>
      </c>
    </row>
    <row r="37" spans="1:17" s="83" customFormat="1" ht="14.25" customHeight="1">
      <c r="A37" s="108"/>
      <c r="B37" s="32" t="s">
        <v>94</v>
      </c>
      <c r="C37" s="143">
        <f>[1]Q2.2!Z39</f>
        <v>139</v>
      </c>
      <c r="D37" s="119">
        <f>[1]Q2.2!AA39</f>
        <v>126</v>
      </c>
      <c r="E37" s="144">
        <f>[1]Q2.2!AB39</f>
        <v>265</v>
      </c>
      <c r="F37" s="106"/>
      <c r="G37" s="143">
        <f>[1]Q2.2!AC39</f>
        <v>132</v>
      </c>
      <c r="H37" s="119">
        <f>[1]Q2.2!AD39</f>
        <v>122</v>
      </c>
      <c r="I37" s="144">
        <f>[1]Q2.2!AE39</f>
        <v>254</v>
      </c>
      <c r="J37" s="106"/>
      <c r="K37" s="143">
        <f>[1]Q2.2!AF39</f>
        <v>126</v>
      </c>
      <c r="L37" s="119">
        <f>[1]Q2.2!AG39</f>
        <v>117</v>
      </c>
      <c r="M37" s="144">
        <f>[1]Q2.2!AH39</f>
        <v>243</v>
      </c>
      <c r="N37" s="86"/>
      <c r="O37" s="143">
        <f>[1]Q2.2!AI39</f>
        <v>116</v>
      </c>
      <c r="P37" s="119">
        <f>[1]Q2.2!AJ39</f>
        <v>114</v>
      </c>
      <c r="Q37" s="144">
        <f>[1]Q2.2!AK39</f>
        <v>230</v>
      </c>
    </row>
    <row r="38" spans="1:17" s="83" customFormat="1" ht="14.25" customHeight="1">
      <c r="A38" s="108"/>
      <c r="B38" s="32" t="s">
        <v>95</v>
      </c>
      <c r="C38" s="145">
        <f>[1]Q2.2!Z40</f>
        <v>246</v>
      </c>
      <c r="D38" s="120">
        <f>[1]Q2.2!AA40</f>
        <v>232</v>
      </c>
      <c r="E38" s="146">
        <f>[1]Q2.2!AB40</f>
        <v>478</v>
      </c>
      <c r="F38" s="106"/>
      <c r="G38" s="145">
        <f>[1]Q2.2!AC40</f>
        <v>218</v>
      </c>
      <c r="H38" s="120">
        <f>[1]Q2.2!AD40</f>
        <v>236</v>
      </c>
      <c r="I38" s="146">
        <f>[1]Q2.2!AE40</f>
        <v>454</v>
      </c>
      <c r="J38" s="106"/>
      <c r="K38" s="145">
        <f>[1]Q2.2!AF40</f>
        <v>200</v>
      </c>
      <c r="L38" s="120">
        <f>[1]Q2.2!AG40</f>
        <v>231</v>
      </c>
      <c r="M38" s="146">
        <f>[1]Q2.2!AH40</f>
        <v>431</v>
      </c>
      <c r="N38" s="86"/>
      <c r="O38" s="145">
        <f>[1]Q2.2!AI40</f>
        <v>181</v>
      </c>
      <c r="P38" s="120">
        <f>[1]Q2.2!AJ40</f>
        <v>209</v>
      </c>
      <c r="Q38" s="146">
        <f>[1]Q2.2!AK40</f>
        <v>390</v>
      </c>
    </row>
    <row r="39" spans="1:17" s="83" customFormat="1" ht="14.25" customHeight="1">
      <c r="A39" s="108"/>
      <c r="B39" s="201"/>
      <c r="C39" s="111"/>
      <c r="D39" s="111"/>
      <c r="E39" s="62"/>
      <c r="F39" s="106"/>
      <c r="G39" s="111"/>
      <c r="H39" s="111"/>
      <c r="I39" s="62"/>
      <c r="J39" s="106"/>
      <c r="K39" s="111"/>
      <c r="L39" s="111"/>
      <c r="M39" s="62"/>
      <c r="N39" s="86"/>
      <c r="O39" s="111"/>
      <c r="P39" s="111"/>
      <c r="Q39" s="62"/>
    </row>
    <row r="40" spans="1:17" s="1" customFormat="1" ht="15">
      <c r="O40" s="67"/>
      <c r="P40" s="97"/>
      <c r="Q40" s="67"/>
    </row>
    <row r="41" spans="1:17">
      <c r="B41" s="35"/>
      <c r="C41" s="97"/>
      <c r="D41" s="89"/>
      <c r="E41" s="89"/>
      <c r="G41" s="89"/>
      <c r="H41" s="89"/>
      <c r="I41" s="89"/>
      <c r="J41" s="89"/>
      <c r="K41" s="89"/>
      <c r="L41" s="89"/>
      <c r="M41" s="89"/>
      <c r="N41" s="89"/>
    </row>
    <row r="42" spans="1:17"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17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17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17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17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17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17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</sheetData>
  <mergeCells count="5">
    <mergeCell ref="C8:Q8"/>
    <mergeCell ref="C9:E9"/>
    <mergeCell ref="G9:I9"/>
    <mergeCell ref="K9:M9"/>
    <mergeCell ref="O9:Q9"/>
  </mergeCells>
  <conditionalFormatting sqref="C11:E21 C23:E38">
    <cfRule type="cellIs" dxfId="311" priority="17" operator="between">
      <formula>1</formula>
      <formula>2</formula>
    </cfRule>
  </conditionalFormatting>
  <conditionalFormatting sqref="C22:E22">
    <cfRule type="cellIs" dxfId="310" priority="16" operator="between">
      <formula>1</formula>
      <formula>2</formula>
    </cfRule>
  </conditionalFormatting>
  <conditionalFormatting sqref="G11:I21 G23:I38">
    <cfRule type="cellIs" dxfId="309" priority="6" operator="between">
      <formula>1</formula>
      <formula>2</formula>
    </cfRule>
  </conditionalFormatting>
  <conditionalFormatting sqref="G22:I22">
    <cfRule type="cellIs" dxfId="308" priority="5" operator="between">
      <formula>1</formula>
      <formula>2</formula>
    </cfRule>
  </conditionalFormatting>
  <conditionalFormatting sqref="K11:M21 K23:M38">
    <cfRule type="cellIs" dxfId="307" priority="4" operator="between">
      <formula>1</formula>
      <formula>2</formula>
    </cfRule>
  </conditionalFormatting>
  <conditionalFormatting sqref="K22:M22">
    <cfRule type="cellIs" dxfId="306" priority="3" operator="between">
      <formula>1</formula>
      <formula>2</formula>
    </cfRule>
  </conditionalFormatting>
  <conditionalFormatting sqref="O11:Q21 O23:Q38">
    <cfRule type="cellIs" dxfId="305" priority="2" operator="between">
      <formula>1</formula>
      <formula>2</formula>
    </cfRule>
  </conditionalFormatting>
  <conditionalFormatting sqref="O22:Q22">
    <cfRule type="cellIs" dxfId="30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/>
  <dimension ref="A1:N292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6384" width="12" style="84"/>
  </cols>
  <sheetData>
    <row r="1" spans="1:14" s="83" customFormat="1" ht="16.5" customHeight="1">
      <c r="E1" s="85"/>
      <c r="J1" s="85"/>
    </row>
    <row r="2" spans="1:14" s="83" customFormat="1" ht="16.5" customHeight="1">
      <c r="E2" s="85"/>
      <c r="J2" s="85"/>
    </row>
    <row r="3" spans="1:14" s="83" customFormat="1" ht="16.5" customHeight="1">
      <c r="E3" s="85"/>
      <c r="J3" s="85"/>
    </row>
    <row r="4" spans="1:14" s="83" customFormat="1" ht="16.5" customHeight="1">
      <c r="E4" s="85"/>
      <c r="J4" s="85"/>
    </row>
    <row r="5" spans="1:14" s="83" customFormat="1" ht="16.5" customHeight="1">
      <c r="A5" s="127" t="s">
        <v>3</v>
      </c>
      <c r="B5" s="130" t="s">
        <v>158</v>
      </c>
      <c r="D5" s="85"/>
      <c r="J5" s="85"/>
    </row>
    <row r="6" spans="1:14" s="83" customFormat="1" ht="12" customHeight="1">
      <c r="A6" s="127"/>
      <c r="B6" s="133" t="s">
        <v>230</v>
      </c>
      <c r="D6" s="85"/>
      <c r="J6" s="85"/>
    </row>
    <row r="7" spans="1:14" s="83" customFormat="1" ht="16.5" customHeight="1"/>
    <row r="8" spans="1:14" s="83" customFormat="1" ht="42.75" customHeight="1">
      <c r="B8" s="7"/>
      <c r="C8" s="681" t="s">
        <v>218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</row>
    <row r="9" spans="1:14" s="83" customFormat="1" ht="24.75" customHeight="1">
      <c r="B9" s="7"/>
      <c r="C9" s="682" t="s">
        <v>16</v>
      </c>
      <c r="D9" s="682"/>
      <c r="E9" s="44"/>
      <c r="F9" s="682" t="s">
        <v>18</v>
      </c>
      <c r="G9" s="682"/>
      <c r="H9" s="44"/>
      <c r="I9" s="682" t="s">
        <v>19</v>
      </c>
      <c r="J9" s="682"/>
      <c r="K9" s="45"/>
      <c r="L9" s="682" t="s">
        <v>17</v>
      </c>
      <c r="M9" s="682"/>
    </row>
    <row r="10" spans="1:14" s="83" customFormat="1" ht="14.25" customHeight="1">
      <c r="B10" s="39" t="s">
        <v>53</v>
      </c>
      <c r="C10" s="128" t="s">
        <v>12</v>
      </c>
      <c r="D10" s="128" t="s">
        <v>13</v>
      </c>
      <c r="E10" s="45"/>
      <c r="F10" s="128" t="s">
        <v>12</v>
      </c>
      <c r="G10" s="128" t="s">
        <v>13</v>
      </c>
      <c r="H10" s="45"/>
      <c r="I10" s="128" t="s">
        <v>12</v>
      </c>
      <c r="J10" s="128" t="s">
        <v>13</v>
      </c>
      <c r="K10" s="45"/>
      <c r="L10" s="128" t="s">
        <v>12</v>
      </c>
      <c r="M10" s="128" t="s">
        <v>13</v>
      </c>
    </row>
    <row r="11" spans="1:14" s="83" customFormat="1" ht="14.25" customHeight="1">
      <c r="B11" s="402" t="s">
        <v>105</v>
      </c>
      <c r="C11" s="112">
        <f>'RSI_genero (14)'!C11/'RSI_genero (14)'!E11</f>
        <v>0.51111496158496006</v>
      </c>
      <c r="D11" s="113">
        <f>'RSI_genero (14)'!D11/'RSI_genero (14)'!E11</f>
        <v>0.48888503841503994</v>
      </c>
      <c r="E11" s="102"/>
      <c r="F11" s="112">
        <f>'RSI_genero (14)'!C11/'RSI_genero (14)'!E11</f>
        <v>0.51111496158496006</v>
      </c>
      <c r="G11" s="113">
        <f>'RSI_genero (14)'!H11/'RSI_genero (14)'!I11</f>
        <v>0.49052563401947091</v>
      </c>
      <c r="H11" s="102"/>
      <c r="I11" s="112">
        <f>'RSI_genero (14)'!K11/'RSI_genero (14)'!M11</f>
        <v>0.50778879898514018</v>
      </c>
      <c r="J11" s="113">
        <f>'RSI_genero (14)'!L11/'RSI_genero (14)'!M11</f>
        <v>0.49221120101485988</v>
      </c>
      <c r="K11" s="46"/>
      <c r="L11" s="112">
        <f>'RSI_genero (14)'!O11/'RSI_genero (14)'!Q11</f>
        <v>0.50714180284659993</v>
      </c>
      <c r="M11" s="113">
        <f>'RSI_genero (14)'!P11/'RSI_genero (14)'!Q11</f>
        <v>0.49285819715340012</v>
      </c>
    </row>
    <row r="12" spans="1:14" s="83" customFormat="1" ht="14.25" customHeight="1">
      <c r="B12" s="403" t="s">
        <v>267</v>
      </c>
      <c r="C12" s="114">
        <f>'RSI_genero (14)'!C12/'RSI_genero (14)'!E12</f>
        <v>0.51387553776573114</v>
      </c>
      <c r="D12" s="115">
        <f>'RSI_genero (14)'!D12/'RSI_genero (14)'!E12</f>
        <v>0.48612446223426886</v>
      </c>
      <c r="E12" s="102"/>
      <c r="F12" s="114">
        <f>'RSI_genero (14)'!G12/'RSI_genero (14)'!I12</f>
        <v>0.51017987744613558</v>
      </c>
      <c r="G12" s="115">
        <f>'RSI_genero (14)'!H12/'RSI_genero (14)'!I12</f>
        <v>0.48982012255386442</v>
      </c>
      <c r="H12" s="102"/>
      <c r="I12" s="114">
        <f>'RSI_genero (14)'!K12/'RSI_genero (14)'!M12</f>
        <v>0.50959742947024878</v>
      </c>
      <c r="J12" s="115">
        <f>'RSI_genero (14)'!L12/'RSI_genero (14)'!M12</f>
        <v>0.49040257052975117</v>
      </c>
      <c r="K12" s="46"/>
      <c r="L12" s="114">
        <f>'RSI_genero (14)'!O12/'RSI_genero (14)'!Q12</f>
        <v>0.50855404678677063</v>
      </c>
      <c r="M12" s="115">
        <f>'RSI_genero (14)'!P12/'RSI_genero (14)'!Q12</f>
        <v>0.49144595321322937</v>
      </c>
    </row>
    <row r="13" spans="1:14" s="83" customFormat="1" ht="14.25" customHeight="1">
      <c r="B13" s="403" t="s">
        <v>52</v>
      </c>
      <c r="C13" s="114">
        <f>'RSI_genero (14)'!C13/'RSI_genero (14)'!E13</f>
        <v>0.51276659019457893</v>
      </c>
      <c r="D13" s="115">
        <f>'RSI_genero (14)'!D13/'RSI_genero (14)'!E13</f>
        <v>0.48723340980542101</v>
      </c>
      <c r="E13" s="102"/>
      <c r="F13" s="114">
        <f>'RSI_genero (14)'!G13/'RSI_genero (14)'!I13</f>
        <v>0.50788985847990231</v>
      </c>
      <c r="G13" s="115">
        <f>'RSI_genero (14)'!H13/'RSI_genero (14)'!I13</f>
        <v>0.49211014152009769</v>
      </c>
      <c r="H13" s="102"/>
      <c r="I13" s="114">
        <f>'RSI_genero (14)'!K13/'RSI_genero (14)'!M13</f>
        <v>0.50601090349937095</v>
      </c>
      <c r="J13" s="115">
        <f>'RSI_genero (14)'!L13/'RSI_genero (14)'!M13</f>
        <v>0.49398909650062905</v>
      </c>
      <c r="K13" s="46"/>
      <c r="L13" s="114">
        <f>'RSI_genero (14)'!O13/'RSI_genero (14)'!Q13</f>
        <v>0.50440748924293521</v>
      </c>
      <c r="M13" s="115">
        <f>'RSI_genero (14)'!P13/'RSI_genero (14)'!Q13</f>
        <v>0.49559251075706479</v>
      </c>
    </row>
    <row r="14" spans="1:14" s="83" customFormat="1" ht="14.25" customHeight="1">
      <c r="B14" s="403" t="s">
        <v>1</v>
      </c>
      <c r="C14" s="315">
        <f>'RSI_genero (14)'!C14/'RSI_genero (14)'!E14</f>
        <v>0.49059132279859291</v>
      </c>
      <c r="D14" s="316">
        <f>'RSI_genero (14)'!D14/'RSI_genero (14)'!E14</f>
        <v>0.50940867720140715</v>
      </c>
      <c r="E14" s="105"/>
      <c r="F14" s="114">
        <f>'RSI_genero (14)'!G14/'RSI_genero (14)'!I14</f>
        <v>0.48402095226884823</v>
      </c>
      <c r="G14" s="115">
        <f>'RSI_genero (14)'!H14/'RSI_genero (14)'!I14</f>
        <v>0.51597904773115177</v>
      </c>
      <c r="H14" s="105"/>
      <c r="I14" s="114">
        <f>'RSI_genero (14)'!K14/'RSI_genero (14)'!M14</f>
        <v>0.47998064594169593</v>
      </c>
      <c r="J14" s="115">
        <f>'RSI_genero (14)'!L14/'RSI_genero (14)'!M14</f>
        <v>0.52001935405830413</v>
      </c>
      <c r="K14" s="71"/>
      <c r="L14" s="114">
        <f>'RSI_genero (14)'!O14/'RSI_genero (14)'!Q14</f>
        <v>0.47745341991867452</v>
      </c>
      <c r="M14" s="115">
        <f>'RSI_genero (14)'!P14/'RSI_genero (14)'!Q14</f>
        <v>0.52254658008132548</v>
      </c>
      <c r="N14" s="48"/>
    </row>
    <row r="15" spans="1:14" s="83" customFormat="1" ht="14.25" customHeight="1">
      <c r="B15" s="32" t="s">
        <v>73</v>
      </c>
      <c r="C15" s="114">
        <f>'RSI_genero (14)'!C15/'RSI_genero (14)'!E15</f>
        <v>0.48824188129899215</v>
      </c>
      <c r="D15" s="115">
        <f>'RSI_genero (14)'!D15/'RSI_genero (14)'!E15</f>
        <v>0.51175811870100785</v>
      </c>
      <c r="E15" s="106"/>
      <c r="F15" s="112">
        <f>'RSI_genero (14)'!G15/'RSI_genero (14)'!I15</f>
        <v>0.49252013808975836</v>
      </c>
      <c r="G15" s="113">
        <f>'RSI_genero (14)'!H15/'RSI_genero (14)'!I15</f>
        <v>0.50747986191024164</v>
      </c>
      <c r="H15" s="106"/>
      <c r="I15" s="112">
        <f>'RSI_genero (14)'!K15/'RSI_genero (14)'!M15</f>
        <v>0.49476135040745051</v>
      </c>
      <c r="J15" s="113">
        <f>'RSI_genero (14)'!L15/'RSI_genero (14)'!M15</f>
        <v>0.50523864959254949</v>
      </c>
      <c r="K15" s="86"/>
      <c r="L15" s="112">
        <f>'RSI_genero (14)'!O15/'RSI_genero (14)'!Q15</f>
        <v>0.49054373522458627</v>
      </c>
      <c r="M15" s="113">
        <f>'RSI_genero (14)'!P15/'RSI_genero (14)'!Q15</f>
        <v>0.50945626477541373</v>
      </c>
    </row>
    <row r="16" spans="1:14" s="83" customFormat="1" ht="14.25" customHeight="1">
      <c r="B16" s="32" t="s">
        <v>74</v>
      </c>
      <c r="C16" s="114">
        <f>'RSI_genero (14)'!C16/'RSI_genero (14)'!E16</f>
        <v>0.49382716049382713</v>
      </c>
      <c r="D16" s="115">
        <f>'RSI_genero (14)'!D16/'RSI_genero (14)'!E16</f>
        <v>0.50617283950617287</v>
      </c>
      <c r="E16" s="106"/>
      <c r="F16" s="114">
        <f>'RSI_genero (14)'!G16/'RSI_genero (14)'!I16</f>
        <v>0.48021108179419525</v>
      </c>
      <c r="G16" s="115">
        <f>'RSI_genero (14)'!H16/'RSI_genero (14)'!I16</f>
        <v>0.51978891820580475</v>
      </c>
      <c r="H16" s="106"/>
      <c r="I16" s="114">
        <f>'RSI_genero (14)'!K16/'RSI_genero (14)'!M16</f>
        <v>0.47959183673469385</v>
      </c>
      <c r="J16" s="115">
        <f>'RSI_genero (14)'!L16/'RSI_genero (14)'!M16</f>
        <v>0.52040816326530615</v>
      </c>
      <c r="K16" s="86"/>
      <c r="L16" s="114">
        <f>'RSI_genero (14)'!O16/'RSI_genero (14)'!Q16</f>
        <v>0.4607329842931937</v>
      </c>
      <c r="M16" s="115">
        <f>'RSI_genero (14)'!P16/'RSI_genero (14)'!Q16</f>
        <v>0.53926701570680624</v>
      </c>
    </row>
    <row r="17" spans="2:13" s="83" customFormat="1" ht="14.25" customHeight="1">
      <c r="B17" s="32" t="s">
        <v>75</v>
      </c>
      <c r="C17" s="114">
        <f>'RSI_genero (14)'!C17/'RSI_genero (14)'!E17</f>
        <v>0.47712418300653597</v>
      </c>
      <c r="D17" s="115">
        <f>'RSI_genero (14)'!D17/'RSI_genero (14)'!E17</f>
        <v>0.52287581699346408</v>
      </c>
      <c r="E17" s="106"/>
      <c r="F17" s="114">
        <f>'RSI_genero (14)'!G17/'RSI_genero (14)'!I17</f>
        <v>0.4820627802690583</v>
      </c>
      <c r="G17" s="115">
        <f>'RSI_genero (14)'!H17/'RSI_genero (14)'!I17</f>
        <v>0.51793721973094176</v>
      </c>
      <c r="H17" s="106"/>
      <c r="I17" s="114">
        <f>'RSI_genero (14)'!K17/'RSI_genero (14)'!M17</f>
        <v>0.46046511627906977</v>
      </c>
      <c r="J17" s="115">
        <f>'RSI_genero (14)'!L17/'RSI_genero (14)'!M17</f>
        <v>0.53953488372093028</v>
      </c>
      <c r="K17" s="86"/>
      <c r="L17" s="114">
        <f>'RSI_genero (14)'!O17/'RSI_genero (14)'!Q17</f>
        <v>0.46313364055299538</v>
      </c>
      <c r="M17" s="115">
        <f>'RSI_genero (14)'!P17/'RSI_genero (14)'!Q17</f>
        <v>0.53686635944700456</v>
      </c>
    </row>
    <row r="18" spans="2:13" s="83" customFormat="1" ht="14.25" customHeight="1">
      <c r="B18" s="32" t="s">
        <v>76</v>
      </c>
      <c r="C18" s="114">
        <f>'RSI_genero (14)'!C18/'RSI_genero (14)'!E18</f>
        <v>0.52109181141439209</v>
      </c>
      <c r="D18" s="115">
        <f>'RSI_genero (14)'!D18/'RSI_genero (14)'!E18</f>
        <v>0.47890818858560796</v>
      </c>
      <c r="E18" s="106"/>
      <c r="F18" s="114">
        <f>'RSI_genero (14)'!G18/'RSI_genero (14)'!I18</f>
        <v>0.52941176470588236</v>
      </c>
      <c r="G18" s="115">
        <f>'RSI_genero (14)'!H18/'RSI_genero (14)'!I18</f>
        <v>0.47058823529411764</v>
      </c>
      <c r="H18" s="106"/>
      <c r="I18" s="114">
        <f>'RSI_genero (14)'!K18/'RSI_genero (14)'!M18</f>
        <v>0.54054054054054057</v>
      </c>
      <c r="J18" s="115">
        <f>'RSI_genero (14)'!L18/'RSI_genero (14)'!M18</f>
        <v>0.45945945945945948</v>
      </c>
      <c r="K18" s="86"/>
      <c r="L18" s="114">
        <f>'RSI_genero (14)'!O18/'RSI_genero (14)'!Q18</f>
        <v>0.53409090909090906</v>
      </c>
      <c r="M18" s="115">
        <f>'RSI_genero (14)'!P18/'RSI_genero (14)'!Q18</f>
        <v>0.46590909090909088</v>
      </c>
    </row>
    <row r="19" spans="2:13" s="83" customFormat="1" ht="14.25" customHeight="1">
      <c r="B19" s="32" t="s">
        <v>77</v>
      </c>
      <c r="C19" s="114">
        <f>'RSI_genero (14)'!C19/'RSI_genero (14)'!E19</f>
        <v>0.35523385300668153</v>
      </c>
      <c r="D19" s="115">
        <f>'RSI_genero (14)'!D19/'RSI_genero (14)'!E19</f>
        <v>0.64476614699331847</v>
      </c>
      <c r="E19" s="106"/>
      <c r="F19" s="114">
        <f>'RSI_genero (14)'!G19/'RSI_genero (14)'!I19</f>
        <v>0.338691159586682</v>
      </c>
      <c r="G19" s="115">
        <f>'RSI_genero (14)'!H19/'RSI_genero (14)'!I19</f>
        <v>0.66130884041331806</v>
      </c>
      <c r="H19" s="106"/>
      <c r="I19" s="114">
        <f>'RSI_genero (14)'!K19/'RSI_genero (14)'!M19</f>
        <v>0.34292035398230086</v>
      </c>
      <c r="J19" s="115">
        <f>'RSI_genero (14)'!L19/'RSI_genero (14)'!M19</f>
        <v>0.65707964601769908</v>
      </c>
      <c r="K19" s="86"/>
      <c r="L19" s="114">
        <f>'RSI_genero (14)'!O19/'RSI_genero (14)'!Q19</f>
        <v>0.33734939759036142</v>
      </c>
      <c r="M19" s="115">
        <f>'RSI_genero (14)'!P19/'RSI_genero (14)'!Q19</f>
        <v>0.66265060240963858</v>
      </c>
    </row>
    <row r="20" spans="2:13" s="83" customFormat="1" ht="14.25" customHeight="1">
      <c r="B20" s="32" t="s">
        <v>78</v>
      </c>
      <c r="C20" s="114">
        <f>'RSI_genero (14)'!C20/'RSI_genero (14)'!E20</f>
        <v>0.53846153846153844</v>
      </c>
      <c r="D20" s="115">
        <f>'RSI_genero (14)'!D20/'RSI_genero (14)'!E20</f>
        <v>0.46153846153846156</v>
      </c>
      <c r="E20" s="106"/>
      <c r="F20" s="114">
        <f>'RSI_genero (14)'!G20/'RSI_genero (14)'!I20</f>
        <v>0.53712871287128716</v>
      </c>
      <c r="G20" s="115">
        <f>'RSI_genero (14)'!H20/'RSI_genero (14)'!I20</f>
        <v>0.46287128712871289</v>
      </c>
      <c r="H20" s="106"/>
      <c r="I20" s="114">
        <f>'RSI_genero (14)'!K20/'RSI_genero (14)'!M20</f>
        <v>0.52617079889807161</v>
      </c>
      <c r="J20" s="115">
        <f>'RSI_genero (14)'!L20/'RSI_genero (14)'!M20</f>
        <v>0.47382920110192839</v>
      </c>
      <c r="K20" s="86"/>
      <c r="L20" s="114">
        <f>'RSI_genero (14)'!O20/'RSI_genero (14)'!Q20</f>
        <v>0.50700280112044815</v>
      </c>
      <c r="M20" s="115">
        <f>'RSI_genero (14)'!P20/'RSI_genero (14)'!Q20</f>
        <v>0.49299719887955185</v>
      </c>
    </row>
    <row r="21" spans="2:13" s="83" customFormat="1" ht="14.25" customHeight="1">
      <c r="B21" s="32" t="s">
        <v>79</v>
      </c>
      <c r="C21" s="114">
        <f>'RSI_genero (14)'!C21/'RSI_genero (14)'!E21</f>
        <v>0.47542997542997545</v>
      </c>
      <c r="D21" s="115">
        <f>'RSI_genero (14)'!D21/'RSI_genero (14)'!E21</f>
        <v>0.52457002457002455</v>
      </c>
      <c r="E21" s="106"/>
      <c r="F21" s="114">
        <f>'RSI_genero (14)'!G21/'RSI_genero (14)'!I21</f>
        <v>0.46969696969696972</v>
      </c>
      <c r="G21" s="115">
        <f>'RSI_genero (14)'!H21/'RSI_genero (14)'!I21</f>
        <v>0.53030303030303028</v>
      </c>
      <c r="H21" s="106"/>
      <c r="I21" s="114">
        <f>'RSI_genero (14)'!K21/'RSI_genero (14)'!M21</f>
        <v>0.46202531645569622</v>
      </c>
      <c r="J21" s="115">
        <f>'RSI_genero (14)'!L21/'RSI_genero (14)'!M21</f>
        <v>0.53797468354430378</v>
      </c>
      <c r="K21" s="86"/>
      <c r="L21" s="114">
        <f>'RSI_genero (14)'!O21/'RSI_genero (14)'!Q21</f>
        <v>0.45551128818061087</v>
      </c>
      <c r="M21" s="115">
        <f>'RSI_genero (14)'!P21/'RSI_genero (14)'!Q21</f>
        <v>0.54448871181938907</v>
      </c>
    </row>
    <row r="22" spans="2:13" s="83" customFormat="1" ht="14.25" customHeight="1">
      <c r="B22" s="32" t="s">
        <v>80</v>
      </c>
      <c r="C22" s="114">
        <f>'RSI_genero (14)'!C22/'RSI_genero (14)'!E22</f>
        <v>0.53846153846153844</v>
      </c>
      <c r="D22" s="115">
        <f>'RSI_genero (14)'!D22/'RSI_genero (14)'!E22</f>
        <v>0.46153846153846156</v>
      </c>
      <c r="E22" s="106"/>
      <c r="F22" s="114">
        <f>'RSI_genero (14)'!G22/'RSI_genero (14)'!I22</f>
        <v>0.49397590361445781</v>
      </c>
      <c r="G22" s="115">
        <f>'RSI_genero (14)'!H22/'RSI_genero (14)'!I22</f>
        <v>0.50602409638554213</v>
      </c>
      <c r="H22" s="106"/>
      <c r="I22" s="114">
        <f>'RSI_genero (14)'!K22/'RSI_genero (14)'!M22</f>
        <v>0.5393258426966292</v>
      </c>
      <c r="J22" s="115">
        <f>'RSI_genero (14)'!L22/'RSI_genero (14)'!M22</f>
        <v>0.4606741573033708</v>
      </c>
      <c r="K22" s="86"/>
      <c r="L22" s="114">
        <f>'RSI_genero (14)'!O22/'RSI_genero (14)'!Q22</f>
        <v>0.55555555555555558</v>
      </c>
      <c r="M22" s="115">
        <f>'RSI_genero (14)'!P22/'RSI_genero (14)'!Q22</f>
        <v>0.44444444444444442</v>
      </c>
    </row>
    <row r="23" spans="2:13" s="83" customFormat="1" ht="14.25" customHeight="1">
      <c r="B23" s="32" t="s">
        <v>81</v>
      </c>
      <c r="C23" s="114">
        <f>'RSI_genero (14)'!C23/'RSI_genero (14)'!E23</f>
        <v>0.52253116011505274</v>
      </c>
      <c r="D23" s="115">
        <f>'RSI_genero (14)'!D23/'RSI_genero (14)'!E23</f>
        <v>0.47746883988494726</v>
      </c>
      <c r="E23" s="106"/>
      <c r="F23" s="114">
        <f>'RSI_genero (14)'!G23/'RSI_genero (14)'!I23</f>
        <v>0.52300000000000002</v>
      </c>
      <c r="G23" s="115">
        <f>'RSI_genero (14)'!H23/'RSI_genero (14)'!I23</f>
        <v>0.47699999999999998</v>
      </c>
      <c r="H23" s="106"/>
      <c r="I23" s="114">
        <f>'RSI_genero (14)'!K23/'RSI_genero (14)'!M23</f>
        <v>0.51659751037344404</v>
      </c>
      <c r="J23" s="115">
        <f>'RSI_genero (14)'!L23/'RSI_genero (14)'!M23</f>
        <v>0.48340248962655602</v>
      </c>
      <c r="K23" s="86"/>
      <c r="L23" s="114">
        <f>'RSI_genero (14)'!O23/'RSI_genero (14)'!Q23</f>
        <v>0.514799154334038</v>
      </c>
      <c r="M23" s="115">
        <f>'RSI_genero (14)'!P23/'RSI_genero (14)'!Q23</f>
        <v>0.48520084566596194</v>
      </c>
    </row>
    <row r="24" spans="2:13" s="83" customFormat="1" ht="14.25" customHeight="1">
      <c r="B24" s="32" t="s">
        <v>82</v>
      </c>
      <c r="C24" s="114">
        <f>'RSI_genero (14)'!C24/'RSI_genero (14)'!E24</f>
        <v>0.5070093457943925</v>
      </c>
      <c r="D24" s="115">
        <f>'RSI_genero (14)'!D24/'RSI_genero (14)'!E24</f>
        <v>0.4929906542056075</v>
      </c>
      <c r="E24" s="106"/>
      <c r="F24" s="114">
        <f>'RSI_genero (14)'!G24/'RSI_genero (14)'!I24</f>
        <v>0.48362720403022669</v>
      </c>
      <c r="G24" s="115">
        <f>'RSI_genero (14)'!H24/'RSI_genero (14)'!I24</f>
        <v>0.51637279596977326</v>
      </c>
      <c r="H24" s="106"/>
      <c r="I24" s="114">
        <f>'RSI_genero (14)'!K24/'RSI_genero (14)'!M24</f>
        <v>0.49118387909319899</v>
      </c>
      <c r="J24" s="115">
        <f>'RSI_genero (14)'!L24/'RSI_genero (14)'!M24</f>
        <v>0.50881612090680106</v>
      </c>
      <c r="K24" s="86"/>
      <c r="L24" s="114">
        <f>'RSI_genero (14)'!O24/'RSI_genero (14)'!Q24</f>
        <v>0.48536585365853657</v>
      </c>
      <c r="M24" s="115">
        <f>'RSI_genero (14)'!P24/'RSI_genero (14)'!Q24</f>
        <v>0.51463414634146343</v>
      </c>
    </row>
    <row r="25" spans="2:13" s="83" customFormat="1" ht="14.25" customHeight="1">
      <c r="B25" s="32" t="s">
        <v>83</v>
      </c>
      <c r="C25" s="114">
        <f>'RSI_genero (14)'!C25/'RSI_genero (14)'!E25</f>
        <v>0.49046321525885561</v>
      </c>
      <c r="D25" s="115">
        <f>'RSI_genero (14)'!D25/'RSI_genero (14)'!E25</f>
        <v>0.50953678474114439</v>
      </c>
      <c r="E25" s="106"/>
      <c r="F25" s="114">
        <f>'RSI_genero (14)'!G25/'RSI_genero (14)'!I25</f>
        <v>0.49311294765840219</v>
      </c>
      <c r="G25" s="115">
        <f>'RSI_genero (14)'!H25/'RSI_genero (14)'!I25</f>
        <v>0.50688705234159781</v>
      </c>
      <c r="H25" s="106"/>
      <c r="I25" s="114">
        <f>'RSI_genero (14)'!K25/'RSI_genero (14)'!M25</f>
        <v>0.4823529411764706</v>
      </c>
      <c r="J25" s="115">
        <f>'RSI_genero (14)'!L25/'RSI_genero (14)'!M25</f>
        <v>0.51764705882352946</v>
      </c>
      <c r="K25" s="86"/>
      <c r="L25" s="114">
        <f>'RSI_genero (14)'!O25/'RSI_genero (14)'!Q25</f>
        <v>0.48589341692789967</v>
      </c>
      <c r="M25" s="115">
        <f>'RSI_genero (14)'!P25/'RSI_genero (14)'!Q25</f>
        <v>0.51410658307210033</v>
      </c>
    </row>
    <row r="26" spans="2:13" s="83" customFormat="1" ht="14.25" customHeight="1">
      <c r="B26" s="32" t="s">
        <v>84</v>
      </c>
      <c r="C26" s="114">
        <f>'RSI_genero (14)'!C26/'RSI_genero (14)'!E26</f>
        <v>0.48894348894348894</v>
      </c>
      <c r="D26" s="115">
        <f>'RSI_genero (14)'!D26/'RSI_genero (14)'!E26</f>
        <v>0.51105651105651106</v>
      </c>
      <c r="E26" s="106"/>
      <c r="F26" s="114">
        <f>'RSI_genero (14)'!G26/'RSI_genero (14)'!I26</f>
        <v>0.49029754204398446</v>
      </c>
      <c r="G26" s="115">
        <f>'RSI_genero (14)'!H26/'RSI_genero (14)'!I26</f>
        <v>0.50970245795601554</v>
      </c>
      <c r="H26" s="106"/>
      <c r="I26" s="114">
        <f>'RSI_genero (14)'!K26/'RSI_genero (14)'!M26</f>
        <v>0.48571428571428571</v>
      </c>
      <c r="J26" s="115">
        <f>'RSI_genero (14)'!L26/'RSI_genero (14)'!M26</f>
        <v>0.51428571428571423</v>
      </c>
      <c r="K26" s="86"/>
      <c r="L26" s="114">
        <f>'RSI_genero (14)'!O26/'RSI_genero (14)'!Q26</f>
        <v>0.48378728923476005</v>
      </c>
      <c r="M26" s="115">
        <f>'RSI_genero (14)'!P26/'RSI_genero (14)'!Q26</f>
        <v>0.51621271076524</v>
      </c>
    </row>
    <row r="27" spans="2:13" s="83" customFormat="1" ht="14.25" customHeight="1">
      <c r="B27" s="32" t="s">
        <v>85</v>
      </c>
      <c r="C27" s="114">
        <f>'RSI_genero (14)'!C27/'RSI_genero (14)'!E27</f>
        <v>0.49275362318840582</v>
      </c>
      <c r="D27" s="115">
        <f>'RSI_genero (14)'!D27/'RSI_genero (14)'!E27</f>
        <v>0.50724637681159424</v>
      </c>
      <c r="E27" s="106"/>
      <c r="F27" s="114">
        <f>'RSI_genero (14)'!G27/'RSI_genero (14)'!I27</f>
        <v>0.44979919678714858</v>
      </c>
      <c r="G27" s="115">
        <f>'RSI_genero (14)'!H27/'RSI_genero (14)'!I27</f>
        <v>0.55020080321285136</v>
      </c>
      <c r="H27" s="106"/>
      <c r="I27" s="114">
        <f>'RSI_genero (14)'!K27/'RSI_genero (14)'!M27</f>
        <v>0.4580152671755725</v>
      </c>
      <c r="J27" s="115">
        <f>'RSI_genero (14)'!L27/'RSI_genero (14)'!M27</f>
        <v>0.5419847328244275</v>
      </c>
      <c r="K27" s="86"/>
      <c r="L27" s="114">
        <f>'RSI_genero (14)'!O27/'RSI_genero (14)'!Q27</f>
        <v>0.44961240310077522</v>
      </c>
      <c r="M27" s="115">
        <f>'RSI_genero (14)'!P27/'RSI_genero (14)'!Q27</f>
        <v>0.55038759689922478</v>
      </c>
    </row>
    <row r="28" spans="2:13" s="83" customFormat="1" ht="14.25" customHeight="1">
      <c r="B28" s="32" t="s">
        <v>86</v>
      </c>
      <c r="C28" s="114">
        <f>'RSI_genero (14)'!C28/'RSI_genero (14)'!E28</f>
        <v>0.55841121495327106</v>
      </c>
      <c r="D28" s="115">
        <f>'RSI_genero (14)'!D28/'RSI_genero (14)'!E28</f>
        <v>0.44158878504672899</v>
      </c>
      <c r="E28" s="106"/>
      <c r="F28" s="114">
        <f>'RSI_genero (14)'!G28/'RSI_genero (14)'!I28</f>
        <v>0.53817733990147787</v>
      </c>
      <c r="G28" s="115">
        <f>'RSI_genero (14)'!H28/'RSI_genero (14)'!I28</f>
        <v>0.46182266009852219</v>
      </c>
      <c r="H28" s="106"/>
      <c r="I28" s="114">
        <f>'RSI_genero (14)'!K28/'RSI_genero (14)'!M28</f>
        <v>0.53836477987421383</v>
      </c>
      <c r="J28" s="115">
        <f>'RSI_genero (14)'!L28/'RSI_genero (14)'!M28</f>
        <v>0.46163522012578617</v>
      </c>
      <c r="K28" s="86"/>
      <c r="L28" s="114">
        <f>'RSI_genero (14)'!O28/'RSI_genero (14)'!Q28</f>
        <v>0.53037974683544309</v>
      </c>
      <c r="M28" s="115">
        <f>'RSI_genero (14)'!P28/'RSI_genero (14)'!Q28</f>
        <v>0.46962025316455697</v>
      </c>
    </row>
    <row r="29" spans="2:13" s="83" customFormat="1" ht="14.25" customHeight="1">
      <c r="B29" s="32" t="s">
        <v>87</v>
      </c>
      <c r="C29" s="114">
        <f>'RSI_genero (14)'!C29/'RSI_genero (14)'!E29</f>
        <v>0.50239808153477217</v>
      </c>
      <c r="D29" s="115">
        <f>'RSI_genero (14)'!D29/'RSI_genero (14)'!E29</f>
        <v>0.49760191846522783</v>
      </c>
      <c r="E29" s="106"/>
      <c r="F29" s="114">
        <f>'RSI_genero (14)'!G29/'RSI_genero (14)'!I29</f>
        <v>0.50312369845897542</v>
      </c>
      <c r="G29" s="115">
        <f>'RSI_genero (14)'!H29/'RSI_genero (14)'!I29</f>
        <v>0.49687630154102458</v>
      </c>
      <c r="H29" s="106"/>
      <c r="I29" s="114">
        <f>'RSI_genero (14)'!K29/'RSI_genero (14)'!M29</f>
        <v>0.49559859154929575</v>
      </c>
      <c r="J29" s="115">
        <f>'RSI_genero (14)'!L29/'RSI_genero (14)'!M29</f>
        <v>0.50440140845070425</v>
      </c>
      <c r="K29" s="86"/>
      <c r="L29" s="114">
        <f>'RSI_genero (14)'!O29/'RSI_genero (14)'!Q29</f>
        <v>0.49303135888501742</v>
      </c>
      <c r="M29" s="115">
        <f>'RSI_genero (14)'!P29/'RSI_genero (14)'!Q29</f>
        <v>0.50696864111498263</v>
      </c>
    </row>
    <row r="30" spans="2:13" s="83" customFormat="1" ht="14.25" customHeight="1">
      <c r="B30" s="32" t="s">
        <v>88</v>
      </c>
      <c r="C30" s="114">
        <f>'RSI_genero (14)'!C30/'RSI_genero (14)'!E30</f>
        <v>0.39655172413793105</v>
      </c>
      <c r="D30" s="115">
        <f>'RSI_genero (14)'!D30/'RSI_genero (14)'!E30</f>
        <v>0.60344827586206895</v>
      </c>
      <c r="E30" s="106"/>
      <c r="F30" s="114">
        <f>'RSI_genero (14)'!G30/'RSI_genero (14)'!I30</f>
        <v>0.38202247191011235</v>
      </c>
      <c r="G30" s="115">
        <f>'RSI_genero (14)'!H30/'RSI_genero (14)'!I30</f>
        <v>0.6179775280898876</v>
      </c>
      <c r="H30" s="106"/>
      <c r="I30" s="114">
        <f>'RSI_genero (14)'!K30/'RSI_genero (14)'!M30</f>
        <v>0.39114391143911437</v>
      </c>
      <c r="J30" s="115">
        <f>'RSI_genero (14)'!L30/'RSI_genero (14)'!M30</f>
        <v>0.60885608856088558</v>
      </c>
      <c r="K30" s="86"/>
      <c r="L30" s="114">
        <f>'RSI_genero (14)'!O30/'RSI_genero (14)'!Q30</f>
        <v>0.38989169675090252</v>
      </c>
      <c r="M30" s="115">
        <f>'RSI_genero (14)'!P30/'RSI_genero (14)'!Q30</f>
        <v>0.61010830324909748</v>
      </c>
    </row>
    <row r="31" spans="2:13" s="83" customFormat="1" ht="14.25" customHeight="1">
      <c r="B31" s="32" t="s">
        <v>89</v>
      </c>
      <c r="C31" s="114">
        <f>'RSI_genero (14)'!C31/'RSI_genero (14)'!E31</f>
        <v>0.50219160926737638</v>
      </c>
      <c r="D31" s="115">
        <f>'RSI_genero (14)'!D31/'RSI_genero (14)'!E31</f>
        <v>0.49780839073262367</v>
      </c>
      <c r="E31" s="106"/>
      <c r="F31" s="114">
        <f>'RSI_genero (14)'!G31/'RSI_genero (14)'!I31</f>
        <v>0.49353169469598968</v>
      </c>
      <c r="G31" s="115">
        <f>'RSI_genero (14)'!H31/'RSI_genero (14)'!I31</f>
        <v>0.50646830530401032</v>
      </c>
      <c r="H31" s="106"/>
      <c r="I31" s="114">
        <f>'RSI_genero (14)'!K31/'RSI_genero (14)'!M31</f>
        <v>0.48512110726643598</v>
      </c>
      <c r="J31" s="115">
        <f>'RSI_genero (14)'!L31/'RSI_genero (14)'!M31</f>
        <v>0.51487889273356402</v>
      </c>
      <c r="K31" s="86"/>
      <c r="L31" s="114">
        <f>'RSI_genero (14)'!O31/'RSI_genero (14)'!Q31</f>
        <v>0.48646773074253991</v>
      </c>
      <c r="M31" s="115">
        <f>'RSI_genero (14)'!P31/'RSI_genero (14)'!Q31</f>
        <v>0.51353226925746009</v>
      </c>
    </row>
    <row r="32" spans="2:13" s="83" customFormat="1" ht="14.25" customHeight="1">
      <c r="B32" s="32" t="s">
        <v>68</v>
      </c>
      <c r="C32" s="114">
        <f>'RSI_genero (14)'!C32/'RSI_genero (14)'!E32</f>
        <v>0.53112033195020747</v>
      </c>
      <c r="D32" s="115">
        <f>'RSI_genero (14)'!D32/'RSI_genero (14)'!E32</f>
        <v>0.46887966804979253</v>
      </c>
      <c r="E32" s="106"/>
      <c r="F32" s="114">
        <f>'RSI_genero (14)'!G32/'RSI_genero (14)'!I32</f>
        <v>0.51982378854625555</v>
      </c>
      <c r="G32" s="115">
        <f>'RSI_genero (14)'!H32/'RSI_genero (14)'!I32</f>
        <v>0.48017621145374451</v>
      </c>
      <c r="H32" s="106"/>
      <c r="I32" s="114">
        <f>'RSI_genero (14)'!K32/'RSI_genero (14)'!M32</f>
        <v>0.53303964757709255</v>
      </c>
      <c r="J32" s="115">
        <f>'RSI_genero (14)'!L32/'RSI_genero (14)'!M32</f>
        <v>0.46696035242290751</v>
      </c>
      <c r="K32" s="86"/>
      <c r="L32" s="114">
        <f>'RSI_genero (14)'!O32/'RSI_genero (14)'!Q32</f>
        <v>0.53586497890295359</v>
      </c>
      <c r="M32" s="115">
        <f>'RSI_genero (14)'!P32/'RSI_genero (14)'!Q32</f>
        <v>0.46413502109704641</v>
      </c>
    </row>
    <row r="33" spans="2:13" s="83" customFormat="1" ht="14.25" customHeight="1">
      <c r="B33" s="32" t="s">
        <v>90</v>
      </c>
      <c r="C33" s="114">
        <f>'RSI_genero (14)'!C33/'RSI_genero (14)'!E33</f>
        <v>0.4668587896253602</v>
      </c>
      <c r="D33" s="115">
        <f>'RSI_genero (14)'!D33/'RSI_genero (14)'!E33</f>
        <v>0.5331412103746398</v>
      </c>
      <c r="E33" s="106"/>
      <c r="F33" s="114">
        <f>'RSI_genero (14)'!G33/'RSI_genero (14)'!I33</f>
        <v>0.46238938053097345</v>
      </c>
      <c r="G33" s="115">
        <f>'RSI_genero (14)'!H33/'RSI_genero (14)'!I33</f>
        <v>0.53761061946902655</v>
      </c>
      <c r="H33" s="106"/>
      <c r="I33" s="114">
        <f>'RSI_genero (14)'!K33/'RSI_genero (14)'!M33</f>
        <v>0.44754464285714285</v>
      </c>
      <c r="J33" s="115">
        <f>'RSI_genero (14)'!L33/'RSI_genero (14)'!M33</f>
        <v>0.5524553571428571</v>
      </c>
      <c r="K33" s="86"/>
      <c r="L33" s="114">
        <f>'RSI_genero (14)'!O33/'RSI_genero (14)'!Q33</f>
        <v>0.45780346820809248</v>
      </c>
      <c r="M33" s="115">
        <f>'RSI_genero (14)'!P33/'RSI_genero (14)'!Q33</f>
        <v>0.54219653179190752</v>
      </c>
    </row>
    <row r="34" spans="2:13" s="83" customFormat="1" ht="14.25" customHeight="1">
      <c r="B34" s="32" t="s">
        <v>91</v>
      </c>
      <c r="C34" s="114">
        <f>'RSI_genero (14)'!C34/'RSI_genero (14)'!E34</f>
        <v>0.50595238095238093</v>
      </c>
      <c r="D34" s="115">
        <f>'RSI_genero (14)'!D34/'RSI_genero (14)'!E34</f>
        <v>0.49404761904761907</v>
      </c>
      <c r="E34" s="106"/>
      <c r="F34" s="114">
        <f>'RSI_genero (14)'!G34/'RSI_genero (14)'!I34</f>
        <v>0.50107342206955774</v>
      </c>
      <c r="G34" s="115">
        <f>'RSI_genero (14)'!H34/'RSI_genero (14)'!I34</f>
        <v>0.49892657793044226</v>
      </c>
      <c r="H34" s="106"/>
      <c r="I34" s="114">
        <f>'RSI_genero (14)'!K34/'RSI_genero (14)'!M34</f>
        <v>0.50261551874455102</v>
      </c>
      <c r="J34" s="115">
        <f>'RSI_genero (14)'!L34/'RSI_genero (14)'!M34</f>
        <v>0.49738448125544898</v>
      </c>
      <c r="K34" s="86"/>
      <c r="L34" s="114">
        <f>'RSI_genero (14)'!O34/'RSI_genero (14)'!Q34</f>
        <v>0.50756302521008401</v>
      </c>
      <c r="M34" s="115">
        <f>'RSI_genero (14)'!P34/'RSI_genero (14)'!Q34</f>
        <v>0.49243697478991599</v>
      </c>
    </row>
    <row r="35" spans="2:13" s="83" customFormat="1" ht="14.25" customHeight="1">
      <c r="B35" s="32" t="s">
        <v>92</v>
      </c>
      <c r="C35" s="114">
        <f>'RSI_genero (14)'!C35/'RSI_genero (14)'!E35</f>
        <v>0.42358803986710963</v>
      </c>
      <c r="D35" s="115">
        <f>'RSI_genero (14)'!D35/'RSI_genero (14)'!E35</f>
        <v>0.57641196013289031</v>
      </c>
      <c r="E35" s="106"/>
      <c r="F35" s="114">
        <f>'RSI_genero (14)'!G35/'RSI_genero (14)'!I35</f>
        <v>0.41155234657039713</v>
      </c>
      <c r="G35" s="115">
        <f>'RSI_genero (14)'!H35/'RSI_genero (14)'!I35</f>
        <v>0.58844765342960292</v>
      </c>
      <c r="H35" s="106"/>
      <c r="I35" s="114">
        <f>'RSI_genero (14)'!K35/'RSI_genero (14)'!M35</f>
        <v>0.41391941391941389</v>
      </c>
      <c r="J35" s="115">
        <f>'RSI_genero (14)'!L35/'RSI_genero (14)'!M35</f>
        <v>0.58608058608058611</v>
      </c>
      <c r="K35" s="86"/>
      <c r="L35" s="114">
        <f>'RSI_genero (14)'!O35/'RSI_genero (14)'!Q35</f>
        <v>0.39417475728155338</v>
      </c>
      <c r="M35" s="115">
        <f>'RSI_genero (14)'!P35/'RSI_genero (14)'!Q35</f>
        <v>0.60582524271844662</v>
      </c>
    </row>
    <row r="36" spans="2:13" s="83" customFormat="1" ht="14.25" customHeight="1">
      <c r="B36" s="32" t="s">
        <v>93</v>
      </c>
      <c r="C36" s="114">
        <f>'RSI_genero (14)'!C36/'RSI_genero (14)'!E36</f>
        <v>0.41255605381165922</v>
      </c>
      <c r="D36" s="115">
        <f>'RSI_genero (14)'!D36/'RSI_genero (14)'!E36</f>
        <v>0.58744394618834084</v>
      </c>
      <c r="E36" s="106"/>
      <c r="F36" s="114">
        <f>'RSI_genero (14)'!G36/'RSI_genero (14)'!I36</f>
        <v>0.40265486725663718</v>
      </c>
      <c r="G36" s="115">
        <f>'RSI_genero (14)'!H36/'RSI_genero (14)'!I36</f>
        <v>0.59734513274336287</v>
      </c>
      <c r="H36" s="106"/>
      <c r="I36" s="114">
        <f>'RSI_genero (14)'!K36/'RSI_genero (14)'!M36</f>
        <v>0.40639269406392692</v>
      </c>
      <c r="J36" s="115">
        <f>'RSI_genero (14)'!L36/'RSI_genero (14)'!M36</f>
        <v>0.59360730593607303</v>
      </c>
      <c r="K36" s="86"/>
      <c r="L36" s="114">
        <f>'RSI_genero (14)'!O36/'RSI_genero (14)'!Q36</f>
        <v>0.38034188034188032</v>
      </c>
      <c r="M36" s="115">
        <f>'RSI_genero (14)'!P36/'RSI_genero (14)'!Q36</f>
        <v>0.61965811965811968</v>
      </c>
    </row>
    <row r="37" spans="2:13" s="83" customFormat="1" ht="14.25" customHeight="1">
      <c r="B37" s="32" t="s">
        <v>94</v>
      </c>
      <c r="C37" s="114">
        <f>'RSI_genero (14)'!C37/'RSI_genero (14)'!E37</f>
        <v>0.52452830188679245</v>
      </c>
      <c r="D37" s="115">
        <f>'RSI_genero (14)'!D37/'RSI_genero (14)'!E37</f>
        <v>0.47547169811320755</v>
      </c>
      <c r="E37" s="106"/>
      <c r="F37" s="114">
        <f>'RSI_genero (14)'!G37/'RSI_genero (14)'!I37</f>
        <v>0.51968503937007871</v>
      </c>
      <c r="G37" s="115">
        <f>'RSI_genero (14)'!H37/'RSI_genero (14)'!I37</f>
        <v>0.48031496062992124</v>
      </c>
      <c r="H37" s="106"/>
      <c r="I37" s="114">
        <f>'RSI_genero (14)'!K37/'RSI_genero (14)'!M37</f>
        <v>0.51851851851851849</v>
      </c>
      <c r="J37" s="115">
        <f>'RSI_genero (14)'!L37/'RSI_genero (14)'!M37</f>
        <v>0.48148148148148145</v>
      </c>
      <c r="K37" s="86"/>
      <c r="L37" s="114">
        <f>'RSI_genero (14)'!O37/'RSI_genero (14)'!Q37</f>
        <v>0.5043478260869565</v>
      </c>
      <c r="M37" s="115">
        <f>'RSI_genero (14)'!P37/'RSI_genero (14)'!Q37</f>
        <v>0.4956521739130435</v>
      </c>
    </row>
    <row r="38" spans="2:13" s="83" customFormat="1" ht="14.25" customHeight="1">
      <c r="B38" s="32" t="s">
        <v>95</v>
      </c>
      <c r="C38" s="315">
        <f>'RSI_genero (14)'!C38/'RSI_genero (14)'!E38</f>
        <v>0.5146443514644351</v>
      </c>
      <c r="D38" s="316">
        <f>'RSI_genero (14)'!D38/'RSI_genero (14)'!E38</f>
        <v>0.48535564853556484</v>
      </c>
      <c r="E38" s="106"/>
      <c r="F38" s="315">
        <f>'RSI_genero (14)'!G38/'RSI_genero (14)'!I38</f>
        <v>0.48017621145374451</v>
      </c>
      <c r="G38" s="316">
        <f>'RSI_genero (14)'!H38/'RSI_genero (14)'!I38</f>
        <v>0.51982378854625555</v>
      </c>
      <c r="H38" s="106"/>
      <c r="I38" s="315">
        <f>'RSI_genero (14)'!K38/'RSI_genero (14)'!M38</f>
        <v>0.46403712296983757</v>
      </c>
      <c r="J38" s="316">
        <f>'RSI_genero (14)'!L38/'RSI_genero (14)'!M38</f>
        <v>0.53596287703016243</v>
      </c>
      <c r="K38" s="86"/>
      <c r="L38" s="315">
        <f>'RSI_genero (14)'!O38/'RSI_genero (14)'!Q38</f>
        <v>0.46410256410256412</v>
      </c>
      <c r="M38" s="316">
        <f>'RSI_genero (14)'!P38/'RSI_genero (14)'!Q38</f>
        <v>0.53589743589743588</v>
      </c>
    </row>
    <row r="39" spans="2:13" s="1" customFormat="1" ht="15">
      <c r="B39" s="35"/>
      <c r="C39" s="97"/>
      <c r="D39" s="67"/>
      <c r="E39" s="67"/>
      <c r="F39" s="67"/>
      <c r="G39" s="67"/>
      <c r="H39" s="67"/>
      <c r="I39" s="67"/>
      <c r="J39" s="67"/>
      <c r="K39" s="67"/>
      <c r="L39" s="67"/>
      <c r="M39" s="97"/>
    </row>
    <row r="40" spans="2:13">
      <c r="B40" s="35"/>
      <c r="C40" s="97"/>
      <c r="D40" s="89"/>
      <c r="F40" s="89"/>
      <c r="G40" s="89"/>
      <c r="H40" s="89"/>
      <c r="I40" s="89"/>
      <c r="J40" s="89"/>
      <c r="K40" s="89"/>
    </row>
    <row r="41" spans="2:13">
      <c r="D41" s="89"/>
      <c r="F41" s="89"/>
      <c r="G41" s="89"/>
      <c r="H41" s="89"/>
      <c r="I41" s="89"/>
      <c r="J41" s="89"/>
      <c r="K41" s="89"/>
    </row>
    <row r="42" spans="2:13">
      <c r="D42" s="89"/>
      <c r="F42" s="89"/>
      <c r="G42" s="89"/>
      <c r="H42" s="89"/>
      <c r="I42" s="89"/>
      <c r="J42" s="89"/>
      <c r="K42" s="89"/>
    </row>
    <row r="43" spans="2:13">
      <c r="D43" s="89"/>
      <c r="F43" s="89"/>
      <c r="G43" s="89"/>
      <c r="H43" s="89"/>
      <c r="I43" s="89"/>
      <c r="J43" s="89"/>
      <c r="K43" s="89"/>
    </row>
    <row r="44" spans="2:13">
      <c r="D44" s="89"/>
      <c r="F44" s="89"/>
      <c r="G44" s="89"/>
      <c r="H44" s="89"/>
      <c r="I44" s="89"/>
      <c r="J44" s="89"/>
      <c r="K44" s="89"/>
    </row>
    <row r="45" spans="2:13">
      <c r="D45" s="89"/>
      <c r="F45" s="89"/>
      <c r="G45" s="89"/>
      <c r="H45" s="89"/>
      <c r="I45" s="89"/>
      <c r="J45" s="89"/>
      <c r="K45" s="89"/>
    </row>
    <row r="46" spans="2:13">
      <c r="D46" s="89"/>
      <c r="F46" s="89"/>
      <c r="G46" s="89"/>
      <c r="H46" s="89"/>
      <c r="I46" s="89"/>
      <c r="J46" s="89"/>
      <c r="K46" s="89"/>
    </row>
    <row r="47" spans="2:13">
      <c r="D47" s="89"/>
      <c r="F47" s="89"/>
      <c r="G47" s="89"/>
      <c r="H47" s="89"/>
      <c r="I47" s="89"/>
      <c r="J47" s="89"/>
      <c r="K47" s="89"/>
    </row>
    <row r="48" spans="2:13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159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230</v>
      </c>
      <c r="C6" s="167"/>
      <c r="D6" s="167"/>
      <c r="E6" s="167"/>
      <c r="F6" s="167"/>
      <c r="G6" s="167"/>
      <c r="H6" s="167"/>
      <c r="I6" s="167"/>
      <c r="J6" s="167"/>
    </row>
    <row r="7" spans="1:10" s="6" customFormat="1" ht="15" customHeight="1">
      <c r="D7" s="7"/>
    </row>
    <row r="8" spans="1:10" s="6" customFormat="1" ht="48.75" customHeight="1">
      <c r="B8" s="7"/>
      <c r="C8" s="681" t="s">
        <v>205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(14)'!O11-'RSI_genero (14)'!C11</f>
        <v>-9535</v>
      </c>
      <c r="D11" s="118">
        <f>'RSI_genero (14)'!P11-'RSI_genero (14)'!D11</f>
        <v>-7277</v>
      </c>
      <c r="E11" s="142">
        <f>'RSI_genero (14)'!Q11-'RSI_genero (14)'!E11</f>
        <v>-16812</v>
      </c>
    </row>
    <row r="12" spans="1:10" s="6" customFormat="1" ht="14.25" customHeight="1">
      <c r="B12" s="403" t="s">
        <v>267</v>
      </c>
      <c r="C12" s="143">
        <f>'RSI_genero (14)'!O12-'RSI_genero (14)'!C12</f>
        <v>-2348</v>
      </c>
      <c r="D12" s="119">
        <f>'RSI_genero (14)'!P12-'RSI_genero (14)'!D12</f>
        <v>-1605</v>
      </c>
      <c r="E12" s="144">
        <f>'RSI_genero (14)'!Q12-'RSI_genero (14)'!E12</f>
        <v>-3953</v>
      </c>
    </row>
    <row r="13" spans="1:10" s="6" customFormat="1" ht="14.25" customHeight="1">
      <c r="B13" s="403" t="s">
        <v>52</v>
      </c>
      <c r="C13" s="143">
        <f>'RSI_genero (14)'!O13-'RSI_genero (14)'!C13</f>
        <v>-2452</v>
      </c>
      <c r="D13" s="119">
        <f>'RSI_genero (14)'!P13-'RSI_genero (14)'!D13</f>
        <v>-1629</v>
      </c>
      <c r="E13" s="144">
        <f>'RSI_genero (14)'!Q13-'RSI_genero (14)'!E13</f>
        <v>-4081</v>
      </c>
    </row>
    <row r="14" spans="1:10" s="6" customFormat="1" ht="14.25" customHeight="1">
      <c r="B14" s="403" t="s">
        <v>1</v>
      </c>
      <c r="C14" s="145">
        <f>'RSI_genero (14)'!O14-'RSI_genero (14)'!C14</f>
        <v>-919</v>
      </c>
      <c r="D14" s="120">
        <f>'RSI_genero (14)'!P14-'RSI_genero (14)'!D14</f>
        <v>-513</v>
      </c>
      <c r="E14" s="146">
        <f>'RSI_genero (14)'!Q14-'RSI_genero (14)'!E14</f>
        <v>-1432</v>
      </c>
    </row>
    <row r="15" spans="1:10" s="6" customFormat="1" ht="14.25" customHeight="1">
      <c r="B15" s="32" t="str">
        <f>'RSI_idade (14)'!B15</f>
        <v xml:space="preserve">Ajuda </v>
      </c>
      <c r="C15" s="141">
        <f>'RSI_genero (14)'!O15-'RSI_genero (14)'!C15</f>
        <v>-21</v>
      </c>
      <c r="D15" s="118">
        <f>'RSI_genero (14)'!P15-'RSI_genero (14)'!D15</f>
        <v>-26</v>
      </c>
      <c r="E15" s="142">
        <f>'RSI_genero (14)'!Q15-'RSI_genero (14)'!E15</f>
        <v>-47</v>
      </c>
    </row>
    <row r="16" spans="1:10" s="6" customFormat="1" ht="14.25" customHeight="1">
      <c r="B16" s="32" t="str">
        <f>'RSI_idade (14)'!B16</f>
        <v xml:space="preserve">Alcântara </v>
      </c>
      <c r="C16" s="143">
        <f>'RSI_genero (14)'!O16-'RSI_genero (14)'!C16</f>
        <v>-24</v>
      </c>
      <c r="D16" s="119">
        <f>'RSI_genero (14)'!P16-'RSI_genero (14)'!D16</f>
        <v>1</v>
      </c>
      <c r="E16" s="144">
        <f>'RSI_genero (14)'!Q16-'RSI_genero (14)'!E16</f>
        <v>-23</v>
      </c>
    </row>
    <row r="17" spans="2:5" s="6" customFormat="1" ht="14.25" customHeight="1">
      <c r="B17" s="32" t="str">
        <f>'RSI_idade (14)'!B17</f>
        <v xml:space="preserve">Alvalade </v>
      </c>
      <c r="C17" s="143">
        <f>'RSI_genero (14)'!O17-'RSI_genero (14)'!C17</f>
        <v>-18</v>
      </c>
      <c r="D17" s="119">
        <f>'RSI_genero (14)'!P17-'RSI_genero (14)'!D17</f>
        <v>-7</v>
      </c>
      <c r="E17" s="144">
        <f>'RSI_genero (14)'!Q17-'RSI_genero (14)'!E17</f>
        <v>-25</v>
      </c>
    </row>
    <row r="18" spans="2:5" s="6" customFormat="1" ht="14.25" customHeight="1">
      <c r="B18" s="32" t="str">
        <f>'RSI_idade (14)'!B18</f>
        <v xml:space="preserve">Areeiro </v>
      </c>
      <c r="C18" s="143">
        <f>'RSI_genero (14)'!O18-'RSI_genero (14)'!C18</f>
        <v>-22</v>
      </c>
      <c r="D18" s="119">
        <f>'RSI_genero (14)'!P18-'RSI_genero (14)'!D18</f>
        <v>-29</v>
      </c>
      <c r="E18" s="144">
        <f>'RSI_genero (14)'!Q18-'RSI_genero (14)'!E18</f>
        <v>-51</v>
      </c>
    </row>
    <row r="19" spans="2:5" s="6" customFormat="1" ht="14.25" customHeight="1">
      <c r="B19" s="32" t="str">
        <f>'RSI_idade (14)'!B19</f>
        <v xml:space="preserve">Arroios </v>
      </c>
      <c r="C19" s="143">
        <f>'RSI_genero (14)'!O19-'RSI_genero (14)'!C19</f>
        <v>-11</v>
      </c>
      <c r="D19" s="119">
        <f>'RSI_genero (14)'!P19-'RSI_genero (14)'!D19</f>
        <v>26</v>
      </c>
      <c r="E19" s="144">
        <f>'RSI_genero (14)'!Q19-'RSI_genero (14)'!E19</f>
        <v>15</v>
      </c>
    </row>
    <row r="20" spans="2:5" s="6" customFormat="1" ht="14.25" customHeight="1">
      <c r="B20" s="32" t="str">
        <f>'RSI_idade (14)'!B20</f>
        <v xml:space="preserve">Avenidas Novas </v>
      </c>
      <c r="C20" s="143">
        <f>'RSI_genero (14)'!O20-'RSI_genero (14)'!C20</f>
        <v>-36</v>
      </c>
      <c r="D20" s="119">
        <f>'RSI_genero (14)'!P20-'RSI_genero (14)'!D20</f>
        <v>-10</v>
      </c>
      <c r="E20" s="144">
        <f>'RSI_genero (14)'!Q20-'RSI_genero (14)'!E20</f>
        <v>-46</v>
      </c>
    </row>
    <row r="21" spans="2:5" s="6" customFormat="1" ht="14.25" customHeight="1">
      <c r="B21" s="32" t="str">
        <f>'RSI_idade (14)'!B21</f>
        <v xml:space="preserve">Beato </v>
      </c>
      <c r="C21" s="143">
        <f>'RSI_genero (14)'!O21-'RSI_genero (14)'!C21</f>
        <v>-44</v>
      </c>
      <c r="D21" s="119">
        <f>'RSI_genero (14)'!P21-'RSI_genero (14)'!D21</f>
        <v>-17</v>
      </c>
      <c r="E21" s="144">
        <f>'RSI_genero (14)'!Q21-'RSI_genero (14)'!E21</f>
        <v>-61</v>
      </c>
    </row>
    <row r="22" spans="2:5" s="6" customFormat="1" ht="14.25" customHeight="1">
      <c r="B22" s="32" t="str">
        <f>'RSI_idade (14)'!B22</f>
        <v xml:space="preserve">Belém </v>
      </c>
      <c r="C22" s="143">
        <f>'RSI_genero (14)'!O22-'RSI_genero (14)'!C22</f>
        <v>-4</v>
      </c>
      <c r="D22" s="119">
        <f>'RSI_genero (14)'!P22-'RSI_genero (14)'!D22</f>
        <v>-6</v>
      </c>
      <c r="E22" s="144">
        <f>'RSI_genero (14)'!Q22-'RSI_genero (14)'!E22</f>
        <v>-10</v>
      </c>
    </row>
    <row r="23" spans="2:5" s="6" customFormat="1" ht="14.25" customHeight="1">
      <c r="B23" s="32" t="str">
        <f>'RSI_idade (14)'!B23</f>
        <v xml:space="preserve">Benfica </v>
      </c>
      <c r="C23" s="143">
        <f>'RSI_genero (14)'!O23-'RSI_genero (14)'!C23</f>
        <v>-58</v>
      </c>
      <c r="D23" s="119">
        <f>'RSI_genero (14)'!P23-'RSI_genero (14)'!D23</f>
        <v>-39</v>
      </c>
      <c r="E23" s="144">
        <f>'RSI_genero (14)'!Q23-'RSI_genero (14)'!E23</f>
        <v>-97</v>
      </c>
    </row>
    <row r="24" spans="2:5" s="6" customFormat="1" ht="14.25" customHeight="1">
      <c r="B24" s="32" t="str">
        <f>'RSI_idade (14)'!B24</f>
        <v xml:space="preserve">Campo de Ourique </v>
      </c>
      <c r="C24" s="143">
        <f>'RSI_genero (14)'!O24-'RSI_genero (14)'!C24</f>
        <v>-18</v>
      </c>
      <c r="D24" s="119">
        <f>'RSI_genero (14)'!P24-'RSI_genero (14)'!D24</f>
        <v>0</v>
      </c>
      <c r="E24" s="144">
        <f>'RSI_genero (14)'!Q24-'RSI_genero (14)'!E24</f>
        <v>-18</v>
      </c>
    </row>
    <row r="25" spans="2:5" s="6" customFormat="1" ht="14.25" customHeight="1">
      <c r="B25" s="32" t="str">
        <f>'RSI_idade (14)'!B25</f>
        <v xml:space="preserve">Campolide </v>
      </c>
      <c r="C25" s="143">
        <f>'RSI_genero (14)'!O25-'RSI_genero (14)'!C25</f>
        <v>-25</v>
      </c>
      <c r="D25" s="119">
        <f>'RSI_genero (14)'!P25-'RSI_genero (14)'!D25</f>
        <v>-23</v>
      </c>
      <c r="E25" s="144">
        <f>'RSI_genero (14)'!Q25-'RSI_genero (14)'!E25</f>
        <v>-48</v>
      </c>
    </row>
    <row r="26" spans="2:5" s="6" customFormat="1" ht="14.25" customHeight="1">
      <c r="B26" s="32" t="str">
        <f>'RSI_idade (14)'!B26</f>
        <v xml:space="preserve">Carnide </v>
      </c>
      <c r="C26" s="143">
        <f>'RSI_genero (14)'!O26-'RSI_genero (14)'!C26</f>
        <v>-25</v>
      </c>
      <c r="D26" s="119">
        <f>'RSI_genero (14)'!P26-'RSI_genero (14)'!D26</f>
        <v>-18</v>
      </c>
      <c r="E26" s="144">
        <f>'RSI_genero (14)'!Q26-'RSI_genero (14)'!E26</f>
        <v>-43</v>
      </c>
    </row>
    <row r="27" spans="2:5" s="6" customFormat="1" ht="14.25" customHeight="1">
      <c r="B27" s="32" t="str">
        <f>'RSI_idade (14)'!B27</f>
        <v xml:space="preserve">Estrela </v>
      </c>
      <c r="C27" s="143">
        <f>'RSI_genero (14)'!O27-'RSI_genero (14)'!C27</f>
        <v>-20</v>
      </c>
      <c r="D27" s="119">
        <f>'RSI_genero (14)'!P27-'RSI_genero (14)'!D27</f>
        <v>2</v>
      </c>
      <c r="E27" s="144">
        <f>'RSI_genero (14)'!Q27-'RSI_genero (14)'!E27</f>
        <v>-18</v>
      </c>
    </row>
    <row r="28" spans="2:5" s="6" customFormat="1" ht="14.25" customHeight="1">
      <c r="B28" s="32" t="str">
        <f>'RSI_idade (14)'!B28</f>
        <v xml:space="preserve">Lumiar </v>
      </c>
      <c r="C28" s="143">
        <f>'RSI_genero (14)'!O28-'RSI_genero (14)'!C28</f>
        <v>-59</v>
      </c>
      <c r="D28" s="119">
        <f>'RSI_genero (14)'!P28-'RSI_genero (14)'!D28</f>
        <v>-7</v>
      </c>
      <c r="E28" s="144">
        <f>'RSI_genero (14)'!Q28-'RSI_genero (14)'!E28</f>
        <v>-66</v>
      </c>
    </row>
    <row r="29" spans="2:5" s="6" customFormat="1" ht="14.25" customHeight="1">
      <c r="B29" s="32" t="str">
        <f>'RSI_idade (14)'!B29</f>
        <v xml:space="preserve">Marvila </v>
      </c>
      <c r="C29" s="143">
        <f>'RSI_genero (14)'!O29-'RSI_genero (14)'!C29</f>
        <v>-125</v>
      </c>
      <c r="D29" s="119">
        <f>'RSI_genero (14)'!P29-'RSI_genero (14)'!D29</f>
        <v>-81</v>
      </c>
      <c r="E29" s="144">
        <f>'RSI_genero (14)'!Q29-'RSI_genero (14)'!E29</f>
        <v>-206</v>
      </c>
    </row>
    <row r="30" spans="2:5" s="6" customFormat="1" ht="14.25" customHeight="1">
      <c r="B30" s="32" t="str">
        <f>'RSI_idade (14)'!B30</f>
        <v xml:space="preserve">Misericórdia </v>
      </c>
      <c r="C30" s="143">
        <f>'RSI_genero (14)'!O30-'RSI_genero (14)'!C30</f>
        <v>-7</v>
      </c>
      <c r="D30" s="119">
        <f>'RSI_genero (14)'!P30-'RSI_genero (14)'!D30</f>
        <v>-6</v>
      </c>
      <c r="E30" s="144">
        <f>'RSI_genero (14)'!Q30-'RSI_genero (14)'!E30</f>
        <v>-13</v>
      </c>
    </row>
    <row r="31" spans="2:5" s="6" customFormat="1" ht="14.25" customHeight="1">
      <c r="B31" s="32" t="str">
        <f>'RSI_idade (14)'!B31</f>
        <v xml:space="preserve">Olivais </v>
      </c>
      <c r="C31" s="143">
        <f>'RSI_genero (14)'!O31-'RSI_genero (14)'!C31</f>
        <v>-101</v>
      </c>
      <c r="D31" s="119">
        <f>'RSI_genero (14)'!P31-'RSI_genero (14)'!D31</f>
        <v>-55</v>
      </c>
      <c r="E31" s="144">
        <f>'RSI_genero (14)'!Q31-'RSI_genero (14)'!E31</f>
        <v>-156</v>
      </c>
    </row>
    <row r="32" spans="2:5" s="6" customFormat="1" ht="14.25" customHeight="1">
      <c r="B32" s="32" t="str">
        <f>'RSI_idade (14)'!B32</f>
        <v xml:space="preserve">Parque das Nações </v>
      </c>
      <c r="C32" s="143">
        <f>'RSI_genero (14)'!O32-'RSI_genero (14)'!C32</f>
        <v>-1</v>
      </c>
      <c r="D32" s="119">
        <f>'RSI_genero (14)'!P32-'RSI_genero (14)'!D32</f>
        <v>-3</v>
      </c>
      <c r="E32" s="144">
        <f>'RSI_genero (14)'!Q32-'RSI_genero (14)'!E32</f>
        <v>-4</v>
      </c>
    </row>
    <row r="33" spans="2:5" s="6" customFormat="1" ht="14.25" customHeight="1">
      <c r="B33" s="32" t="str">
        <f>'RSI_idade (14)'!B33</f>
        <v xml:space="preserve">Penha de França </v>
      </c>
      <c r="C33" s="143">
        <f>'RSI_genero (14)'!O33-'RSI_genero (14)'!C33</f>
        <v>-90</v>
      </c>
      <c r="D33" s="119">
        <f>'RSI_genero (14)'!P33-'RSI_genero (14)'!D33</f>
        <v>-86</v>
      </c>
      <c r="E33" s="144">
        <f>'RSI_genero (14)'!Q33-'RSI_genero (14)'!E33</f>
        <v>-176</v>
      </c>
    </row>
    <row r="34" spans="2:5" s="6" customFormat="1" ht="14.25" customHeight="1">
      <c r="B34" s="32" t="str">
        <f>'RSI_idade (14)'!B34</f>
        <v xml:space="preserve">Santa Clara </v>
      </c>
      <c r="C34" s="143">
        <f>'RSI_genero (14)'!O34-'RSI_genero (14)'!C34</f>
        <v>-67</v>
      </c>
      <c r="D34" s="119">
        <f>'RSI_genero (14)'!P34-'RSI_genero (14)'!D34</f>
        <v>-73</v>
      </c>
      <c r="E34" s="144">
        <f>'RSI_genero (14)'!Q34-'RSI_genero (14)'!E34</f>
        <v>-140</v>
      </c>
    </row>
    <row r="35" spans="2:5" s="6" customFormat="1" ht="14.25" customHeight="1">
      <c r="B35" s="32" t="str">
        <f>'RSI_idade (14)'!B35</f>
        <v xml:space="preserve">Santa Maria Maior </v>
      </c>
      <c r="C35" s="143">
        <f>'RSI_genero (14)'!O35-'RSI_genero (14)'!C35</f>
        <v>-52</v>
      </c>
      <c r="D35" s="119">
        <f>'RSI_genero (14)'!P35-'RSI_genero (14)'!D35</f>
        <v>-35</v>
      </c>
      <c r="E35" s="144">
        <f>'RSI_genero (14)'!Q35-'RSI_genero (14)'!E35</f>
        <v>-87</v>
      </c>
    </row>
    <row r="36" spans="2:5" s="6" customFormat="1" ht="14.25" customHeight="1">
      <c r="B36" s="32" t="str">
        <f>'RSI_idade (14)'!B36</f>
        <v xml:space="preserve">Santo António </v>
      </c>
      <c r="C36" s="143">
        <f>'RSI_genero (14)'!O36-'RSI_genero (14)'!C36</f>
        <v>-3</v>
      </c>
      <c r="D36" s="119">
        <f>'RSI_genero (14)'!P36-'RSI_genero (14)'!D36</f>
        <v>14</v>
      </c>
      <c r="E36" s="144">
        <f>'RSI_genero (14)'!Q36-'RSI_genero (14)'!E36</f>
        <v>11</v>
      </c>
    </row>
    <row r="37" spans="2:5" s="6" customFormat="1" ht="14.25" customHeight="1">
      <c r="B37" s="32" t="str">
        <f>'RSI_idade (14)'!B37</f>
        <v xml:space="preserve">São Domingos de Benfica </v>
      </c>
      <c r="C37" s="143">
        <f>'RSI_genero (14)'!O37-'RSI_genero (14)'!C37</f>
        <v>-23</v>
      </c>
      <c r="D37" s="119">
        <f>'RSI_genero (14)'!P37-'RSI_genero (14)'!D37</f>
        <v>-12</v>
      </c>
      <c r="E37" s="144">
        <f>'RSI_genero (14)'!Q37-'RSI_genero (14)'!E37</f>
        <v>-35</v>
      </c>
    </row>
    <row r="38" spans="2:5" s="6" customFormat="1" ht="14.25" customHeight="1">
      <c r="B38" s="32" t="str">
        <f>'RSI_idade (14)'!B38</f>
        <v xml:space="preserve">São Vicente </v>
      </c>
      <c r="C38" s="312">
        <f>'RSI_genero (14)'!O38-'RSI_genero (14)'!C38</f>
        <v>-65</v>
      </c>
      <c r="D38" s="313">
        <f>'RSI_genero (14)'!P38-'RSI_genero (14)'!D38</f>
        <v>-23</v>
      </c>
      <c r="E38" s="314">
        <f>'RSI_genero (14)'!Q38-'RSI_genero (14)'!E38</f>
        <v>-88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19"/>
    </row>
    <row r="68" spans="2:5" s="1" customFormat="1" ht="15">
      <c r="B68" s="122"/>
      <c r="C68" s="52"/>
      <c r="D68" s="107"/>
      <c r="E68" s="275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160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52.5" customHeight="1">
      <c r="B8" s="7"/>
      <c r="C8" s="681" t="s">
        <v>217</v>
      </c>
      <c r="D8" s="681"/>
      <c r="E8" s="681"/>
    </row>
    <row r="9" spans="1:5" s="83" customFormat="1" ht="24.95" customHeight="1">
      <c r="B9" s="7"/>
      <c r="C9" s="682" t="s">
        <v>64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(14)'!O11-'RSI_genero (14)'!C11)/'RSI_genero (14)'!C11</f>
        <v>-7.3464261774699322E-2</v>
      </c>
      <c r="D11" s="50">
        <f>('RSI_genero (14)'!P11-'RSI_genero (14)'!D11)/'RSI_genero (14)'!D11</f>
        <v>-5.8616467707376801E-2</v>
      </c>
      <c r="E11" s="51">
        <f>('RSI_genero (14)'!Q11-'RSI_genero (14)'!E11)/'RSI_genero (14)'!E11</f>
        <v>-6.6205397401717755E-2</v>
      </c>
    </row>
    <row r="12" spans="1:5" s="83" customFormat="1" ht="14.25" customHeight="1">
      <c r="B12" s="403" t="s">
        <v>267</v>
      </c>
      <c r="C12" s="56">
        <f>('RSI_genero (14)'!O12-'RSI_genero (14)'!C12)/'RSI_genero (14)'!C12</f>
        <v>-7.2004661289827965E-2</v>
      </c>
      <c r="D12" s="52">
        <f>('RSI_genero (14)'!P12-'RSI_genero (14)'!D12)/'RSI_genero (14)'!D12</f>
        <v>-5.2029304979253115E-2</v>
      </c>
      <c r="E12" s="53">
        <f>('RSI_genero (14)'!Q12-'RSI_genero (14)'!E12)/'RSI_genero (14)'!E12</f>
        <v>-6.2294151945411852E-2</v>
      </c>
    </row>
    <row r="13" spans="1:5" s="83" customFormat="1" ht="14.25" customHeight="1">
      <c r="B13" s="403" t="s">
        <v>52</v>
      </c>
      <c r="C13" s="56">
        <f>('RSI_genero (14)'!O13-'RSI_genero (14)'!C13)/'RSI_genero (14)'!C13</f>
        <v>-0.10157835867268736</v>
      </c>
      <c r="D13" s="52">
        <f>('RSI_genero (14)'!P13-'RSI_genero (14)'!D13)/'RSI_genero (14)'!D13</f>
        <v>-7.1020621702925404E-2</v>
      </c>
      <c r="E13" s="53">
        <f>('RSI_genero (14)'!Q13-'RSI_genero (14)'!E13)/'RSI_genero (14)'!E13</f>
        <v>-8.6689608292973064E-2</v>
      </c>
    </row>
    <row r="14" spans="1:5" s="83" customFormat="1" ht="14.25" customHeight="1">
      <c r="B14" s="403" t="s">
        <v>1</v>
      </c>
      <c r="C14" s="75">
        <f>('RSI_genero (14)'!O14-'RSI_genero (14)'!C14)/'RSI_genero (14)'!C14</f>
        <v>-0.10459822444798543</v>
      </c>
      <c r="D14" s="76">
        <f>('RSI_genero (14)'!P14-'RSI_genero (14)'!D14)/'RSI_genero (14)'!D14</f>
        <v>-5.6231502795133177E-2</v>
      </c>
      <c r="E14" s="54">
        <f>('RSI_genero (14)'!Q14-'RSI_genero (14)'!E14)/'RSI_genero (14)'!E14</f>
        <v>-7.9959796750237316E-2</v>
      </c>
    </row>
    <row r="15" spans="1:5" s="83" customFormat="1" ht="14.25" customHeight="1">
      <c r="B15" s="32" t="str">
        <f>'Ev.Nº 1ºtrim-4ºtrim_genero (14)'!B15</f>
        <v xml:space="preserve">Ajuda </v>
      </c>
      <c r="C15" s="55">
        <f>('RSI_genero (14)'!O15-'RSI_genero (14)'!C15)/'RSI_genero (14)'!C15</f>
        <v>-4.8165137614678902E-2</v>
      </c>
      <c r="D15" s="50">
        <f>('RSI_genero (14)'!P15-'RSI_genero (14)'!D15)/'RSI_genero (14)'!D15</f>
        <v>-5.689277899343545E-2</v>
      </c>
      <c r="E15" s="51">
        <f>('RSI_genero (14)'!Q15-'RSI_genero (14)'!E15)/'RSI_genero (14)'!E15</f>
        <v>-5.2631578947368418E-2</v>
      </c>
    </row>
    <row r="16" spans="1:5" s="83" customFormat="1" ht="14.25" customHeight="1">
      <c r="B16" s="32" t="str">
        <f>'Ev.Nº 1ºtrim-4ºtrim_genero (14)'!B16</f>
        <v xml:space="preserve">Alcântara </v>
      </c>
      <c r="C16" s="56">
        <f>('RSI_genero (14)'!O16-'RSI_genero (14)'!C16)/'RSI_genero (14)'!C16</f>
        <v>-0.12</v>
      </c>
      <c r="D16" s="52">
        <f>('RSI_genero (14)'!P16-'RSI_genero (14)'!D16)/'RSI_genero (14)'!D16</f>
        <v>4.8780487804878049E-3</v>
      </c>
      <c r="E16" s="53">
        <f>('RSI_genero (14)'!Q16-'RSI_genero (14)'!E16)/'RSI_genero (14)'!E16</f>
        <v>-5.6790123456790124E-2</v>
      </c>
    </row>
    <row r="17" spans="2:5" s="83" customFormat="1" ht="14.25" customHeight="1">
      <c r="B17" s="32" t="str">
        <f>'Ev.Nº 1ºtrim-4ºtrim_genero (14)'!B17</f>
        <v xml:space="preserve">Alvalade </v>
      </c>
      <c r="C17" s="56">
        <f>('RSI_genero (14)'!O17-'RSI_genero (14)'!C17)/'RSI_genero (14)'!C17</f>
        <v>-8.2191780821917804E-2</v>
      </c>
      <c r="D17" s="52">
        <f>('RSI_genero (14)'!P17-'RSI_genero (14)'!D17)/'RSI_genero (14)'!D17</f>
        <v>-2.9166666666666667E-2</v>
      </c>
      <c r="E17" s="53">
        <f>('RSI_genero (14)'!Q17-'RSI_genero (14)'!E17)/'RSI_genero (14)'!E17</f>
        <v>-5.4466230936819175E-2</v>
      </c>
    </row>
    <row r="18" spans="2:5" s="83" customFormat="1" ht="14.25" customHeight="1">
      <c r="B18" s="32" t="str">
        <f>'Ev.Nº 1ºtrim-4ºtrim_genero (14)'!B18</f>
        <v xml:space="preserve">Areeiro </v>
      </c>
      <c r="C18" s="56">
        <f>('RSI_genero (14)'!O18-'RSI_genero (14)'!C18)/'RSI_genero (14)'!C18</f>
        <v>-0.10476190476190476</v>
      </c>
      <c r="D18" s="52">
        <f>('RSI_genero (14)'!P18-'RSI_genero (14)'!D18)/'RSI_genero (14)'!D18</f>
        <v>-0.15025906735751296</v>
      </c>
      <c r="E18" s="53">
        <f>('RSI_genero (14)'!Q18-'RSI_genero (14)'!E18)/'RSI_genero (14)'!E18</f>
        <v>-0.12655086848635236</v>
      </c>
    </row>
    <row r="19" spans="2:5" s="83" customFormat="1" ht="14.25" customHeight="1">
      <c r="B19" s="32" t="str">
        <f>'Ev.Nº 1ºtrim-4ºtrim_genero (14)'!B19</f>
        <v xml:space="preserve">Arroios </v>
      </c>
      <c r="C19" s="56">
        <f>('RSI_genero (14)'!O19-'RSI_genero (14)'!C19)/'RSI_genero (14)'!C19</f>
        <v>-3.4482758620689655E-2</v>
      </c>
      <c r="D19" s="52">
        <f>('RSI_genero (14)'!P19-'RSI_genero (14)'!D19)/'RSI_genero (14)'!D19</f>
        <v>4.4905008635578586E-2</v>
      </c>
      <c r="E19" s="53">
        <f>('RSI_genero (14)'!Q19-'RSI_genero (14)'!E19)/'RSI_genero (14)'!E19</f>
        <v>1.670378619153675E-2</v>
      </c>
    </row>
    <row r="20" spans="2:5" s="83" customFormat="1" ht="14.25" customHeight="1">
      <c r="B20" s="32" t="str">
        <f>'Ev.Nº 1ºtrim-4ºtrim_genero (14)'!B20</f>
        <v xml:space="preserve">Avenidas Novas </v>
      </c>
      <c r="C20" s="56">
        <f>('RSI_genero (14)'!O20-'RSI_genero (14)'!C20)/'RSI_genero (14)'!C20</f>
        <v>-0.16589861751152074</v>
      </c>
      <c r="D20" s="52">
        <f>('RSI_genero (14)'!P20-'RSI_genero (14)'!D20)/'RSI_genero (14)'!D20</f>
        <v>-5.3763440860215055E-2</v>
      </c>
      <c r="E20" s="53">
        <f>('RSI_genero (14)'!Q20-'RSI_genero (14)'!E20)/'RSI_genero (14)'!E20</f>
        <v>-0.11414392059553349</v>
      </c>
    </row>
    <row r="21" spans="2:5" s="83" customFormat="1" ht="14.25" customHeight="1">
      <c r="B21" s="32" t="str">
        <f>'Ev.Nº 1ºtrim-4ºtrim_genero (14)'!B21</f>
        <v xml:space="preserve">Beato </v>
      </c>
      <c r="C21" s="56">
        <f>('RSI_genero (14)'!O21-'RSI_genero (14)'!C21)/'RSI_genero (14)'!C21</f>
        <v>-0.11369509043927649</v>
      </c>
      <c r="D21" s="52">
        <f>('RSI_genero (14)'!P21-'RSI_genero (14)'!D21)/'RSI_genero (14)'!D21</f>
        <v>-3.9812646370023422E-2</v>
      </c>
      <c r="E21" s="53">
        <f>('RSI_genero (14)'!Q21-'RSI_genero (14)'!E21)/'RSI_genero (14)'!E21</f>
        <v>-7.4938574938574934E-2</v>
      </c>
    </row>
    <row r="22" spans="2:5" s="83" customFormat="1" ht="14.25" customHeight="1">
      <c r="B22" s="32" t="str">
        <f>'Ev.Nº 1ºtrim-4ºtrim_genero (14)'!B22</f>
        <v xml:space="preserve">Belém </v>
      </c>
      <c r="C22" s="56">
        <f>('RSI_genero (14)'!O22-'RSI_genero (14)'!C22)/'RSI_genero (14)'!C22</f>
        <v>-8.1632653061224483E-2</v>
      </c>
      <c r="D22" s="52">
        <f>('RSI_genero (14)'!P22-'RSI_genero (14)'!D22)/'RSI_genero (14)'!D22</f>
        <v>-0.14285714285714285</v>
      </c>
      <c r="E22" s="53">
        <f>('RSI_genero (14)'!Q22-'RSI_genero (14)'!E22)/'RSI_genero (14)'!E22</f>
        <v>-0.10989010989010989</v>
      </c>
    </row>
    <row r="23" spans="2:5" s="83" customFormat="1" ht="14.25" customHeight="1">
      <c r="B23" s="32" t="str">
        <f>'Ev.Nº 1ºtrim-4ºtrim_genero (14)'!B23</f>
        <v xml:space="preserve">Benfica </v>
      </c>
      <c r="C23" s="56">
        <f>('RSI_genero (14)'!O23-'RSI_genero (14)'!C23)/'RSI_genero (14)'!C23</f>
        <v>-0.10642201834862386</v>
      </c>
      <c r="D23" s="52">
        <f>('RSI_genero (14)'!P23-'RSI_genero (14)'!D23)/'RSI_genero (14)'!D23</f>
        <v>-7.8313253012048195E-2</v>
      </c>
      <c r="E23" s="53">
        <f>('RSI_genero (14)'!Q23-'RSI_genero (14)'!E23)/'RSI_genero (14)'!E23</f>
        <v>-9.3000958772770856E-2</v>
      </c>
    </row>
    <row r="24" spans="2:5" s="83" customFormat="1" ht="14.25" customHeight="1">
      <c r="B24" s="32" t="str">
        <f>'Ev.Nº 1ºtrim-4ºtrim_genero (14)'!B24</f>
        <v xml:space="preserve">Campo de Ourique </v>
      </c>
      <c r="C24" s="56">
        <f>('RSI_genero (14)'!O24-'RSI_genero (14)'!C24)/'RSI_genero (14)'!C24</f>
        <v>-8.294930875576037E-2</v>
      </c>
      <c r="D24" s="52">
        <f>('RSI_genero (14)'!P24-'RSI_genero (14)'!D24)/'RSI_genero (14)'!D24</f>
        <v>0</v>
      </c>
      <c r="E24" s="53">
        <f>('RSI_genero (14)'!Q24-'RSI_genero (14)'!E24)/'RSI_genero (14)'!E24</f>
        <v>-4.2056074766355138E-2</v>
      </c>
    </row>
    <row r="25" spans="2:5" s="83" customFormat="1" ht="14.25" customHeight="1">
      <c r="B25" s="32" t="str">
        <f>'Ev.Nº 1ºtrim-4ºtrim_genero (14)'!B25</f>
        <v xml:space="preserve">Campolide </v>
      </c>
      <c r="C25" s="56">
        <f>('RSI_genero (14)'!O25-'RSI_genero (14)'!C25)/'RSI_genero (14)'!C25</f>
        <v>-0.1388888888888889</v>
      </c>
      <c r="D25" s="52">
        <f>('RSI_genero (14)'!P25-'RSI_genero (14)'!D25)/'RSI_genero (14)'!D25</f>
        <v>-0.12299465240641712</v>
      </c>
      <c r="E25" s="53">
        <f>('RSI_genero (14)'!Q25-'RSI_genero (14)'!E25)/'RSI_genero (14)'!E25</f>
        <v>-0.13079019073569481</v>
      </c>
    </row>
    <row r="26" spans="2:5" s="83" customFormat="1" ht="14.25" customHeight="1">
      <c r="B26" s="32" t="str">
        <f>'Ev.Nº 1ºtrim-4ºtrim_genero (14)'!B26</f>
        <v xml:space="preserve">Carnide </v>
      </c>
      <c r="C26" s="56">
        <f>('RSI_genero (14)'!O26-'RSI_genero (14)'!C26)/'RSI_genero (14)'!C26</f>
        <v>-6.2814070351758788E-2</v>
      </c>
      <c r="D26" s="52">
        <f>('RSI_genero (14)'!P26-'RSI_genero (14)'!D26)/'RSI_genero (14)'!D26</f>
        <v>-4.3269230769230768E-2</v>
      </c>
      <c r="E26" s="53">
        <f>('RSI_genero (14)'!Q26-'RSI_genero (14)'!E26)/'RSI_genero (14)'!E26</f>
        <v>-5.2825552825552825E-2</v>
      </c>
    </row>
    <row r="27" spans="2:5" s="83" customFormat="1" ht="14.25" customHeight="1">
      <c r="B27" s="32" t="str">
        <f>'Ev.Nº 1ºtrim-4ºtrim_genero (14)'!B27</f>
        <v xml:space="preserve">Estrela </v>
      </c>
      <c r="C27" s="56">
        <f>('RSI_genero (14)'!O27-'RSI_genero (14)'!C27)/'RSI_genero (14)'!C27</f>
        <v>-0.14705882352941177</v>
      </c>
      <c r="D27" s="52">
        <f>('RSI_genero (14)'!P27-'RSI_genero (14)'!D27)/'RSI_genero (14)'!D27</f>
        <v>1.4285714285714285E-2</v>
      </c>
      <c r="E27" s="53">
        <f>('RSI_genero (14)'!Q27-'RSI_genero (14)'!E27)/'RSI_genero (14)'!E27</f>
        <v>-6.5217391304347824E-2</v>
      </c>
    </row>
    <row r="28" spans="2:5" s="83" customFormat="1" ht="14.25" customHeight="1">
      <c r="B28" s="32" t="str">
        <f>'Ev.Nº 1ºtrim-4ºtrim_genero (14)'!B28</f>
        <v xml:space="preserve">Lumiar </v>
      </c>
      <c r="C28" s="56">
        <f>('RSI_genero (14)'!O28-'RSI_genero (14)'!C28)/'RSI_genero (14)'!C28</f>
        <v>-0.12343096234309624</v>
      </c>
      <c r="D28" s="52">
        <f>('RSI_genero (14)'!P28-'RSI_genero (14)'!D28)/'RSI_genero (14)'!D28</f>
        <v>-1.8518518518518517E-2</v>
      </c>
      <c r="E28" s="53">
        <f>('RSI_genero (14)'!Q28-'RSI_genero (14)'!E28)/'RSI_genero (14)'!E28</f>
        <v>-7.7102803738317752E-2</v>
      </c>
    </row>
    <row r="29" spans="2:5" s="83" customFormat="1" ht="14.25" customHeight="1">
      <c r="B29" s="32" t="str">
        <f>'Ev.Nº 1ºtrim-4ºtrim_genero (14)'!B29</f>
        <v xml:space="preserve">Marvila </v>
      </c>
      <c r="C29" s="56">
        <f>('RSI_genero (14)'!O29-'RSI_genero (14)'!C29)/'RSI_genero (14)'!C29</f>
        <v>-9.9443118536197292E-2</v>
      </c>
      <c r="D29" s="52">
        <f>('RSI_genero (14)'!P29-'RSI_genero (14)'!D29)/'RSI_genero (14)'!D29</f>
        <v>-6.5060240963855417E-2</v>
      </c>
      <c r="E29" s="53">
        <f>('RSI_genero (14)'!Q29-'RSI_genero (14)'!E29)/'RSI_genero (14)'!E29</f>
        <v>-8.233413269384493E-2</v>
      </c>
    </row>
    <row r="30" spans="2:5" s="83" customFormat="1" ht="14.25" customHeight="1">
      <c r="B30" s="32" t="str">
        <f>'Ev.Nº 1ºtrim-4ºtrim_genero (14)'!B30</f>
        <v xml:space="preserve">Misericórdia </v>
      </c>
      <c r="C30" s="56">
        <f>('RSI_genero (14)'!O30-'RSI_genero (14)'!C30)/'RSI_genero (14)'!C30</f>
        <v>-6.0869565217391307E-2</v>
      </c>
      <c r="D30" s="52">
        <f>('RSI_genero (14)'!P30-'RSI_genero (14)'!D30)/'RSI_genero (14)'!D30</f>
        <v>-3.4285714285714287E-2</v>
      </c>
      <c r="E30" s="53">
        <f>('RSI_genero (14)'!Q30-'RSI_genero (14)'!E30)/'RSI_genero (14)'!E30</f>
        <v>-4.4827586206896551E-2</v>
      </c>
    </row>
    <row r="31" spans="2:5" s="83" customFormat="1" ht="14.25" customHeight="1">
      <c r="B31" s="32" t="str">
        <f>'Ev.Nº 1ºtrim-4ºtrim_genero (14)'!B31</f>
        <v xml:space="preserve">Olivais </v>
      </c>
      <c r="C31" s="56">
        <f>('RSI_genero (14)'!O31-'RSI_genero (14)'!C31)/'RSI_genero (14)'!C31</f>
        <v>-0.1259351620947631</v>
      </c>
      <c r="D31" s="52">
        <f>('RSI_genero (14)'!P31-'RSI_genero (14)'!D31)/'RSI_genero (14)'!D31</f>
        <v>-6.9182389937106917E-2</v>
      </c>
      <c r="E31" s="53">
        <f>('RSI_genero (14)'!Q31-'RSI_genero (14)'!E31)/'RSI_genero (14)'!E31</f>
        <v>-9.7683155917345027E-2</v>
      </c>
    </row>
    <row r="32" spans="2:5" s="83" customFormat="1" ht="14.25" customHeight="1">
      <c r="B32" s="32" t="str">
        <f>'Ev.Nº 1ºtrim-4ºtrim_genero (14)'!B32</f>
        <v xml:space="preserve">Parque das Nações </v>
      </c>
      <c r="C32" s="56">
        <f>('RSI_genero (14)'!O32-'RSI_genero (14)'!C32)/'RSI_genero (14)'!C32</f>
        <v>-7.8125E-3</v>
      </c>
      <c r="D32" s="52">
        <f>('RSI_genero (14)'!P32-'RSI_genero (14)'!D32)/'RSI_genero (14)'!D32</f>
        <v>-2.6548672566371681E-2</v>
      </c>
      <c r="E32" s="53">
        <f>('RSI_genero (14)'!Q32-'RSI_genero (14)'!E32)/'RSI_genero (14)'!E32</f>
        <v>-1.6597510373443983E-2</v>
      </c>
    </row>
    <row r="33" spans="2:5" s="83" customFormat="1" ht="14.25" customHeight="1">
      <c r="B33" s="32" t="str">
        <f>'Ev.Nº 1ºtrim-4ºtrim_genero (14)'!B33</f>
        <v xml:space="preserve">Penha de França </v>
      </c>
      <c r="C33" s="56">
        <f>('RSI_genero (14)'!O33-'RSI_genero (14)'!C33)/'RSI_genero (14)'!C33</f>
        <v>-0.18518518518518517</v>
      </c>
      <c r="D33" s="52">
        <f>('RSI_genero (14)'!P33-'RSI_genero (14)'!D33)/'RSI_genero (14)'!D33</f>
        <v>-0.15495495495495495</v>
      </c>
      <c r="E33" s="53">
        <f>('RSI_genero (14)'!Q33-'RSI_genero (14)'!E33)/'RSI_genero (14)'!E33</f>
        <v>-0.1690682036503362</v>
      </c>
    </row>
    <row r="34" spans="2:5" s="83" customFormat="1" ht="14.25" customHeight="1">
      <c r="B34" s="32" t="str">
        <f>'Ev.Nº 1ºtrim-4ºtrim_genero (14)'!B34</f>
        <v xml:space="preserve">Santa Clara </v>
      </c>
      <c r="C34" s="56">
        <f>('RSI_genero (14)'!O34-'RSI_genero (14)'!C34)/'RSI_genero (14)'!C34</f>
        <v>-5.2549019607843139E-2</v>
      </c>
      <c r="D34" s="52">
        <f>('RSI_genero (14)'!P34-'RSI_genero (14)'!D34)/'RSI_genero (14)'!D34</f>
        <v>-5.8634538152610445E-2</v>
      </c>
      <c r="E34" s="53">
        <f>('RSI_genero (14)'!Q34-'RSI_genero (14)'!E34)/'RSI_genero (14)'!E34</f>
        <v>-5.5555555555555552E-2</v>
      </c>
    </row>
    <row r="35" spans="2:5" s="83" customFormat="1" ht="14.25" customHeight="1">
      <c r="B35" s="32" t="str">
        <f>'Ev.Nº 1ºtrim-4ºtrim_genero (14)'!B35</f>
        <v xml:space="preserve">Santa Maria Maior </v>
      </c>
      <c r="C35" s="56">
        <f>('RSI_genero (14)'!O35-'RSI_genero (14)'!C35)/'RSI_genero (14)'!C35</f>
        <v>-0.20392156862745098</v>
      </c>
      <c r="D35" s="52">
        <f>('RSI_genero (14)'!P35-'RSI_genero (14)'!D35)/'RSI_genero (14)'!D35</f>
        <v>-0.10086455331412104</v>
      </c>
      <c r="E35" s="53">
        <f>('RSI_genero (14)'!Q35-'RSI_genero (14)'!E35)/'RSI_genero (14)'!E35</f>
        <v>-0.14451827242524917</v>
      </c>
    </row>
    <row r="36" spans="2:5" s="83" customFormat="1" ht="14.25" customHeight="1">
      <c r="B36" s="32" t="str">
        <f>'Ev.Nº 1ºtrim-4ºtrim_genero (14)'!B36</f>
        <v xml:space="preserve">Santo António </v>
      </c>
      <c r="C36" s="56">
        <f>('RSI_genero (14)'!O36-'RSI_genero (14)'!C36)/'RSI_genero (14)'!C36</f>
        <v>-3.2608695652173912E-2</v>
      </c>
      <c r="D36" s="52">
        <f>('RSI_genero (14)'!P36-'RSI_genero (14)'!D36)/'RSI_genero (14)'!D36</f>
        <v>0.10687022900763359</v>
      </c>
      <c r="E36" s="53">
        <f>('RSI_genero (14)'!Q36-'RSI_genero (14)'!E36)/'RSI_genero (14)'!E36</f>
        <v>4.9327354260089683E-2</v>
      </c>
    </row>
    <row r="37" spans="2:5" s="83" customFormat="1" ht="14.25" customHeight="1">
      <c r="B37" s="32" t="str">
        <f>'Ev.Nº 1ºtrim-4ºtrim_genero (14)'!B37</f>
        <v xml:space="preserve">São Domingos de Benfica </v>
      </c>
      <c r="C37" s="56">
        <f>('RSI_genero (14)'!O37-'RSI_genero (14)'!C37)/'RSI_genero (14)'!C37</f>
        <v>-0.16546762589928057</v>
      </c>
      <c r="D37" s="52">
        <f>('RSI_genero (14)'!P37-'RSI_genero (14)'!D37)/'RSI_genero (14)'!D37</f>
        <v>-9.5238095238095233E-2</v>
      </c>
      <c r="E37" s="53">
        <f>('RSI_genero (14)'!Q37-'RSI_genero (14)'!E37)/'RSI_genero (14)'!E37</f>
        <v>-0.13207547169811321</v>
      </c>
    </row>
    <row r="38" spans="2:5" s="83" customFormat="1" ht="14.25" customHeight="1">
      <c r="B38" s="32" t="str">
        <f>'Ev.Nº 1ºtrim-4ºtrim_genero (14)'!B38</f>
        <v xml:space="preserve">São Vicente </v>
      </c>
      <c r="C38" s="350">
        <f>('RSI_genero (14)'!O38-'RSI_genero (14)'!C38)/'RSI_genero (14)'!C38</f>
        <v>-0.26422764227642276</v>
      </c>
      <c r="D38" s="310">
        <f>('RSI_genero (14)'!P38-'RSI_genero (14)'!D38)/'RSI_genero (14)'!D38</f>
        <v>-9.9137931034482762E-2</v>
      </c>
      <c r="E38" s="311">
        <f>('RSI_genero (14)'!Q38-'RSI_genero (14)'!E38)/'RSI_genero (14)'!E38</f>
        <v>-0.18410041841004185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32"/>
      <c r="C67" s="52"/>
      <c r="D67" s="52"/>
      <c r="E67" s="52"/>
    </row>
    <row r="68" spans="2:5" s="1" customFormat="1" ht="15">
      <c r="B68" s="35"/>
      <c r="C68" s="97"/>
      <c r="D68" s="107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"/>
  <sheetViews>
    <sheetView showGridLines="0" showRowColHeaders="0" workbookViewId="0">
      <pane xSplit="2" topLeftCell="C1" activePane="topRight" state="frozen"/>
      <selection pane="topRight" activeCell="C8" sqref="C8:AG8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16384" width="12" style="84"/>
  </cols>
  <sheetData>
    <row r="1" spans="1:33" s="83" customFormat="1" ht="16.5" customHeight="1">
      <c r="A1"/>
    </row>
    <row r="2" spans="1:33" s="83" customFormat="1" ht="16.5" customHeight="1">
      <c r="A2"/>
    </row>
    <row r="3" spans="1:33" s="83" customFormat="1" ht="16.5" customHeight="1">
      <c r="A3"/>
    </row>
    <row r="4" spans="1:33" s="83" customFormat="1" ht="16.5" customHeight="1">
      <c r="A4"/>
    </row>
    <row r="5" spans="1:33" s="83" customFormat="1" ht="16.5" customHeight="1">
      <c r="A5" s="127" t="s">
        <v>6</v>
      </c>
      <c r="B5" s="130" t="s">
        <v>161</v>
      </c>
      <c r="F5" s="2"/>
      <c r="G5" s="2"/>
      <c r="H5" s="2"/>
      <c r="I5" s="2"/>
    </row>
    <row r="6" spans="1:33" s="83" customFormat="1" ht="12" customHeight="1">
      <c r="A6" s="127"/>
      <c r="B6" s="133" t="s">
        <v>231</v>
      </c>
      <c r="F6" s="2"/>
      <c r="G6" s="2"/>
      <c r="H6" s="2"/>
      <c r="I6" s="2"/>
    </row>
    <row r="7" spans="1:33" ht="15" customHeight="1"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33" ht="24.95" customHeight="1">
      <c r="B8" s="7"/>
      <c r="C8" s="681" t="s">
        <v>161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81"/>
      <c r="AF8" s="681"/>
      <c r="AG8" s="681"/>
    </row>
    <row r="9" spans="1:33" ht="24.95" customHeight="1">
      <c r="B9" s="10"/>
      <c r="C9" s="682" t="s">
        <v>16</v>
      </c>
      <c r="D9" s="682"/>
      <c r="E9" s="682"/>
      <c r="F9" s="682"/>
      <c r="G9" s="682"/>
      <c r="H9" s="682"/>
      <c r="I9" s="682"/>
      <c r="J9" s="682"/>
      <c r="K9" s="682" t="s">
        <v>18</v>
      </c>
      <c r="L9" s="682"/>
      <c r="M9" s="682"/>
      <c r="N9" s="682"/>
      <c r="O9" s="682"/>
      <c r="P9" s="682"/>
      <c r="Q9" s="682"/>
      <c r="R9" s="682"/>
      <c r="S9" s="682" t="s">
        <v>19</v>
      </c>
      <c r="T9" s="682"/>
      <c r="U9" s="682"/>
      <c r="V9" s="682"/>
      <c r="W9" s="682"/>
      <c r="X9" s="682"/>
      <c r="Y9" s="682"/>
      <c r="Z9" s="682"/>
      <c r="AA9" s="682" t="s">
        <v>17</v>
      </c>
      <c r="AB9" s="682"/>
      <c r="AC9" s="682"/>
      <c r="AD9" s="682"/>
      <c r="AE9" s="682"/>
      <c r="AF9" s="682"/>
      <c r="AG9" s="682"/>
    </row>
    <row r="10" spans="1:33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  <c r="I10" s="128" t="s">
        <v>0</v>
      </c>
      <c r="J10" s="156"/>
      <c r="K10" s="128" t="s">
        <v>96</v>
      </c>
      <c r="L10" s="128" t="s">
        <v>97</v>
      </c>
      <c r="M10" s="128" t="s">
        <v>98</v>
      </c>
      <c r="N10" s="128" t="s">
        <v>99</v>
      </c>
      <c r="O10" s="128" t="s">
        <v>100</v>
      </c>
      <c r="P10" s="128" t="s">
        <v>101</v>
      </c>
      <c r="Q10" s="128" t="s">
        <v>0</v>
      </c>
      <c r="R10" s="156"/>
      <c r="S10" s="128" t="s">
        <v>96</v>
      </c>
      <c r="T10" s="128" t="s">
        <v>97</v>
      </c>
      <c r="U10" s="128" t="s">
        <v>98</v>
      </c>
      <c r="V10" s="128" t="s">
        <v>99</v>
      </c>
      <c r="W10" s="128" t="s">
        <v>100</v>
      </c>
      <c r="X10" s="128" t="s">
        <v>101</v>
      </c>
      <c r="Y10" s="128" t="s">
        <v>0</v>
      </c>
      <c r="Z10" s="156"/>
      <c r="AA10" s="128" t="s">
        <v>96</v>
      </c>
      <c r="AB10" s="128" t="s">
        <v>97</v>
      </c>
      <c r="AC10" s="128" t="s">
        <v>98</v>
      </c>
      <c r="AD10" s="128" t="s">
        <v>99</v>
      </c>
      <c r="AE10" s="128" t="s">
        <v>100</v>
      </c>
      <c r="AF10" s="128" t="s">
        <v>101</v>
      </c>
      <c r="AG10" s="128" t="s">
        <v>0</v>
      </c>
    </row>
    <row r="11" spans="1:33">
      <c r="B11" s="402" t="s">
        <v>105</v>
      </c>
      <c r="C11" s="61">
        <f>[1]Q2.4!B79</f>
        <v>87214</v>
      </c>
      <c r="D11" s="62">
        <f>[1]Q2.4!C79</f>
        <v>42263</v>
      </c>
      <c r="E11" s="62">
        <f>[1]Q2.4!D79</f>
        <v>33884</v>
      </c>
      <c r="F11" s="62">
        <f>[1]Q2.4!E79</f>
        <v>41581</v>
      </c>
      <c r="G11" s="62">
        <f>[1]Q2.4!F79</f>
        <v>36353</v>
      </c>
      <c r="H11" s="62">
        <f>[1]Q2.4!G79</f>
        <v>12642</v>
      </c>
      <c r="I11" s="98">
        <f>[1]Q2.4!H79</f>
        <v>253937</v>
      </c>
      <c r="J11" s="12"/>
      <c r="K11" s="61">
        <f>[1]Q2.4!I79</f>
        <v>84481</v>
      </c>
      <c r="L11" s="62">
        <f>[1]Q2.4!J79</f>
        <v>40815</v>
      </c>
      <c r="M11" s="62">
        <f>[1]Q2.4!K79</f>
        <v>32570</v>
      </c>
      <c r="N11" s="62">
        <f>[1]Q2.4!L79</f>
        <v>40391</v>
      </c>
      <c r="O11" s="62">
        <f>[1]Q2.4!M79</f>
        <v>36235</v>
      </c>
      <c r="P11" s="62">
        <f>[1]Q2.4!N79</f>
        <v>12543</v>
      </c>
      <c r="Q11" s="98">
        <f>[1]Q2.4!O79</f>
        <v>247035</v>
      </c>
      <c r="R11" s="12"/>
      <c r="S11" s="61">
        <f>[1]Q2.4!P79</f>
        <v>81425</v>
      </c>
      <c r="T11" s="62">
        <f>[1]Q2.4!Q79</f>
        <v>38906</v>
      </c>
      <c r="U11" s="62">
        <f>[1]Q2.4!R79</f>
        <v>31444</v>
      </c>
      <c r="V11" s="62">
        <f>[1]Q2.4!S79</f>
        <v>39158</v>
      </c>
      <c r="W11" s="62">
        <f>[1]Q2.4!T79</f>
        <v>36131</v>
      </c>
      <c r="X11" s="62">
        <f>[1]Q2.4!U79</f>
        <v>12575</v>
      </c>
      <c r="Y11" s="98">
        <f>[1]Q2.4!V79</f>
        <v>239639</v>
      </c>
      <c r="Z11" s="11"/>
      <c r="AA11" s="61">
        <f>[1]Q2.4!W79</f>
        <v>79817</v>
      </c>
      <c r="AB11" s="62">
        <f>[1]Q2.4!X79</f>
        <v>38295</v>
      </c>
      <c r="AC11" s="62">
        <f>[1]Q2.4!Y79</f>
        <v>30855</v>
      </c>
      <c r="AD11" s="62">
        <f>[1]Q2.4!Z79</f>
        <v>38563</v>
      </c>
      <c r="AE11" s="62">
        <f>[1]Q2.4!AA79</f>
        <v>36595</v>
      </c>
      <c r="AF11" s="62">
        <f>[1]Q2.4!AB79</f>
        <v>13000</v>
      </c>
      <c r="AG11" s="98">
        <f>[1]Q2.4!AC79</f>
        <v>237125</v>
      </c>
    </row>
    <row r="12" spans="1:33">
      <c r="B12" s="403" t="s">
        <v>267</v>
      </c>
      <c r="C12" s="63">
        <f>[1]Q2.4!B80</f>
        <v>23188</v>
      </c>
      <c r="D12" s="64">
        <f>[1]Q2.4!C80</f>
        <v>10195</v>
      </c>
      <c r="E12" s="64">
        <f>[1]Q2.4!D80</f>
        <v>8621</v>
      </c>
      <c r="F12" s="64">
        <f>[1]Q2.4!E80</f>
        <v>9743</v>
      </c>
      <c r="G12" s="64">
        <f>[1]Q2.4!F80</f>
        <v>8302</v>
      </c>
      <c r="H12" s="64">
        <f>[1]Q2.4!G80</f>
        <v>3408</v>
      </c>
      <c r="I12" s="99">
        <f>[1]Q2.4!H80</f>
        <v>63457</v>
      </c>
      <c r="J12" s="12"/>
      <c r="K12" s="63">
        <f>[1]Q2.4!I80</f>
        <v>22213</v>
      </c>
      <c r="L12" s="64">
        <f>[1]Q2.4!J80</f>
        <v>9514</v>
      </c>
      <c r="M12" s="64">
        <f>[1]Q2.4!K80</f>
        <v>8142</v>
      </c>
      <c r="N12" s="64">
        <f>[1]Q2.4!L80</f>
        <v>9335</v>
      </c>
      <c r="O12" s="64">
        <f>[1]Q2.4!M80</f>
        <v>8178</v>
      </c>
      <c r="P12" s="64">
        <f>[1]Q2.4!N80</f>
        <v>3326</v>
      </c>
      <c r="Q12" s="99">
        <f>[1]Q2.4!O80</f>
        <v>60708</v>
      </c>
      <c r="R12" s="12"/>
      <c r="S12" s="63">
        <f>[1]Q2.4!P80</f>
        <v>21654</v>
      </c>
      <c r="T12" s="64">
        <f>[1]Q2.4!Q80</f>
        <v>8974</v>
      </c>
      <c r="U12" s="64">
        <f>[1]Q2.4!R80</f>
        <v>7955</v>
      </c>
      <c r="V12" s="64">
        <f>[1]Q2.4!S80</f>
        <v>9201</v>
      </c>
      <c r="W12" s="64">
        <f>[1]Q2.4!T80</f>
        <v>8281</v>
      </c>
      <c r="X12" s="64">
        <f>[1]Q2.4!U80</f>
        <v>3378</v>
      </c>
      <c r="Y12" s="99">
        <f>[1]Q2.4!V80</f>
        <v>59443</v>
      </c>
      <c r="Z12" s="11"/>
      <c r="AA12" s="63">
        <f>[1]Q2.4!W80</f>
        <v>21542</v>
      </c>
      <c r="AB12" s="64">
        <f>[1]Q2.4!X80</f>
        <v>8926</v>
      </c>
      <c r="AC12" s="64">
        <f>[1]Q2.4!Y80</f>
        <v>7825</v>
      </c>
      <c r="AD12" s="64">
        <f>[1]Q2.4!Z80</f>
        <v>9216</v>
      </c>
      <c r="AE12" s="64">
        <f>[1]Q2.4!AA80</f>
        <v>8518</v>
      </c>
      <c r="AF12" s="64">
        <f>[1]Q2.4!AB80</f>
        <v>3477</v>
      </c>
      <c r="AG12" s="99">
        <f>[1]Q2.4!AC80</f>
        <v>59504</v>
      </c>
    </row>
    <row r="13" spans="1:33">
      <c r="B13" s="403" t="s">
        <v>52</v>
      </c>
      <c r="C13" s="63">
        <f>[1]Q2.4!B81</f>
        <v>17033</v>
      </c>
      <c r="D13" s="64">
        <f>[1]Q2.4!C81</f>
        <v>7434</v>
      </c>
      <c r="E13" s="64">
        <f>[1]Q2.4!D81</f>
        <v>6368</v>
      </c>
      <c r="F13" s="64">
        <f>[1]Q2.4!E81</f>
        <v>7295</v>
      </c>
      <c r="G13" s="64">
        <f>[1]Q2.4!F81</f>
        <v>6321</v>
      </c>
      <c r="H13" s="64">
        <f>[1]Q2.4!G81</f>
        <v>2625</v>
      </c>
      <c r="I13" s="298">
        <f>[1]Q2.4!H81</f>
        <v>47076</v>
      </c>
      <c r="J13" s="304"/>
      <c r="K13" s="64">
        <f>[1]Q2.4!I81</f>
        <v>16017</v>
      </c>
      <c r="L13" s="64">
        <f>[1]Q2.4!J81</f>
        <v>6847</v>
      </c>
      <c r="M13" s="64">
        <f>[1]Q2.4!K81</f>
        <v>5892</v>
      </c>
      <c r="N13" s="64">
        <f>[1]Q2.4!L81</f>
        <v>6887</v>
      </c>
      <c r="O13" s="64">
        <f>[1]Q2.4!M81</f>
        <v>6062</v>
      </c>
      <c r="P13" s="64">
        <f>[1]Q2.4!N81</f>
        <v>2529</v>
      </c>
      <c r="Q13" s="298">
        <f>[1]Q2.4!O81</f>
        <v>44234</v>
      </c>
      <c r="R13" s="340"/>
      <c r="S13" s="64">
        <f>[1]Q2.4!P81</f>
        <v>15536</v>
      </c>
      <c r="T13" s="64">
        <f>[1]Q2.4!Q81</f>
        <v>6408</v>
      </c>
      <c r="U13" s="64">
        <f>[1]Q2.4!R81</f>
        <v>5699</v>
      </c>
      <c r="V13" s="64">
        <f>[1]Q2.4!S81</f>
        <v>6720</v>
      </c>
      <c r="W13" s="64">
        <f>[1]Q2.4!T81</f>
        <v>6025</v>
      </c>
      <c r="X13" s="64">
        <f>[1]Q2.4!U81</f>
        <v>2534</v>
      </c>
      <c r="Y13" s="99">
        <f>[1]Q2.4!V81</f>
        <v>42922</v>
      </c>
      <c r="Z13" s="11"/>
      <c r="AA13" s="63">
        <f>[1]Q2.4!W81</f>
        <v>15443</v>
      </c>
      <c r="AB13" s="64">
        <f>[1]Q2.4!X81</f>
        <v>6396</v>
      </c>
      <c r="AC13" s="64">
        <f>[1]Q2.4!Y81</f>
        <v>5594</v>
      </c>
      <c r="AD13" s="64">
        <f>[1]Q2.4!Z81</f>
        <v>6739</v>
      </c>
      <c r="AE13" s="64">
        <f>[1]Q2.4!AA81</f>
        <v>6239</v>
      </c>
      <c r="AF13" s="64">
        <f>[1]Q2.4!AB81</f>
        <v>2584</v>
      </c>
      <c r="AG13" s="99">
        <f>[1]Q2.4!AC81</f>
        <v>42995</v>
      </c>
    </row>
    <row r="14" spans="1:33">
      <c r="B14" s="403" t="s">
        <v>1</v>
      </c>
      <c r="C14" s="263">
        <f>[1]Q2.4!B82</f>
        <v>6084</v>
      </c>
      <c r="D14" s="263">
        <f>[1]Q2.4!C82</f>
        <v>5706</v>
      </c>
      <c r="E14" s="263">
        <f>[1]Q2.4!D82</f>
        <v>4888</v>
      </c>
      <c r="F14" s="263">
        <f>[1]Q2.4!E82</f>
        <v>5822</v>
      </c>
      <c r="G14" s="263">
        <f>[1]Q2.4!F82</f>
        <v>5118</v>
      </c>
      <c r="H14" s="263">
        <f>[1]Q2.4!G82</f>
        <v>2116</v>
      </c>
      <c r="I14" s="306">
        <f>[1]Q2.4!H82</f>
        <v>17909</v>
      </c>
      <c r="J14" s="297"/>
      <c r="K14" s="292">
        <f>[1]Q2.4!I82</f>
        <v>5843</v>
      </c>
      <c r="L14" s="292">
        <f>[1]Q2.4!J82</f>
        <v>5268</v>
      </c>
      <c r="M14" s="292">
        <f>[1]Q2.4!K82</f>
        <v>4600</v>
      </c>
      <c r="N14" s="292">
        <f>[1]Q2.4!L82</f>
        <v>5490</v>
      </c>
      <c r="O14" s="292">
        <f>[1]Q2.4!M82</f>
        <v>4852</v>
      </c>
      <c r="P14" s="292">
        <f>[1]Q2.4!N82</f>
        <v>2086</v>
      </c>
      <c r="Q14" s="309">
        <f>[1]Q2.4!O82</f>
        <v>16991</v>
      </c>
      <c r="R14" s="300"/>
      <c r="S14" s="292">
        <f>[1]Q2.4!P82</f>
        <v>5642</v>
      </c>
      <c r="T14" s="292">
        <f>[1]Q2.4!Q82</f>
        <v>4980</v>
      </c>
      <c r="U14" s="292">
        <f>[1]Q2.4!R82</f>
        <v>4486</v>
      </c>
      <c r="V14" s="292">
        <f>[1]Q2.4!S82</f>
        <v>5388</v>
      </c>
      <c r="W14" s="292">
        <f>[1]Q2.4!T82</f>
        <v>4892</v>
      </c>
      <c r="X14" s="292">
        <f>[1]Q2.4!U82</f>
        <v>2038</v>
      </c>
      <c r="Y14" s="309">
        <f>[1]Q2.4!V82</f>
        <v>16534</v>
      </c>
      <c r="Z14" s="347"/>
      <c r="AA14" s="263">
        <f>[1]Q2.4!W82</f>
        <v>5607</v>
      </c>
      <c r="AB14" s="263">
        <f>[1]Q2.4!X82</f>
        <v>4942</v>
      </c>
      <c r="AC14" s="263">
        <f>[1]Q2.4!Y82</f>
        <v>4440</v>
      </c>
      <c r="AD14" s="263">
        <f>[1]Q2.4!Z82</f>
        <v>5358</v>
      </c>
      <c r="AE14" s="263">
        <f>[1]Q2.4!AA82</f>
        <v>4948</v>
      </c>
      <c r="AF14" s="263">
        <f>[1]Q2.4!AB82</f>
        <v>2052</v>
      </c>
      <c r="AG14" s="306">
        <f>[1]Q2.4!AC82</f>
        <v>16477</v>
      </c>
    </row>
    <row r="15" spans="1:33">
      <c r="B15" s="32" t="s">
        <v>73</v>
      </c>
      <c r="C15" s="61">
        <f>[1]Q2.4!B83</f>
        <v>347</v>
      </c>
      <c r="D15" s="62">
        <f>[1]Q2.4!C83</f>
        <v>161</v>
      </c>
      <c r="E15" s="62">
        <f>[1]Q2.4!D83</f>
        <v>105</v>
      </c>
      <c r="F15" s="62">
        <f>[1]Q2.4!E83</f>
        <v>129</v>
      </c>
      <c r="G15" s="62">
        <f>[1]Q2.4!F83</f>
        <v>106</v>
      </c>
      <c r="H15" s="62">
        <f>[1]Q2.4!G83</f>
        <v>45</v>
      </c>
      <c r="I15" s="307">
        <f>[1]Q2.4!H83</f>
        <v>893</v>
      </c>
      <c r="J15" s="296"/>
      <c r="K15" s="64">
        <f>[1]Q2.4!I83</f>
        <v>342</v>
      </c>
      <c r="L15" s="64">
        <f>[1]Q2.4!J83</f>
        <v>153</v>
      </c>
      <c r="M15" s="64">
        <f>[1]Q2.4!K83</f>
        <v>107</v>
      </c>
      <c r="N15" s="64">
        <f>[1]Q2.4!L83</f>
        <v>126</v>
      </c>
      <c r="O15" s="64">
        <f>[1]Q2.4!M83</f>
        <v>99</v>
      </c>
      <c r="P15" s="64">
        <f>[1]Q2.4!N83</f>
        <v>42</v>
      </c>
      <c r="Q15" s="298">
        <f>[1]Q2.4!O83</f>
        <v>869</v>
      </c>
      <c r="R15" s="301"/>
      <c r="S15" s="64">
        <f>[1]Q2.4!P83</f>
        <v>338</v>
      </c>
      <c r="T15" s="64">
        <f>[1]Q2.4!Q83</f>
        <v>144</v>
      </c>
      <c r="U15" s="64">
        <f>[1]Q2.4!R83</f>
        <v>110</v>
      </c>
      <c r="V15" s="64">
        <f>[1]Q2.4!S83</f>
        <v>126</v>
      </c>
      <c r="W15" s="64">
        <f>[1]Q2.4!T83</f>
        <v>103</v>
      </c>
      <c r="X15" s="64">
        <f>[1]Q2.4!U83</f>
        <v>38</v>
      </c>
      <c r="Y15" s="298">
        <f>[1]Q2.4!V83</f>
        <v>859</v>
      </c>
      <c r="Z15" s="11"/>
      <c r="AA15" s="61">
        <f>[1]Q2.4!W83</f>
        <v>338</v>
      </c>
      <c r="AB15" s="62">
        <f>[1]Q2.4!X83</f>
        <v>135</v>
      </c>
      <c r="AC15" s="62">
        <f>[1]Q2.4!Y83</f>
        <v>106</v>
      </c>
      <c r="AD15" s="62">
        <f>[1]Q2.4!Z83</f>
        <v>121</v>
      </c>
      <c r="AE15" s="62">
        <f>[1]Q2.4!AA83</f>
        <v>109</v>
      </c>
      <c r="AF15" s="62">
        <f>[1]Q2.4!AB83</f>
        <v>37</v>
      </c>
      <c r="AG15" s="98">
        <f>[1]Q2.4!AC83</f>
        <v>846</v>
      </c>
    </row>
    <row r="16" spans="1:33">
      <c r="B16" s="32" t="s">
        <v>74</v>
      </c>
      <c r="C16" s="63">
        <f>[1]Q2.4!B84</f>
        <v>136</v>
      </c>
      <c r="D16" s="64">
        <f>[1]Q2.4!C84</f>
        <v>63</v>
      </c>
      <c r="E16" s="64">
        <f>[1]Q2.4!D84</f>
        <v>63</v>
      </c>
      <c r="F16" s="64">
        <f>[1]Q2.4!E84</f>
        <v>62</v>
      </c>
      <c r="G16" s="64">
        <f>[1]Q2.4!F84</f>
        <v>57</v>
      </c>
      <c r="H16" s="64">
        <f>[1]Q2.4!G84</f>
        <v>24</v>
      </c>
      <c r="I16" s="298">
        <f>[1]Q2.4!H84</f>
        <v>405</v>
      </c>
      <c r="J16" s="96"/>
      <c r="K16" s="63">
        <f>[1]Q2.4!I84</f>
        <v>127</v>
      </c>
      <c r="L16" s="64">
        <f>[1]Q2.4!J84</f>
        <v>59</v>
      </c>
      <c r="M16" s="64">
        <f>[1]Q2.4!K84</f>
        <v>54</v>
      </c>
      <c r="N16" s="64">
        <f>[1]Q2.4!L84</f>
        <v>59</v>
      </c>
      <c r="O16" s="64">
        <f>[1]Q2.4!M84</f>
        <v>59</v>
      </c>
      <c r="P16" s="64">
        <f>[1]Q2.4!N84</f>
        <v>21</v>
      </c>
      <c r="Q16" s="99">
        <f>[1]Q2.4!O84</f>
        <v>379</v>
      </c>
      <c r="R16" s="96"/>
      <c r="S16" s="63">
        <f>[1]Q2.4!P84</f>
        <v>130</v>
      </c>
      <c r="T16" s="64">
        <f>[1]Q2.4!Q84</f>
        <v>63</v>
      </c>
      <c r="U16" s="64">
        <f>[1]Q2.4!R84</f>
        <v>56</v>
      </c>
      <c r="V16" s="64">
        <f>[1]Q2.4!S84</f>
        <v>59</v>
      </c>
      <c r="W16" s="64">
        <f>[1]Q2.4!T84</f>
        <v>66</v>
      </c>
      <c r="X16" s="64">
        <f>[1]Q2.4!U84</f>
        <v>18</v>
      </c>
      <c r="Y16" s="99">
        <f>[1]Q2.4!V84</f>
        <v>392</v>
      </c>
      <c r="Z16" s="11"/>
      <c r="AA16" s="63">
        <f>[1]Q2.4!W84</f>
        <v>129</v>
      </c>
      <c r="AB16" s="64">
        <f>[1]Q2.4!X84</f>
        <v>64</v>
      </c>
      <c r="AC16" s="64">
        <f>[1]Q2.4!Y84</f>
        <v>51</v>
      </c>
      <c r="AD16" s="64">
        <f>[1]Q2.4!Z84</f>
        <v>60</v>
      </c>
      <c r="AE16" s="64">
        <f>[1]Q2.4!AA84</f>
        <v>58</v>
      </c>
      <c r="AF16" s="64">
        <f>[1]Q2.4!AB84</f>
        <v>20</v>
      </c>
      <c r="AG16" s="99">
        <f>[1]Q2.4!AC84</f>
        <v>382</v>
      </c>
    </row>
    <row r="17" spans="2:33">
      <c r="B17" s="32" t="s">
        <v>75</v>
      </c>
      <c r="C17" s="63">
        <f>[1]Q2.4!B85</f>
        <v>156</v>
      </c>
      <c r="D17" s="64">
        <f>[1]Q2.4!C85</f>
        <v>65</v>
      </c>
      <c r="E17" s="64">
        <f>[1]Q2.4!D85</f>
        <v>73</v>
      </c>
      <c r="F17" s="64">
        <f>[1]Q2.4!E85</f>
        <v>84</v>
      </c>
      <c r="G17" s="64">
        <f>[1]Q2.4!F85</f>
        <v>58</v>
      </c>
      <c r="H17" s="64">
        <f>[1]Q2.4!G85</f>
        <v>23</v>
      </c>
      <c r="I17" s="99">
        <f>[1]Q2.4!H85</f>
        <v>459</v>
      </c>
      <c r="J17" s="96"/>
      <c r="K17" s="63">
        <f>[1]Q2.4!I85</f>
        <v>156</v>
      </c>
      <c r="L17" s="64">
        <f>[1]Q2.4!J85</f>
        <v>61</v>
      </c>
      <c r="M17" s="64">
        <f>[1]Q2.4!K85</f>
        <v>73</v>
      </c>
      <c r="N17" s="64">
        <f>[1]Q2.4!L85</f>
        <v>81</v>
      </c>
      <c r="O17" s="64">
        <f>[1]Q2.4!M85</f>
        <v>53</v>
      </c>
      <c r="P17" s="64">
        <f>[1]Q2.4!N85</f>
        <v>22</v>
      </c>
      <c r="Q17" s="99">
        <f>[1]Q2.4!O85</f>
        <v>446</v>
      </c>
      <c r="R17" s="96"/>
      <c r="S17" s="63">
        <f>[1]Q2.4!P85</f>
        <v>154</v>
      </c>
      <c r="T17" s="64">
        <f>[1]Q2.4!Q85</f>
        <v>54</v>
      </c>
      <c r="U17" s="64">
        <f>[1]Q2.4!R85</f>
        <v>66</v>
      </c>
      <c r="V17" s="64">
        <f>[1]Q2.4!S85</f>
        <v>73</v>
      </c>
      <c r="W17" s="64">
        <f>[1]Q2.4!T85</f>
        <v>59</v>
      </c>
      <c r="X17" s="64">
        <f>[1]Q2.4!U85</f>
        <v>24</v>
      </c>
      <c r="Y17" s="99">
        <f>[1]Q2.4!V85</f>
        <v>430</v>
      </c>
      <c r="Z17" s="11"/>
      <c r="AA17" s="63">
        <f>[1]Q2.4!W85</f>
        <v>155</v>
      </c>
      <c r="AB17" s="64">
        <f>[1]Q2.4!X85</f>
        <v>55</v>
      </c>
      <c r="AC17" s="64">
        <f>[1]Q2.4!Y85</f>
        <v>72</v>
      </c>
      <c r="AD17" s="64">
        <f>[1]Q2.4!Z85</f>
        <v>71</v>
      </c>
      <c r="AE17" s="64">
        <f>[1]Q2.4!AA85</f>
        <v>59</v>
      </c>
      <c r="AF17" s="64">
        <f>[1]Q2.4!AB85</f>
        <v>22</v>
      </c>
      <c r="AG17" s="99">
        <f>[1]Q2.4!AC85</f>
        <v>434</v>
      </c>
    </row>
    <row r="18" spans="2:33">
      <c r="B18" s="32" t="s">
        <v>76</v>
      </c>
      <c r="C18" s="63">
        <f>[1]Q2.4!B86</f>
        <v>141</v>
      </c>
      <c r="D18" s="64">
        <f>[1]Q2.4!C86</f>
        <v>65</v>
      </c>
      <c r="E18" s="64">
        <f>[1]Q2.4!D86</f>
        <v>55</v>
      </c>
      <c r="F18" s="64">
        <f>[1]Q2.4!E86</f>
        <v>66</v>
      </c>
      <c r="G18" s="64">
        <f>[1]Q2.4!F86</f>
        <v>53</v>
      </c>
      <c r="H18" s="64">
        <f>[1]Q2.4!G86</f>
        <v>23</v>
      </c>
      <c r="I18" s="99">
        <f>[1]Q2.4!H86</f>
        <v>403</v>
      </c>
      <c r="J18" s="96"/>
      <c r="K18" s="63">
        <f>[1]Q2.4!I86</f>
        <v>134</v>
      </c>
      <c r="L18" s="64">
        <f>[1]Q2.4!J86</f>
        <v>61</v>
      </c>
      <c r="M18" s="64">
        <f>[1]Q2.4!K86</f>
        <v>50</v>
      </c>
      <c r="N18" s="64">
        <f>[1]Q2.4!L86</f>
        <v>69</v>
      </c>
      <c r="O18" s="64">
        <f>[1]Q2.4!M86</f>
        <v>51</v>
      </c>
      <c r="P18" s="64">
        <f>[1]Q2.4!N86</f>
        <v>26</v>
      </c>
      <c r="Q18" s="99">
        <f>[1]Q2.4!O86</f>
        <v>391</v>
      </c>
      <c r="R18" s="96"/>
      <c r="S18" s="63">
        <f>[1]Q2.4!P86</f>
        <v>130</v>
      </c>
      <c r="T18" s="64">
        <f>[1]Q2.4!Q86</f>
        <v>56</v>
      </c>
      <c r="U18" s="64">
        <f>[1]Q2.4!R86</f>
        <v>48</v>
      </c>
      <c r="V18" s="64">
        <f>[1]Q2.4!S86</f>
        <v>61</v>
      </c>
      <c r="W18" s="64">
        <f>[1]Q2.4!T86</f>
        <v>50</v>
      </c>
      <c r="X18" s="64">
        <f>[1]Q2.4!U86</f>
        <v>25</v>
      </c>
      <c r="Y18" s="99">
        <f>[1]Q2.4!V86</f>
        <v>370</v>
      </c>
      <c r="Z18" s="11"/>
      <c r="AA18" s="63">
        <f>[1]Q2.4!W86</f>
        <v>127</v>
      </c>
      <c r="AB18" s="64">
        <f>[1]Q2.4!X86</f>
        <v>52</v>
      </c>
      <c r="AC18" s="64">
        <f>[1]Q2.4!Y86</f>
        <v>47</v>
      </c>
      <c r="AD18" s="64">
        <f>[1]Q2.4!Z86</f>
        <v>57</v>
      </c>
      <c r="AE18" s="64">
        <f>[1]Q2.4!AA86</f>
        <v>47</v>
      </c>
      <c r="AF18" s="64">
        <f>[1]Q2.4!AB86</f>
        <v>22</v>
      </c>
      <c r="AG18" s="99">
        <f>[1]Q2.4!AC86</f>
        <v>352</v>
      </c>
    </row>
    <row r="19" spans="2:33">
      <c r="B19" s="32" t="s">
        <v>77</v>
      </c>
      <c r="C19" s="63">
        <f>[1]Q2.4!B87</f>
        <v>121</v>
      </c>
      <c r="D19" s="64">
        <f>[1]Q2.4!C87</f>
        <v>74</v>
      </c>
      <c r="E19" s="64">
        <f>[1]Q2.4!D87</f>
        <v>133</v>
      </c>
      <c r="F19" s="64">
        <f>[1]Q2.4!E87</f>
        <v>215</v>
      </c>
      <c r="G19" s="64">
        <f>[1]Q2.4!F87</f>
        <v>249</v>
      </c>
      <c r="H19" s="64">
        <f>[1]Q2.4!G87</f>
        <v>106</v>
      </c>
      <c r="I19" s="99">
        <f>[1]Q2.4!H87</f>
        <v>898</v>
      </c>
      <c r="J19" s="96"/>
      <c r="K19" s="63">
        <f>[1]Q2.4!I87</f>
        <v>111</v>
      </c>
      <c r="L19" s="64">
        <f>[1]Q2.4!J87</f>
        <v>62</v>
      </c>
      <c r="M19" s="64">
        <f>[1]Q2.4!K87</f>
        <v>128</v>
      </c>
      <c r="N19" s="64">
        <f>[1]Q2.4!L87</f>
        <v>212</v>
      </c>
      <c r="O19" s="64">
        <f>[1]Q2.4!M87</f>
        <v>242</v>
      </c>
      <c r="P19" s="64">
        <f>[1]Q2.4!N87</f>
        <v>116</v>
      </c>
      <c r="Q19" s="99">
        <f>[1]Q2.4!O87</f>
        <v>871</v>
      </c>
      <c r="R19" s="96"/>
      <c r="S19" s="63">
        <f>[1]Q2.4!P87</f>
        <v>116</v>
      </c>
      <c r="T19" s="64">
        <f>[1]Q2.4!Q87</f>
        <v>61</v>
      </c>
      <c r="U19" s="64">
        <f>[1]Q2.4!R87</f>
        <v>121</v>
      </c>
      <c r="V19" s="64">
        <f>[1]Q2.4!S87</f>
        <v>232</v>
      </c>
      <c r="W19" s="64">
        <f>[1]Q2.4!T87</f>
        <v>255</v>
      </c>
      <c r="X19" s="64">
        <f>[1]Q2.4!U87</f>
        <v>119</v>
      </c>
      <c r="Y19" s="99">
        <f>[1]Q2.4!V87</f>
        <v>904</v>
      </c>
      <c r="Z19" s="11"/>
      <c r="AA19" s="63">
        <f>[1]Q2.4!W87</f>
        <v>109</v>
      </c>
      <c r="AB19" s="64">
        <f>[1]Q2.4!X87</f>
        <v>62</v>
      </c>
      <c r="AC19" s="64">
        <f>[1]Q2.4!Y87</f>
        <v>118</v>
      </c>
      <c r="AD19" s="64">
        <f>[1]Q2.4!Z87</f>
        <v>243</v>
      </c>
      <c r="AE19" s="64">
        <f>[1]Q2.4!AA87</f>
        <v>263</v>
      </c>
      <c r="AF19" s="64">
        <f>[1]Q2.4!AB87</f>
        <v>118</v>
      </c>
      <c r="AG19" s="99">
        <f>[1]Q2.4!AC87</f>
        <v>913</v>
      </c>
    </row>
    <row r="20" spans="2:33">
      <c r="B20" s="32" t="s">
        <v>78</v>
      </c>
      <c r="C20" s="63">
        <f>[1]Q2.4!B88</f>
        <v>142</v>
      </c>
      <c r="D20" s="64">
        <f>[1]Q2.4!C88</f>
        <v>66</v>
      </c>
      <c r="E20" s="64">
        <f>[1]Q2.4!D88</f>
        <v>48</v>
      </c>
      <c r="F20" s="64">
        <f>[1]Q2.4!E88</f>
        <v>52</v>
      </c>
      <c r="G20" s="64">
        <f>[1]Q2.4!F88</f>
        <v>59</v>
      </c>
      <c r="H20" s="64">
        <f>[1]Q2.4!G88</f>
        <v>36</v>
      </c>
      <c r="I20" s="99">
        <f>[1]Q2.4!H88</f>
        <v>403</v>
      </c>
      <c r="J20" s="96"/>
      <c r="K20" s="63">
        <f>[1]Q2.4!I88</f>
        <v>141</v>
      </c>
      <c r="L20" s="64">
        <f>[1]Q2.4!J88</f>
        <v>69</v>
      </c>
      <c r="M20" s="64">
        <f>[1]Q2.4!K88</f>
        <v>49</v>
      </c>
      <c r="N20" s="64">
        <f>[1]Q2.4!L88</f>
        <v>50</v>
      </c>
      <c r="O20" s="64">
        <f>[1]Q2.4!M88</f>
        <v>61</v>
      </c>
      <c r="P20" s="64">
        <f>[1]Q2.4!N88</f>
        <v>34</v>
      </c>
      <c r="Q20" s="99">
        <f>[1]Q2.4!O88</f>
        <v>404</v>
      </c>
      <c r="R20" s="96"/>
      <c r="S20" s="63">
        <f>[1]Q2.4!P88</f>
        <v>127</v>
      </c>
      <c r="T20" s="64">
        <f>[1]Q2.4!Q88</f>
        <v>56</v>
      </c>
      <c r="U20" s="64">
        <f>[1]Q2.4!R88</f>
        <v>45</v>
      </c>
      <c r="V20" s="64">
        <f>[1]Q2.4!S88</f>
        <v>45</v>
      </c>
      <c r="W20" s="64">
        <f>[1]Q2.4!T88</f>
        <v>59</v>
      </c>
      <c r="X20" s="64">
        <f>[1]Q2.4!U88</f>
        <v>31</v>
      </c>
      <c r="Y20" s="99">
        <f>[1]Q2.4!V88</f>
        <v>363</v>
      </c>
      <c r="Z20" s="11"/>
      <c r="AA20" s="63">
        <f>[1]Q2.4!W88</f>
        <v>123</v>
      </c>
      <c r="AB20" s="64">
        <f>[1]Q2.4!X88</f>
        <v>56</v>
      </c>
      <c r="AC20" s="64">
        <f>[1]Q2.4!Y88</f>
        <v>43</v>
      </c>
      <c r="AD20" s="64">
        <f>[1]Q2.4!Z88</f>
        <v>45</v>
      </c>
      <c r="AE20" s="64">
        <f>[1]Q2.4!AA88</f>
        <v>59</v>
      </c>
      <c r="AF20" s="64">
        <f>[1]Q2.4!AB88</f>
        <v>31</v>
      </c>
      <c r="AG20" s="99">
        <f>[1]Q2.4!AC88</f>
        <v>357</v>
      </c>
    </row>
    <row r="21" spans="2:33">
      <c r="B21" s="32" t="s">
        <v>79</v>
      </c>
      <c r="C21" s="63">
        <f>[1]Q2.4!B89</f>
        <v>255</v>
      </c>
      <c r="D21" s="64">
        <f>[1]Q2.4!C89</f>
        <v>148</v>
      </c>
      <c r="E21" s="64">
        <f>[1]Q2.4!D89</f>
        <v>101</v>
      </c>
      <c r="F21" s="64">
        <f>[1]Q2.4!E89</f>
        <v>122</v>
      </c>
      <c r="G21" s="64">
        <f>[1]Q2.4!F89</f>
        <v>128</v>
      </c>
      <c r="H21" s="64">
        <f>[1]Q2.4!G89</f>
        <v>60</v>
      </c>
      <c r="I21" s="99">
        <f>[1]Q2.4!H89</f>
        <v>814</v>
      </c>
      <c r="J21" s="96"/>
      <c r="K21" s="63">
        <f>[1]Q2.4!I89</f>
        <v>260</v>
      </c>
      <c r="L21" s="64">
        <f>[1]Q2.4!J89</f>
        <v>146</v>
      </c>
      <c r="M21" s="64">
        <f>[1]Q2.4!K89</f>
        <v>97</v>
      </c>
      <c r="N21" s="64">
        <f>[1]Q2.4!L89</f>
        <v>116</v>
      </c>
      <c r="O21" s="64">
        <f>[1]Q2.4!M89</f>
        <v>117</v>
      </c>
      <c r="P21" s="64">
        <f>[1]Q2.4!N89</f>
        <v>56</v>
      </c>
      <c r="Q21" s="99">
        <f>[1]Q2.4!O89</f>
        <v>792</v>
      </c>
      <c r="R21" s="96"/>
      <c r="S21" s="63">
        <f>[1]Q2.4!P89</f>
        <v>264</v>
      </c>
      <c r="T21" s="64">
        <f>[1]Q2.4!Q89</f>
        <v>138</v>
      </c>
      <c r="U21" s="64">
        <f>[1]Q2.4!R89</f>
        <v>101</v>
      </c>
      <c r="V21" s="64">
        <f>[1]Q2.4!S89</f>
        <v>121</v>
      </c>
      <c r="W21" s="64">
        <f>[1]Q2.4!T89</f>
        <v>112</v>
      </c>
      <c r="X21" s="64">
        <f>[1]Q2.4!U89</f>
        <v>54</v>
      </c>
      <c r="Y21" s="99">
        <f>[1]Q2.4!V89</f>
        <v>790</v>
      </c>
      <c r="Z21" s="11"/>
      <c r="AA21" s="63">
        <f>[1]Q2.4!W89</f>
        <v>248</v>
      </c>
      <c r="AB21" s="64">
        <f>[1]Q2.4!X89</f>
        <v>130</v>
      </c>
      <c r="AC21" s="64">
        <f>[1]Q2.4!Y89</f>
        <v>95</v>
      </c>
      <c r="AD21" s="64">
        <f>[1]Q2.4!Z89</f>
        <v>110</v>
      </c>
      <c r="AE21" s="64">
        <f>[1]Q2.4!AA89</f>
        <v>116</v>
      </c>
      <c r="AF21" s="64">
        <f>[1]Q2.4!AB89</f>
        <v>54</v>
      </c>
      <c r="AG21" s="99">
        <f>[1]Q2.4!AC89</f>
        <v>753</v>
      </c>
    </row>
    <row r="22" spans="2:33">
      <c r="B22" s="32" t="s">
        <v>80</v>
      </c>
      <c r="C22" s="63">
        <f>[1]Q2.4!B90</f>
        <v>23</v>
      </c>
      <c r="D22" s="64">
        <f>[1]Q2.4!C90</f>
        <v>14</v>
      </c>
      <c r="E22" s="64">
        <f>[1]Q2.4!D90</f>
        <v>13</v>
      </c>
      <c r="F22" s="64">
        <f>[1]Q2.4!E90</f>
        <v>20</v>
      </c>
      <c r="G22" s="64">
        <f>[1]Q2.4!F90</f>
        <v>12</v>
      </c>
      <c r="H22" s="64">
        <f>[1]Q2.4!G90</f>
        <v>9</v>
      </c>
      <c r="I22" s="99">
        <f>[1]Q2.4!H90</f>
        <v>91</v>
      </c>
      <c r="J22" s="96"/>
      <c r="K22" s="63">
        <f>[1]Q2.4!I90</f>
        <v>19</v>
      </c>
      <c r="L22" s="64">
        <f>[1]Q2.4!J90</f>
        <v>11</v>
      </c>
      <c r="M22" s="64">
        <f>[1]Q2.4!K90</f>
        <v>13</v>
      </c>
      <c r="N22" s="64">
        <f>[1]Q2.4!L90</f>
        <v>19</v>
      </c>
      <c r="O22" s="64">
        <f>[1]Q2.4!M90</f>
        <v>11</v>
      </c>
      <c r="P22" s="64">
        <f>[1]Q2.4!N90</f>
        <v>10</v>
      </c>
      <c r="Q22" s="99">
        <f>[1]Q2.4!O90</f>
        <v>83</v>
      </c>
      <c r="R22" s="96"/>
      <c r="S22" s="63">
        <f>[1]Q2.4!P90</f>
        <v>21</v>
      </c>
      <c r="T22" s="64">
        <f>[1]Q2.4!Q90</f>
        <v>13</v>
      </c>
      <c r="U22" s="64">
        <f>[1]Q2.4!R90</f>
        <v>14</v>
      </c>
      <c r="V22" s="64">
        <f>[1]Q2.4!S90</f>
        <v>20</v>
      </c>
      <c r="W22" s="64">
        <f>[1]Q2.4!T90</f>
        <v>12</v>
      </c>
      <c r="X22" s="64">
        <f>[1]Q2.4!U90</f>
        <v>9</v>
      </c>
      <c r="Y22" s="99">
        <f>[1]Q2.4!V90</f>
        <v>89</v>
      </c>
      <c r="Z22" s="11"/>
      <c r="AA22" s="63">
        <f>[1]Q2.4!W90</f>
        <v>19</v>
      </c>
      <c r="AB22" s="64">
        <f>[1]Q2.4!X90</f>
        <v>13</v>
      </c>
      <c r="AC22" s="64">
        <f>[1]Q2.4!Y90</f>
        <v>12</v>
      </c>
      <c r="AD22" s="64">
        <f>[1]Q2.4!Z90</f>
        <v>17</v>
      </c>
      <c r="AE22" s="64">
        <f>[1]Q2.4!AA90</f>
        <v>11</v>
      </c>
      <c r="AF22" s="64">
        <f>[1]Q2.4!AB90</f>
        <v>9</v>
      </c>
      <c r="AG22" s="99">
        <f>[1]Q2.4!AC90</f>
        <v>81</v>
      </c>
    </row>
    <row r="23" spans="2:33">
      <c r="B23" s="32" t="s">
        <v>81</v>
      </c>
      <c r="C23" s="63">
        <f>[1]Q2.4!B91</f>
        <v>378</v>
      </c>
      <c r="D23" s="64">
        <f>[1]Q2.4!C91</f>
        <v>163</v>
      </c>
      <c r="E23" s="64">
        <f>[1]Q2.4!D91</f>
        <v>146</v>
      </c>
      <c r="F23" s="64">
        <f>[1]Q2.4!E91</f>
        <v>166</v>
      </c>
      <c r="G23" s="64">
        <f>[1]Q2.4!F91</f>
        <v>129</v>
      </c>
      <c r="H23" s="64">
        <f>[1]Q2.4!G91</f>
        <v>61</v>
      </c>
      <c r="I23" s="99">
        <f>[1]Q2.4!H91</f>
        <v>1043</v>
      </c>
      <c r="J23" s="96"/>
      <c r="K23" s="63">
        <f>[1]Q2.4!I91</f>
        <v>373</v>
      </c>
      <c r="L23" s="64">
        <f>[1]Q2.4!J91</f>
        <v>155</v>
      </c>
      <c r="M23" s="64">
        <f>[1]Q2.4!K91</f>
        <v>138</v>
      </c>
      <c r="N23" s="64">
        <f>[1]Q2.4!L91</f>
        <v>157</v>
      </c>
      <c r="O23" s="64">
        <f>[1]Q2.4!M91</f>
        <v>114</v>
      </c>
      <c r="P23" s="64">
        <f>[1]Q2.4!N91</f>
        <v>63</v>
      </c>
      <c r="Q23" s="99">
        <f>[1]Q2.4!O91</f>
        <v>1000</v>
      </c>
      <c r="R23" s="96"/>
      <c r="S23" s="63">
        <f>[1]Q2.4!P91</f>
        <v>351</v>
      </c>
      <c r="T23" s="64">
        <f>[1]Q2.4!Q91</f>
        <v>149</v>
      </c>
      <c r="U23" s="64">
        <f>[1]Q2.4!R91</f>
        <v>138</v>
      </c>
      <c r="V23" s="64">
        <f>[1]Q2.4!S91</f>
        <v>155</v>
      </c>
      <c r="W23" s="64">
        <f>[1]Q2.4!T91</f>
        <v>112</v>
      </c>
      <c r="X23" s="64">
        <f>[1]Q2.4!U91</f>
        <v>59</v>
      </c>
      <c r="Y23" s="99">
        <f>[1]Q2.4!V91</f>
        <v>964</v>
      </c>
      <c r="Z23" s="11"/>
      <c r="AA23" s="63">
        <f>[1]Q2.4!W91</f>
        <v>348</v>
      </c>
      <c r="AB23" s="64">
        <f>[1]Q2.4!X91</f>
        <v>147</v>
      </c>
      <c r="AC23" s="64">
        <f>[1]Q2.4!Y91</f>
        <v>136</v>
      </c>
      <c r="AD23" s="64">
        <f>[1]Q2.4!Z91</f>
        <v>146</v>
      </c>
      <c r="AE23" s="64">
        <f>[1]Q2.4!AA91</f>
        <v>111</v>
      </c>
      <c r="AF23" s="64">
        <f>[1]Q2.4!AB91</f>
        <v>58</v>
      </c>
      <c r="AG23" s="99">
        <f>[1]Q2.4!AC91</f>
        <v>946</v>
      </c>
    </row>
    <row r="24" spans="2:33">
      <c r="B24" s="32" t="s">
        <v>82</v>
      </c>
      <c r="C24" s="63">
        <f>[1]Q2.4!B92</f>
        <v>140</v>
      </c>
      <c r="D24" s="64">
        <f>[1]Q2.4!C92</f>
        <v>50</v>
      </c>
      <c r="E24" s="64">
        <f>[1]Q2.4!D92</f>
        <v>68</v>
      </c>
      <c r="F24" s="64">
        <f>[1]Q2.4!E92</f>
        <v>65</v>
      </c>
      <c r="G24" s="64">
        <f>[1]Q2.4!F92</f>
        <v>63</v>
      </c>
      <c r="H24" s="64">
        <f>[1]Q2.4!G92</f>
        <v>42</v>
      </c>
      <c r="I24" s="99">
        <f>[1]Q2.4!H92</f>
        <v>428</v>
      </c>
      <c r="J24" s="96"/>
      <c r="K24" s="63">
        <f>[1]Q2.4!I92</f>
        <v>128</v>
      </c>
      <c r="L24" s="64">
        <f>[1]Q2.4!J92</f>
        <v>45</v>
      </c>
      <c r="M24" s="64">
        <f>[1]Q2.4!K92</f>
        <v>59</v>
      </c>
      <c r="N24" s="64">
        <f>[1]Q2.4!L92</f>
        <v>62</v>
      </c>
      <c r="O24" s="64">
        <f>[1]Q2.4!M92</f>
        <v>62</v>
      </c>
      <c r="P24" s="64">
        <f>[1]Q2.4!N92</f>
        <v>41</v>
      </c>
      <c r="Q24" s="99">
        <f>[1]Q2.4!O92</f>
        <v>397</v>
      </c>
      <c r="R24" s="96"/>
      <c r="S24" s="63">
        <f>[1]Q2.4!P92</f>
        <v>135</v>
      </c>
      <c r="T24" s="64">
        <f>[1]Q2.4!Q92</f>
        <v>39</v>
      </c>
      <c r="U24" s="64">
        <f>[1]Q2.4!R92</f>
        <v>61</v>
      </c>
      <c r="V24" s="64">
        <f>[1]Q2.4!S92</f>
        <v>66</v>
      </c>
      <c r="W24" s="64">
        <f>[1]Q2.4!T92</f>
        <v>59</v>
      </c>
      <c r="X24" s="64">
        <f>[1]Q2.4!U92</f>
        <v>37</v>
      </c>
      <c r="Y24" s="99">
        <f>[1]Q2.4!V92</f>
        <v>397</v>
      </c>
      <c r="Z24" s="11"/>
      <c r="AA24" s="63">
        <f>[1]Q2.4!W92</f>
        <v>148</v>
      </c>
      <c r="AB24" s="64">
        <f>[1]Q2.4!X92</f>
        <v>43</v>
      </c>
      <c r="AC24" s="64">
        <f>[1]Q2.4!Y92</f>
        <v>62</v>
      </c>
      <c r="AD24" s="64">
        <f>[1]Q2.4!Z92</f>
        <v>62</v>
      </c>
      <c r="AE24" s="64">
        <f>[1]Q2.4!AA92</f>
        <v>60</v>
      </c>
      <c r="AF24" s="64">
        <f>[1]Q2.4!AB92</f>
        <v>35</v>
      </c>
      <c r="AG24" s="99">
        <f>[1]Q2.4!AC92</f>
        <v>410</v>
      </c>
    </row>
    <row r="25" spans="2:33">
      <c r="B25" s="32" t="s">
        <v>83</v>
      </c>
      <c r="C25" s="63">
        <f>[1]Q2.4!B93</f>
        <v>110</v>
      </c>
      <c r="D25" s="64">
        <f>[1]Q2.4!C93</f>
        <v>52</v>
      </c>
      <c r="E25" s="64">
        <f>[1]Q2.4!D93</f>
        <v>37</v>
      </c>
      <c r="F25" s="64">
        <f>[1]Q2.4!E93</f>
        <v>78</v>
      </c>
      <c r="G25" s="64">
        <f>[1]Q2.4!F93</f>
        <v>66</v>
      </c>
      <c r="H25" s="64">
        <f>[1]Q2.4!G93</f>
        <v>24</v>
      </c>
      <c r="I25" s="99">
        <f>[1]Q2.4!H93</f>
        <v>367</v>
      </c>
      <c r="J25" s="96"/>
      <c r="K25" s="63">
        <f>[1]Q2.4!I93</f>
        <v>103</v>
      </c>
      <c r="L25" s="64">
        <f>[1]Q2.4!J93</f>
        <v>54</v>
      </c>
      <c r="M25" s="64">
        <f>[1]Q2.4!K93</f>
        <v>38</v>
      </c>
      <c r="N25" s="64">
        <f>[1]Q2.4!L93</f>
        <v>74</v>
      </c>
      <c r="O25" s="64">
        <f>[1]Q2.4!M93</f>
        <v>66</v>
      </c>
      <c r="P25" s="64">
        <f>[1]Q2.4!N93</f>
        <v>28</v>
      </c>
      <c r="Q25" s="99">
        <f>[1]Q2.4!O93</f>
        <v>363</v>
      </c>
      <c r="R25" s="96"/>
      <c r="S25" s="63">
        <f>[1]Q2.4!P93</f>
        <v>98</v>
      </c>
      <c r="T25" s="64">
        <f>[1]Q2.4!Q93</f>
        <v>51</v>
      </c>
      <c r="U25" s="64">
        <f>[1]Q2.4!R93</f>
        <v>36</v>
      </c>
      <c r="V25" s="64">
        <f>[1]Q2.4!S93</f>
        <v>68</v>
      </c>
      <c r="W25" s="64">
        <f>[1]Q2.4!T93</f>
        <v>60</v>
      </c>
      <c r="X25" s="64">
        <f>[1]Q2.4!U93</f>
        <v>27</v>
      </c>
      <c r="Y25" s="99">
        <f>[1]Q2.4!V93</f>
        <v>340</v>
      </c>
      <c r="Z25" s="11"/>
      <c r="AA25" s="63">
        <f>[1]Q2.4!W93</f>
        <v>90</v>
      </c>
      <c r="AB25" s="64">
        <f>[1]Q2.4!X93</f>
        <v>45</v>
      </c>
      <c r="AC25" s="64">
        <f>[1]Q2.4!Y93</f>
        <v>36</v>
      </c>
      <c r="AD25" s="64">
        <f>[1]Q2.4!Z93</f>
        <v>65</v>
      </c>
      <c r="AE25" s="64">
        <f>[1]Q2.4!AA93</f>
        <v>55</v>
      </c>
      <c r="AF25" s="64">
        <f>[1]Q2.4!AB93</f>
        <v>28</v>
      </c>
      <c r="AG25" s="99">
        <f>[1]Q2.4!AC93</f>
        <v>319</v>
      </c>
    </row>
    <row r="26" spans="2:33">
      <c r="B26" s="32" t="s">
        <v>84</v>
      </c>
      <c r="C26" s="63">
        <f>[1]Q2.4!B94</f>
        <v>299</v>
      </c>
      <c r="D26" s="64">
        <f>[1]Q2.4!C94</f>
        <v>165</v>
      </c>
      <c r="E26" s="64">
        <f>[1]Q2.4!D94</f>
        <v>99</v>
      </c>
      <c r="F26" s="64">
        <f>[1]Q2.4!E94</f>
        <v>116</v>
      </c>
      <c r="G26" s="64">
        <f>[1]Q2.4!F94</f>
        <v>99</v>
      </c>
      <c r="H26" s="64">
        <f>[1]Q2.4!G94</f>
        <v>36</v>
      </c>
      <c r="I26" s="99">
        <f>[1]Q2.4!H94</f>
        <v>814</v>
      </c>
      <c r="J26" s="96"/>
      <c r="K26" s="63">
        <f>[1]Q2.4!I94</f>
        <v>293</v>
      </c>
      <c r="L26" s="64">
        <f>[1]Q2.4!J94</f>
        <v>150</v>
      </c>
      <c r="M26" s="64">
        <f>[1]Q2.4!K94</f>
        <v>90</v>
      </c>
      <c r="N26" s="64">
        <f>[1]Q2.4!L94</f>
        <v>102</v>
      </c>
      <c r="O26" s="64">
        <f>[1]Q2.4!M94</f>
        <v>99</v>
      </c>
      <c r="P26" s="64">
        <f>[1]Q2.4!N94</f>
        <v>39</v>
      </c>
      <c r="Q26" s="99">
        <f>[1]Q2.4!O94</f>
        <v>773</v>
      </c>
      <c r="R26" s="96"/>
      <c r="S26" s="63">
        <f>[1]Q2.4!P94</f>
        <v>274</v>
      </c>
      <c r="T26" s="64">
        <f>[1]Q2.4!Q94</f>
        <v>141</v>
      </c>
      <c r="U26" s="64">
        <f>[1]Q2.4!R94</f>
        <v>92</v>
      </c>
      <c r="V26" s="64">
        <f>[1]Q2.4!S94</f>
        <v>103</v>
      </c>
      <c r="W26" s="64">
        <f>[1]Q2.4!T94</f>
        <v>91</v>
      </c>
      <c r="X26" s="64">
        <f>[1]Q2.4!U94</f>
        <v>34</v>
      </c>
      <c r="Y26" s="99">
        <f>[1]Q2.4!V94</f>
        <v>735</v>
      </c>
      <c r="Z26" s="11"/>
      <c r="AA26" s="63">
        <f>[1]Q2.4!W94</f>
        <v>277</v>
      </c>
      <c r="AB26" s="64">
        <f>[1]Q2.4!X94</f>
        <v>147</v>
      </c>
      <c r="AC26" s="64">
        <f>[1]Q2.4!Y94</f>
        <v>92</v>
      </c>
      <c r="AD26" s="64">
        <f>[1]Q2.4!Z94</f>
        <v>115</v>
      </c>
      <c r="AE26" s="64">
        <f>[1]Q2.4!AA94</f>
        <v>98</v>
      </c>
      <c r="AF26" s="64">
        <f>[1]Q2.4!AB94</f>
        <v>42</v>
      </c>
      <c r="AG26" s="99">
        <f>[1]Q2.4!AC94</f>
        <v>771</v>
      </c>
    </row>
    <row r="27" spans="2:33">
      <c r="B27" s="32" t="s">
        <v>85</v>
      </c>
      <c r="C27" s="63">
        <f>[1]Q2.4!B95</f>
        <v>78</v>
      </c>
      <c r="D27" s="64">
        <f>[1]Q2.4!C95</f>
        <v>37</v>
      </c>
      <c r="E27" s="64">
        <f>[1]Q2.4!D95</f>
        <v>32</v>
      </c>
      <c r="F27" s="64">
        <f>[1]Q2.4!E95</f>
        <v>57</v>
      </c>
      <c r="G27" s="64">
        <f>[1]Q2.4!F95</f>
        <v>56</v>
      </c>
      <c r="H27" s="64">
        <f>[1]Q2.4!G95</f>
        <v>16</v>
      </c>
      <c r="I27" s="99">
        <f>[1]Q2.4!H95</f>
        <v>276</v>
      </c>
      <c r="J27" s="96"/>
      <c r="K27" s="63">
        <f>[1]Q2.4!I95</f>
        <v>72</v>
      </c>
      <c r="L27" s="64">
        <f>[1]Q2.4!J95</f>
        <v>29</v>
      </c>
      <c r="M27" s="64">
        <f>[1]Q2.4!K95</f>
        <v>31</v>
      </c>
      <c r="N27" s="64">
        <f>[1]Q2.4!L95</f>
        <v>47</v>
      </c>
      <c r="O27" s="64">
        <f>[1]Q2.4!M95</f>
        <v>55</v>
      </c>
      <c r="P27" s="64">
        <f>[1]Q2.4!N95</f>
        <v>15</v>
      </c>
      <c r="Q27" s="99">
        <f>[1]Q2.4!O95</f>
        <v>249</v>
      </c>
      <c r="R27" s="96"/>
      <c r="S27" s="63">
        <f>[1]Q2.4!P95</f>
        <v>72</v>
      </c>
      <c r="T27" s="64">
        <f>[1]Q2.4!Q95</f>
        <v>44</v>
      </c>
      <c r="U27" s="64">
        <f>[1]Q2.4!R95</f>
        <v>31</v>
      </c>
      <c r="V27" s="64">
        <f>[1]Q2.4!S95</f>
        <v>45</v>
      </c>
      <c r="W27" s="64">
        <f>[1]Q2.4!T95</f>
        <v>56</v>
      </c>
      <c r="X27" s="64">
        <f>[1]Q2.4!U95</f>
        <v>14</v>
      </c>
      <c r="Y27" s="99">
        <f>[1]Q2.4!V95</f>
        <v>262</v>
      </c>
      <c r="Z27" s="11"/>
      <c r="AA27" s="63">
        <f>[1]Q2.4!W95</f>
        <v>73</v>
      </c>
      <c r="AB27" s="64">
        <f>[1]Q2.4!X95</f>
        <v>42</v>
      </c>
      <c r="AC27" s="64">
        <f>[1]Q2.4!Y95</f>
        <v>29</v>
      </c>
      <c r="AD27" s="64">
        <f>[1]Q2.4!Z95</f>
        <v>52</v>
      </c>
      <c r="AE27" s="64">
        <f>[1]Q2.4!AA95</f>
        <v>46</v>
      </c>
      <c r="AF27" s="64">
        <f>[1]Q2.4!AB95</f>
        <v>16</v>
      </c>
      <c r="AG27" s="99">
        <f>[1]Q2.4!AC95</f>
        <v>258</v>
      </c>
    </row>
    <row r="28" spans="2:33">
      <c r="B28" s="32" t="s">
        <v>86</v>
      </c>
      <c r="C28" s="63">
        <f>[1]Q2.4!B96</f>
        <v>337</v>
      </c>
      <c r="D28" s="64">
        <f>[1]Q2.4!C96</f>
        <v>136</v>
      </c>
      <c r="E28" s="64">
        <f>[1]Q2.4!D96</f>
        <v>108</v>
      </c>
      <c r="F28" s="64">
        <f>[1]Q2.4!E96</f>
        <v>136</v>
      </c>
      <c r="G28" s="64">
        <f>[1]Q2.4!F96</f>
        <v>99</v>
      </c>
      <c r="H28" s="64">
        <f>[1]Q2.4!G96</f>
        <v>40</v>
      </c>
      <c r="I28" s="99">
        <f>[1]Q2.4!H96</f>
        <v>856</v>
      </c>
      <c r="J28" s="96"/>
      <c r="K28" s="63">
        <f>[1]Q2.4!I96</f>
        <v>326</v>
      </c>
      <c r="L28" s="64">
        <f>[1]Q2.4!J96</f>
        <v>123</v>
      </c>
      <c r="M28" s="64">
        <f>[1]Q2.4!K96</f>
        <v>103</v>
      </c>
      <c r="N28" s="64">
        <f>[1]Q2.4!L96</f>
        <v>122</v>
      </c>
      <c r="O28" s="64">
        <f>[1]Q2.4!M96</f>
        <v>95</v>
      </c>
      <c r="P28" s="64">
        <f>[1]Q2.4!N96</f>
        <v>43</v>
      </c>
      <c r="Q28" s="99">
        <f>[1]Q2.4!O96</f>
        <v>812</v>
      </c>
      <c r="R28" s="96"/>
      <c r="S28" s="63">
        <f>[1]Q2.4!P96</f>
        <v>315</v>
      </c>
      <c r="T28" s="64">
        <f>[1]Q2.4!Q96</f>
        <v>126</v>
      </c>
      <c r="U28" s="64">
        <f>[1]Q2.4!R96</f>
        <v>98</v>
      </c>
      <c r="V28" s="64">
        <f>[1]Q2.4!S96</f>
        <v>126</v>
      </c>
      <c r="W28" s="64">
        <f>[1]Q2.4!T96</f>
        <v>90</v>
      </c>
      <c r="X28" s="64">
        <f>[1]Q2.4!U96</f>
        <v>40</v>
      </c>
      <c r="Y28" s="99">
        <f>[1]Q2.4!V96</f>
        <v>795</v>
      </c>
      <c r="Z28" s="11"/>
      <c r="AA28" s="63">
        <f>[1]Q2.4!W96</f>
        <v>308</v>
      </c>
      <c r="AB28" s="64">
        <f>[1]Q2.4!X96</f>
        <v>127</v>
      </c>
      <c r="AC28" s="64">
        <f>[1]Q2.4!Y96</f>
        <v>104</v>
      </c>
      <c r="AD28" s="64">
        <f>[1]Q2.4!Z96</f>
        <v>116</v>
      </c>
      <c r="AE28" s="64">
        <f>[1]Q2.4!AA96</f>
        <v>95</v>
      </c>
      <c r="AF28" s="64">
        <f>[1]Q2.4!AB96</f>
        <v>40</v>
      </c>
      <c r="AG28" s="99">
        <f>[1]Q2.4!AC96</f>
        <v>790</v>
      </c>
    </row>
    <row r="29" spans="2:33">
      <c r="B29" s="32" t="s">
        <v>87</v>
      </c>
      <c r="C29" s="63">
        <f>[1]Q2.4!B97</f>
        <v>914</v>
      </c>
      <c r="D29" s="64">
        <f>[1]Q2.4!C97</f>
        <v>458</v>
      </c>
      <c r="E29" s="64">
        <f>[1]Q2.4!D97</f>
        <v>331</v>
      </c>
      <c r="F29" s="64">
        <f>[1]Q2.4!E97</f>
        <v>364</v>
      </c>
      <c r="G29" s="64">
        <f>[1]Q2.4!F97</f>
        <v>316</v>
      </c>
      <c r="H29" s="64">
        <f>[1]Q2.4!G97</f>
        <v>119</v>
      </c>
      <c r="I29" s="99">
        <f>[1]Q2.4!H97</f>
        <v>2502</v>
      </c>
      <c r="J29" s="96"/>
      <c r="K29" s="63">
        <f>[1]Q2.4!I97</f>
        <v>897</v>
      </c>
      <c r="L29" s="64">
        <f>[1]Q2.4!J97</f>
        <v>431</v>
      </c>
      <c r="M29" s="64">
        <f>[1]Q2.4!K97</f>
        <v>307</v>
      </c>
      <c r="N29" s="64">
        <f>[1]Q2.4!L97</f>
        <v>359</v>
      </c>
      <c r="O29" s="64">
        <f>[1]Q2.4!M97</f>
        <v>288</v>
      </c>
      <c r="P29" s="64">
        <f>[1]Q2.4!N97</f>
        <v>119</v>
      </c>
      <c r="Q29" s="99">
        <f>[1]Q2.4!O97</f>
        <v>2401</v>
      </c>
      <c r="R29" s="96"/>
      <c r="S29" s="63">
        <f>[1]Q2.4!P97</f>
        <v>842</v>
      </c>
      <c r="T29" s="64">
        <f>[1]Q2.4!Q97</f>
        <v>380</v>
      </c>
      <c r="U29" s="64">
        <f>[1]Q2.4!R97</f>
        <v>298</v>
      </c>
      <c r="V29" s="64">
        <f>[1]Q2.4!S97</f>
        <v>351</v>
      </c>
      <c r="W29" s="64">
        <f>[1]Q2.4!T97</f>
        <v>287</v>
      </c>
      <c r="X29" s="64">
        <f>[1]Q2.4!U97</f>
        <v>114</v>
      </c>
      <c r="Y29" s="99">
        <f>[1]Q2.4!V97</f>
        <v>2272</v>
      </c>
      <c r="Z29" s="11"/>
      <c r="AA29" s="63">
        <f>[1]Q2.4!W97</f>
        <v>854</v>
      </c>
      <c r="AB29" s="64">
        <f>[1]Q2.4!X97</f>
        <v>390</v>
      </c>
      <c r="AC29" s="64">
        <f>[1]Q2.4!Y97</f>
        <v>284</v>
      </c>
      <c r="AD29" s="64">
        <f>[1]Q2.4!Z97</f>
        <v>357</v>
      </c>
      <c r="AE29" s="64">
        <f>[1]Q2.4!AA97</f>
        <v>295</v>
      </c>
      <c r="AF29" s="64">
        <f>[1]Q2.4!AB97</f>
        <v>116</v>
      </c>
      <c r="AG29" s="99">
        <f>[1]Q2.4!AC97</f>
        <v>2296</v>
      </c>
    </row>
    <row r="30" spans="2:33">
      <c r="B30" s="32" t="s">
        <v>88</v>
      </c>
      <c r="C30" s="63">
        <f>[1]Q2.4!B98</f>
        <v>41</v>
      </c>
      <c r="D30" s="64">
        <f>[1]Q2.4!C98</f>
        <v>33</v>
      </c>
      <c r="E30" s="64">
        <f>[1]Q2.4!D98</f>
        <v>35</v>
      </c>
      <c r="F30" s="64">
        <f>[1]Q2.4!E98</f>
        <v>66</v>
      </c>
      <c r="G30" s="64">
        <f>[1]Q2.4!F98</f>
        <v>83</v>
      </c>
      <c r="H30" s="64">
        <f>[1]Q2.4!G98</f>
        <v>32</v>
      </c>
      <c r="I30" s="99">
        <f>[1]Q2.4!H98</f>
        <v>290</v>
      </c>
      <c r="J30" s="96"/>
      <c r="K30" s="63">
        <f>[1]Q2.4!I98</f>
        <v>40</v>
      </c>
      <c r="L30" s="64">
        <f>[1]Q2.4!J98</f>
        <v>32</v>
      </c>
      <c r="M30" s="64">
        <f>[1]Q2.4!K98</f>
        <v>37</v>
      </c>
      <c r="N30" s="64">
        <f>[1]Q2.4!L98</f>
        <v>58</v>
      </c>
      <c r="O30" s="64">
        <f>[1]Q2.4!M98</f>
        <v>74</v>
      </c>
      <c r="P30" s="64">
        <f>[1]Q2.4!N98</f>
        <v>26</v>
      </c>
      <c r="Q30" s="99">
        <f>[1]Q2.4!O98</f>
        <v>267</v>
      </c>
      <c r="R30" s="96"/>
      <c r="S30" s="63">
        <f>[1]Q2.4!P98</f>
        <v>39</v>
      </c>
      <c r="T30" s="64">
        <f>[1]Q2.4!Q98</f>
        <v>33</v>
      </c>
      <c r="U30" s="64">
        <f>[1]Q2.4!R98</f>
        <v>39</v>
      </c>
      <c r="V30" s="64">
        <f>[1]Q2.4!S98</f>
        <v>58</v>
      </c>
      <c r="W30" s="64">
        <f>[1]Q2.4!T98</f>
        <v>74</v>
      </c>
      <c r="X30" s="64">
        <f>[1]Q2.4!U98</f>
        <v>28</v>
      </c>
      <c r="Y30" s="99">
        <f>[1]Q2.4!V98</f>
        <v>271</v>
      </c>
      <c r="Z30" s="11"/>
      <c r="AA30" s="63">
        <f>[1]Q2.4!W98</f>
        <v>40</v>
      </c>
      <c r="AB30" s="64">
        <f>[1]Q2.4!X98</f>
        <v>32</v>
      </c>
      <c r="AC30" s="64">
        <f>[1]Q2.4!Y98</f>
        <v>42</v>
      </c>
      <c r="AD30" s="64">
        <f>[1]Q2.4!Z98</f>
        <v>54</v>
      </c>
      <c r="AE30" s="64">
        <f>[1]Q2.4!AA98</f>
        <v>76</v>
      </c>
      <c r="AF30" s="64">
        <f>[1]Q2.4!AB98</f>
        <v>33</v>
      </c>
      <c r="AG30" s="99">
        <f>[1]Q2.4!AC98</f>
        <v>277</v>
      </c>
    </row>
    <row r="31" spans="2:33">
      <c r="B31" s="32" t="s">
        <v>89</v>
      </c>
      <c r="C31" s="63">
        <f>[1]Q2.4!B99</f>
        <v>597</v>
      </c>
      <c r="D31" s="64">
        <f>[1]Q2.4!C99</f>
        <v>275</v>
      </c>
      <c r="E31" s="64">
        <f>[1]Q2.4!D99</f>
        <v>233</v>
      </c>
      <c r="F31" s="64">
        <f>[1]Q2.4!E99</f>
        <v>224</v>
      </c>
      <c r="G31" s="64">
        <f>[1]Q2.4!F99</f>
        <v>201</v>
      </c>
      <c r="H31" s="64">
        <f>[1]Q2.4!G99</f>
        <v>67</v>
      </c>
      <c r="I31" s="99">
        <f>[1]Q2.4!H99</f>
        <v>1597</v>
      </c>
      <c r="J31" s="96"/>
      <c r="K31" s="63">
        <f>[1]Q2.4!I99</f>
        <v>580</v>
      </c>
      <c r="L31" s="64">
        <f>[1]Q2.4!J99</f>
        <v>274</v>
      </c>
      <c r="M31" s="64">
        <f>[1]Q2.4!K99</f>
        <v>217</v>
      </c>
      <c r="N31" s="64">
        <f>[1]Q2.4!L99</f>
        <v>217</v>
      </c>
      <c r="O31" s="64">
        <f>[1]Q2.4!M99</f>
        <v>194</v>
      </c>
      <c r="P31" s="64">
        <f>[1]Q2.4!N99</f>
        <v>64</v>
      </c>
      <c r="Q31" s="99">
        <f>[1]Q2.4!O99</f>
        <v>1546</v>
      </c>
      <c r="R31" s="96"/>
      <c r="S31" s="63">
        <f>[1]Q2.4!P99</f>
        <v>548</v>
      </c>
      <c r="T31" s="64">
        <f>[1]Q2.4!Q99</f>
        <v>253</v>
      </c>
      <c r="U31" s="64">
        <f>[1]Q2.4!R99</f>
        <v>198</v>
      </c>
      <c r="V31" s="64">
        <f>[1]Q2.4!S99</f>
        <v>202</v>
      </c>
      <c r="W31" s="64">
        <f>[1]Q2.4!T99</f>
        <v>189</v>
      </c>
      <c r="X31" s="64">
        <f>[1]Q2.4!U99</f>
        <v>55</v>
      </c>
      <c r="Y31" s="99">
        <f>[1]Q2.4!V99</f>
        <v>1445</v>
      </c>
      <c r="Z31" s="11"/>
      <c r="AA31" s="63">
        <f>[1]Q2.4!W99</f>
        <v>553</v>
      </c>
      <c r="AB31" s="64">
        <f>[1]Q2.4!X99</f>
        <v>237</v>
      </c>
      <c r="AC31" s="64">
        <f>[1]Q2.4!Y99</f>
        <v>202</v>
      </c>
      <c r="AD31" s="64">
        <f>[1]Q2.4!Z99</f>
        <v>206</v>
      </c>
      <c r="AE31" s="64">
        <f>[1]Q2.4!AA99</f>
        <v>186</v>
      </c>
      <c r="AF31" s="64">
        <f>[1]Q2.4!AB99</f>
        <v>57</v>
      </c>
      <c r="AG31" s="99">
        <f>[1]Q2.4!AC99</f>
        <v>1441</v>
      </c>
    </row>
    <row r="32" spans="2:33">
      <c r="B32" s="32" t="s">
        <v>68</v>
      </c>
      <c r="C32" s="63">
        <f>[1]Q2.4!B100</f>
        <v>85</v>
      </c>
      <c r="D32" s="64">
        <f>[1]Q2.4!C100</f>
        <v>46</v>
      </c>
      <c r="E32" s="64">
        <f>[1]Q2.4!D100</f>
        <v>31</v>
      </c>
      <c r="F32" s="64">
        <f>[1]Q2.4!E100</f>
        <v>34</v>
      </c>
      <c r="G32" s="64">
        <f>[1]Q2.4!F100</f>
        <v>33</v>
      </c>
      <c r="H32" s="64">
        <f>[1]Q2.4!G100</f>
        <v>12</v>
      </c>
      <c r="I32" s="99">
        <f>[1]Q2.4!H100</f>
        <v>241</v>
      </c>
      <c r="J32" s="96"/>
      <c r="K32" s="63">
        <f>[1]Q2.4!I100</f>
        <v>81</v>
      </c>
      <c r="L32" s="64">
        <f>[1]Q2.4!J100</f>
        <v>39</v>
      </c>
      <c r="M32" s="64">
        <f>[1]Q2.4!K100</f>
        <v>28</v>
      </c>
      <c r="N32" s="64">
        <f>[1]Q2.4!L100</f>
        <v>32</v>
      </c>
      <c r="O32" s="64">
        <f>[1]Q2.4!M100</f>
        <v>36</v>
      </c>
      <c r="P32" s="64">
        <f>[1]Q2.4!N100</f>
        <v>11</v>
      </c>
      <c r="Q32" s="99">
        <f>[1]Q2.4!O100</f>
        <v>227</v>
      </c>
      <c r="R32" s="96"/>
      <c r="S32" s="63">
        <f>[1]Q2.4!P100</f>
        <v>83</v>
      </c>
      <c r="T32" s="64">
        <f>[1]Q2.4!Q100</f>
        <v>38</v>
      </c>
      <c r="U32" s="64">
        <f>[1]Q2.4!R100</f>
        <v>27</v>
      </c>
      <c r="V32" s="64">
        <f>[1]Q2.4!S100</f>
        <v>32</v>
      </c>
      <c r="W32" s="64">
        <f>[1]Q2.4!T100</f>
        <v>40</v>
      </c>
      <c r="X32" s="64">
        <f>[1]Q2.4!U100</f>
        <v>7</v>
      </c>
      <c r="Y32" s="99">
        <f>[1]Q2.4!V100</f>
        <v>227</v>
      </c>
      <c r="Z32" s="11"/>
      <c r="AA32" s="63">
        <f>[1]Q2.4!W100</f>
        <v>85</v>
      </c>
      <c r="AB32" s="64">
        <f>[1]Q2.4!X100</f>
        <v>38</v>
      </c>
      <c r="AC32" s="64">
        <f>[1]Q2.4!Y100</f>
        <v>32</v>
      </c>
      <c r="AD32" s="64">
        <f>[1]Q2.4!Z100</f>
        <v>37</v>
      </c>
      <c r="AE32" s="64">
        <f>[1]Q2.4!AA100</f>
        <v>37</v>
      </c>
      <c r="AF32" s="64">
        <f>[1]Q2.4!AB100</f>
        <v>8</v>
      </c>
      <c r="AG32" s="99">
        <f>[1]Q2.4!AC100</f>
        <v>237</v>
      </c>
    </row>
    <row r="33" spans="2:33">
      <c r="B33" s="32" t="s">
        <v>90</v>
      </c>
      <c r="C33" s="63">
        <f>[1]Q2.4!B101</f>
        <v>324</v>
      </c>
      <c r="D33" s="64">
        <f>[1]Q2.4!C101</f>
        <v>138</v>
      </c>
      <c r="E33" s="64">
        <f>[1]Q2.4!D101</f>
        <v>164</v>
      </c>
      <c r="F33" s="64">
        <f>[1]Q2.4!E101</f>
        <v>194</v>
      </c>
      <c r="G33" s="64">
        <f>[1]Q2.4!F101</f>
        <v>153</v>
      </c>
      <c r="H33" s="64">
        <f>[1]Q2.4!G101</f>
        <v>68</v>
      </c>
      <c r="I33" s="99">
        <f>[1]Q2.4!H101</f>
        <v>1041</v>
      </c>
      <c r="J33" s="96"/>
      <c r="K33" s="63">
        <f>[1]Q2.4!I101</f>
        <v>280</v>
      </c>
      <c r="L33" s="64">
        <f>[1]Q2.4!J101</f>
        <v>119</v>
      </c>
      <c r="M33" s="64">
        <f>[1]Q2.4!K101</f>
        <v>148</v>
      </c>
      <c r="N33" s="64">
        <f>[1]Q2.4!L101</f>
        <v>167</v>
      </c>
      <c r="O33" s="64">
        <f>[1]Q2.4!M101</f>
        <v>125</v>
      </c>
      <c r="P33" s="64">
        <f>[1]Q2.4!N101</f>
        <v>65</v>
      </c>
      <c r="Q33" s="99">
        <f>[1]Q2.4!O101</f>
        <v>904</v>
      </c>
      <c r="R33" s="96"/>
      <c r="S33" s="63">
        <f>[1]Q2.4!P101</f>
        <v>272</v>
      </c>
      <c r="T33" s="64">
        <f>[1]Q2.4!Q101</f>
        <v>108</v>
      </c>
      <c r="U33" s="64">
        <f>[1]Q2.4!R101</f>
        <v>147</v>
      </c>
      <c r="V33" s="64">
        <f>[1]Q2.4!S101</f>
        <v>171</v>
      </c>
      <c r="W33" s="64">
        <f>[1]Q2.4!T101</f>
        <v>134</v>
      </c>
      <c r="X33" s="64">
        <f>[1]Q2.4!U101</f>
        <v>64</v>
      </c>
      <c r="Y33" s="99">
        <f>[1]Q2.4!V101</f>
        <v>896</v>
      </c>
      <c r="Z33" s="11"/>
      <c r="AA33" s="63">
        <f>[1]Q2.4!W101</f>
        <v>246</v>
      </c>
      <c r="AB33" s="64">
        <f>[1]Q2.4!X101</f>
        <v>110</v>
      </c>
      <c r="AC33" s="64">
        <f>[1]Q2.4!Y101</f>
        <v>147</v>
      </c>
      <c r="AD33" s="64">
        <f>[1]Q2.4!Z101</f>
        <v>165</v>
      </c>
      <c r="AE33" s="64">
        <f>[1]Q2.4!AA101</f>
        <v>138</v>
      </c>
      <c r="AF33" s="64">
        <f>[1]Q2.4!AB101</f>
        <v>59</v>
      </c>
      <c r="AG33" s="99">
        <f>[1]Q2.4!AC101</f>
        <v>865</v>
      </c>
    </row>
    <row r="34" spans="2:33" ht="12.75" customHeight="1">
      <c r="B34" s="32" t="s">
        <v>91</v>
      </c>
      <c r="C34" s="63">
        <f>[1]Q2.4!B102</f>
        <v>1080</v>
      </c>
      <c r="D34" s="64">
        <f>[1]Q2.4!C102</f>
        <v>459</v>
      </c>
      <c r="E34" s="64">
        <f>[1]Q2.4!D102</f>
        <v>350</v>
      </c>
      <c r="F34" s="64">
        <f>[1]Q2.4!E102</f>
        <v>336</v>
      </c>
      <c r="G34" s="64">
        <f>[1]Q2.4!F102</f>
        <v>221</v>
      </c>
      <c r="H34" s="64">
        <f>[1]Q2.4!G102</f>
        <v>74</v>
      </c>
      <c r="I34" s="298">
        <f>[1]Q2.4!H102</f>
        <v>2520</v>
      </c>
      <c r="J34" s="296"/>
      <c r="K34" s="64">
        <f>[1]Q2.4!I102</f>
        <v>1023</v>
      </c>
      <c r="L34" s="64">
        <f>[1]Q2.4!J102</f>
        <v>405</v>
      </c>
      <c r="M34" s="64">
        <f>[1]Q2.4!K102</f>
        <v>327</v>
      </c>
      <c r="N34" s="64">
        <f>[1]Q2.4!L102</f>
        <v>299</v>
      </c>
      <c r="O34" s="64">
        <f>[1]Q2.4!M102</f>
        <v>209</v>
      </c>
      <c r="P34" s="64">
        <f>[1]Q2.4!N102</f>
        <v>66</v>
      </c>
      <c r="Q34" s="298">
        <f>[1]Q2.4!O102</f>
        <v>2329</v>
      </c>
      <c r="R34" s="296"/>
      <c r="S34" s="64">
        <f>[1]Q2.4!P102</f>
        <v>1008</v>
      </c>
      <c r="T34" s="64">
        <f>[1]Q2.4!Q102</f>
        <v>397</v>
      </c>
      <c r="U34" s="64">
        <f>[1]Q2.4!R102</f>
        <v>329</v>
      </c>
      <c r="V34" s="64">
        <f>[1]Q2.4!S102</f>
        <v>289</v>
      </c>
      <c r="W34" s="64">
        <f>[1]Q2.4!T102</f>
        <v>202</v>
      </c>
      <c r="X34" s="64">
        <f>[1]Q2.4!U102</f>
        <v>69</v>
      </c>
      <c r="Y34" s="99">
        <f>[1]Q2.4!V102</f>
        <v>2294</v>
      </c>
      <c r="Z34" s="348"/>
      <c r="AA34" s="64">
        <f>[1]Q2.4!W102</f>
        <v>1043</v>
      </c>
      <c r="AB34" s="64">
        <f>[1]Q2.4!X102</f>
        <v>420</v>
      </c>
      <c r="AC34" s="64">
        <f>[1]Q2.4!Y102</f>
        <v>341</v>
      </c>
      <c r="AD34" s="64">
        <f>[1]Q2.4!Z102</f>
        <v>293</v>
      </c>
      <c r="AE34" s="64">
        <f>[1]Q2.4!AA102</f>
        <v>211</v>
      </c>
      <c r="AF34" s="64">
        <f>[1]Q2.4!AB102</f>
        <v>72</v>
      </c>
      <c r="AG34" s="99">
        <f>[1]Q2.4!AC102</f>
        <v>2380</v>
      </c>
    </row>
    <row r="35" spans="2:33">
      <c r="B35" s="264" t="s">
        <v>92</v>
      </c>
      <c r="C35" s="262">
        <f>[1]Q2.4!B103</f>
        <v>126</v>
      </c>
      <c r="D35" s="262">
        <f>[1]Q2.4!C103</f>
        <v>2931</v>
      </c>
      <c r="E35" s="262">
        <f>[1]Q2.4!D103</f>
        <v>2522</v>
      </c>
      <c r="F35" s="262">
        <f>[1]Q2.4!E103</f>
        <v>3045</v>
      </c>
      <c r="G35" s="262">
        <f>[1]Q2.4!F103</f>
        <v>2683</v>
      </c>
      <c r="H35" s="262">
        <f>[1]Q2.4!G103</f>
        <v>1120</v>
      </c>
      <c r="I35" s="299">
        <f>[1]Q2.4!H103</f>
        <v>602</v>
      </c>
      <c r="J35" s="297"/>
      <c r="K35" s="262">
        <f>[1]Q2.4!I103</f>
        <v>111</v>
      </c>
      <c r="L35" s="262">
        <f>[1]Q2.4!J103</f>
        <v>2695</v>
      </c>
      <c r="M35" s="262">
        <f>[1]Q2.4!K103</f>
        <v>2359</v>
      </c>
      <c r="N35" s="262">
        <f>[1]Q2.4!L103</f>
        <v>2883</v>
      </c>
      <c r="O35" s="262">
        <f>[1]Q2.4!M103</f>
        <v>2552</v>
      </c>
      <c r="P35" s="262">
        <f>[1]Q2.4!N103</f>
        <v>1102</v>
      </c>
      <c r="Q35" s="299">
        <f>[1]Q2.4!O103</f>
        <v>554</v>
      </c>
      <c r="R35" s="297"/>
      <c r="S35" s="262">
        <f>[1]Q2.4!P103</f>
        <v>113</v>
      </c>
      <c r="T35" s="262">
        <f>[1]Q2.4!Q103</f>
        <v>2539</v>
      </c>
      <c r="U35" s="262">
        <f>[1]Q2.4!R103</f>
        <v>2301</v>
      </c>
      <c r="V35" s="262">
        <f>[1]Q2.4!S103</f>
        <v>2814</v>
      </c>
      <c r="W35" s="262">
        <f>[1]Q2.4!T103</f>
        <v>2589</v>
      </c>
      <c r="X35" s="262">
        <f>[1]Q2.4!U103</f>
        <v>1082</v>
      </c>
      <c r="Y35" s="299">
        <f>[1]Q2.4!V103</f>
        <v>546</v>
      </c>
      <c r="Z35" s="347"/>
      <c r="AA35" s="262">
        <f>[1]Q2.4!W103</f>
        <v>101</v>
      </c>
      <c r="AB35" s="262">
        <f>[1]Q2.4!X103</f>
        <v>2514</v>
      </c>
      <c r="AC35" s="262">
        <f>[1]Q2.4!Y103</f>
        <v>2273</v>
      </c>
      <c r="AD35" s="262">
        <f>[1]Q2.4!Z103</f>
        <v>2798</v>
      </c>
      <c r="AE35" s="262">
        <f>[1]Q2.4!AA103</f>
        <v>2615</v>
      </c>
      <c r="AF35" s="262">
        <f>[1]Q2.4!AB103</f>
        <v>1084</v>
      </c>
      <c r="AG35" s="299">
        <f>[1]Q2.4!AC103</f>
        <v>515</v>
      </c>
    </row>
    <row r="36" spans="2:33">
      <c r="B36" s="32" t="s">
        <v>93</v>
      </c>
      <c r="C36" s="63">
        <f>[1]Q2.4!B104</f>
        <v>36</v>
      </c>
      <c r="D36" s="64">
        <f>[1]Q2.4!C104</f>
        <v>17</v>
      </c>
      <c r="E36" s="64">
        <f>[1]Q2.4!D104</f>
        <v>34</v>
      </c>
      <c r="F36" s="64">
        <f>[1]Q2.4!E104</f>
        <v>57</v>
      </c>
      <c r="G36" s="64">
        <f>[1]Q2.4!F104</f>
        <v>56</v>
      </c>
      <c r="H36" s="64">
        <f>[1]Q2.4!G104</f>
        <v>23</v>
      </c>
      <c r="I36" s="298">
        <f>[1]Q2.4!H104</f>
        <v>223</v>
      </c>
      <c r="J36" s="296"/>
      <c r="K36" s="64">
        <f>[1]Q2.4!I104</f>
        <v>36</v>
      </c>
      <c r="L36" s="64">
        <f>[1]Q2.4!J104</f>
        <v>21</v>
      </c>
      <c r="M36" s="64">
        <f>[1]Q2.4!K104</f>
        <v>35</v>
      </c>
      <c r="N36" s="64">
        <f>[1]Q2.4!L104</f>
        <v>52</v>
      </c>
      <c r="O36" s="64">
        <f>[1]Q2.4!M104</f>
        <v>59</v>
      </c>
      <c r="P36" s="64">
        <f>[1]Q2.4!N104</f>
        <v>23</v>
      </c>
      <c r="Q36" s="298">
        <f>[1]Q2.4!O104</f>
        <v>226</v>
      </c>
      <c r="R36" s="296"/>
      <c r="S36" s="64">
        <f>[1]Q2.4!P104</f>
        <v>31</v>
      </c>
      <c r="T36" s="64">
        <f>[1]Q2.4!Q104</f>
        <v>20</v>
      </c>
      <c r="U36" s="64">
        <f>[1]Q2.4!R104</f>
        <v>32</v>
      </c>
      <c r="V36" s="64">
        <f>[1]Q2.4!S104</f>
        <v>49</v>
      </c>
      <c r="W36" s="64">
        <f>[1]Q2.4!T104</f>
        <v>61</v>
      </c>
      <c r="X36" s="64">
        <f>[1]Q2.4!U104</f>
        <v>26</v>
      </c>
      <c r="Y36" s="298">
        <f>[1]Q2.4!V104</f>
        <v>219</v>
      </c>
      <c r="Z36" s="348"/>
      <c r="AA36" s="64">
        <f>[1]Q2.4!W104</f>
        <v>27</v>
      </c>
      <c r="AB36" s="64">
        <f>[1]Q2.4!X104</f>
        <v>20</v>
      </c>
      <c r="AC36" s="64">
        <f>[1]Q2.4!Y104</f>
        <v>34</v>
      </c>
      <c r="AD36" s="64">
        <f>[1]Q2.4!Z104</f>
        <v>56</v>
      </c>
      <c r="AE36" s="64">
        <f>[1]Q2.4!AA104</f>
        <v>70</v>
      </c>
      <c r="AF36" s="64">
        <f>[1]Q2.4!AB104</f>
        <v>27</v>
      </c>
      <c r="AG36" s="298">
        <f>[1]Q2.4!AC104</f>
        <v>234</v>
      </c>
    </row>
    <row r="37" spans="2:33">
      <c r="B37" s="32" t="s">
        <v>94</v>
      </c>
      <c r="C37" s="63">
        <f>[1]Q2.4!B105</f>
        <v>76</v>
      </c>
      <c r="D37" s="64">
        <f>[1]Q2.4!C105</f>
        <v>38</v>
      </c>
      <c r="E37" s="64">
        <f>[1]Q2.4!D105</f>
        <v>30</v>
      </c>
      <c r="F37" s="64">
        <f>[1]Q2.4!E105</f>
        <v>49</v>
      </c>
      <c r="G37" s="64">
        <f>[1]Q2.4!F105</f>
        <v>46</v>
      </c>
      <c r="H37" s="64">
        <f>[1]Q2.4!G105</f>
        <v>26</v>
      </c>
      <c r="I37" s="298">
        <f>[1]Q2.4!H105</f>
        <v>265</v>
      </c>
      <c r="J37" s="96"/>
      <c r="K37" s="63">
        <f>[1]Q2.4!I105</f>
        <v>72</v>
      </c>
      <c r="L37" s="64">
        <f>[1]Q2.4!J105</f>
        <v>32</v>
      </c>
      <c r="M37" s="64">
        <f>[1]Q2.4!K105</f>
        <v>35</v>
      </c>
      <c r="N37" s="64">
        <f>[1]Q2.4!L105</f>
        <v>51</v>
      </c>
      <c r="O37" s="64">
        <f>[1]Q2.4!M105</f>
        <v>42</v>
      </c>
      <c r="P37" s="64">
        <f>[1]Q2.4!N105</f>
        <v>22</v>
      </c>
      <c r="Q37" s="99">
        <f>[1]Q2.4!O105</f>
        <v>254</v>
      </c>
      <c r="R37" s="96"/>
      <c r="S37" s="63">
        <f>[1]Q2.4!P105</f>
        <v>63</v>
      </c>
      <c r="T37" s="64">
        <f>[1]Q2.4!Q105</f>
        <v>35</v>
      </c>
      <c r="U37" s="64">
        <f>[1]Q2.4!R105</f>
        <v>30</v>
      </c>
      <c r="V37" s="64">
        <f>[1]Q2.4!S105</f>
        <v>46</v>
      </c>
      <c r="W37" s="64">
        <f>[1]Q2.4!T105</f>
        <v>43</v>
      </c>
      <c r="X37" s="64">
        <f>[1]Q2.4!U105</f>
        <v>26</v>
      </c>
      <c r="Y37" s="99">
        <f>[1]Q2.4!V105</f>
        <v>243</v>
      </c>
      <c r="Z37" s="11"/>
      <c r="AA37" s="63">
        <f>[1]Q2.4!W105</f>
        <v>64</v>
      </c>
      <c r="AB37" s="64">
        <f>[1]Q2.4!X105</f>
        <v>29</v>
      </c>
      <c r="AC37" s="64">
        <f>[1]Q2.4!Y105</f>
        <v>28</v>
      </c>
      <c r="AD37" s="64">
        <f>[1]Q2.4!Z105</f>
        <v>40</v>
      </c>
      <c r="AE37" s="64">
        <f>[1]Q2.4!AA105</f>
        <v>43</v>
      </c>
      <c r="AF37" s="64">
        <f>[1]Q2.4!AB105</f>
        <v>26</v>
      </c>
      <c r="AG37" s="298">
        <f>[1]Q2.4!AC105</f>
        <v>230</v>
      </c>
    </row>
    <row r="38" spans="2:33">
      <c r="B38" s="32" t="s">
        <v>95</v>
      </c>
      <c r="C38" s="65">
        <f>[1]Q2.4!B106</f>
        <v>142</v>
      </c>
      <c r="D38" s="66">
        <f>[1]Q2.4!C106</f>
        <v>52</v>
      </c>
      <c r="E38" s="66">
        <f>[1]Q2.4!D106</f>
        <v>77</v>
      </c>
      <c r="F38" s="66">
        <f>[1]Q2.4!E106</f>
        <v>85</v>
      </c>
      <c r="G38" s="66">
        <f>[1]Q2.4!F106</f>
        <v>92</v>
      </c>
      <c r="H38" s="66">
        <f>[1]Q2.4!G106</f>
        <v>30</v>
      </c>
      <c r="I38" s="100">
        <f>[1]Q2.4!H106</f>
        <v>478</v>
      </c>
      <c r="J38" s="293"/>
      <c r="K38" s="65">
        <f>[1]Q2.4!I106</f>
        <v>138</v>
      </c>
      <c r="L38" s="66">
        <f>[1]Q2.4!J106</f>
        <v>42</v>
      </c>
      <c r="M38" s="66">
        <f>[1]Q2.4!K106</f>
        <v>77</v>
      </c>
      <c r="N38" s="66">
        <f>[1]Q2.4!L106</f>
        <v>76</v>
      </c>
      <c r="O38" s="66">
        <f>[1]Q2.4!M106</f>
        <v>89</v>
      </c>
      <c r="P38" s="66">
        <f>[1]Q2.4!N106</f>
        <v>32</v>
      </c>
      <c r="Q38" s="100">
        <f>[1]Q2.4!O106</f>
        <v>454</v>
      </c>
      <c r="R38" s="293"/>
      <c r="S38" s="65">
        <f>[1]Q2.4!P106</f>
        <v>118</v>
      </c>
      <c r="T38" s="66">
        <f>[1]Q2.4!Q106</f>
        <v>42</v>
      </c>
      <c r="U38" s="66">
        <f>[1]Q2.4!R106</f>
        <v>68</v>
      </c>
      <c r="V38" s="66">
        <f>[1]Q2.4!S106</f>
        <v>76</v>
      </c>
      <c r="W38" s="66">
        <f>[1]Q2.4!T106</f>
        <v>89</v>
      </c>
      <c r="X38" s="66">
        <f>[1]Q2.4!U106</f>
        <v>38</v>
      </c>
      <c r="Y38" s="100">
        <f>[1]Q2.4!V106</f>
        <v>431</v>
      </c>
      <c r="Z38" s="11"/>
      <c r="AA38" s="294">
        <f>[1]Q2.4!W106</f>
        <v>102</v>
      </c>
      <c r="AB38" s="295">
        <f>[1]Q2.4!X106</f>
        <v>34</v>
      </c>
      <c r="AC38" s="295">
        <f>[1]Q2.4!Y106</f>
        <v>54</v>
      </c>
      <c r="AD38" s="295">
        <f>[1]Q2.4!Z106</f>
        <v>72</v>
      </c>
      <c r="AE38" s="295">
        <f>[1]Q2.4!AA106</f>
        <v>90</v>
      </c>
      <c r="AF38" s="295">
        <f>[1]Q2.4!AB106</f>
        <v>38</v>
      </c>
      <c r="AG38" s="349">
        <f>[1]Q2.4!AC106</f>
        <v>390</v>
      </c>
    </row>
    <row r="39" spans="2:33">
      <c r="B39" s="35"/>
      <c r="C39" s="685"/>
      <c r="D39" s="686"/>
      <c r="E39" s="686"/>
      <c r="F39" s="686"/>
      <c r="G39" s="686"/>
      <c r="H39" s="686"/>
      <c r="I39" s="686"/>
      <c r="J39" s="687"/>
      <c r="K39" s="688"/>
      <c r="L39" s="688"/>
      <c r="M39" s="688"/>
      <c r="N39" s="232"/>
      <c r="O39" s="232"/>
      <c r="Q39" s="689"/>
      <c r="R39" s="690"/>
      <c r="S39" s="690"/>
      <c r="T39" s="233"/>
      <c r="U39" s="233"/>
    </row>
    <row r="40" spans="2:33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AD40" s="89"/>
    </row>
    <row r="41" spans="2:33">
      <c r="AD41" s="89"/>
    </row>
  </sheetData>
  <mergeCells count="8">
    <mergeCell ref="C39:I39"/>
    <mergeCell ref="J39:M39"/>
    <mergeCell ref="Q39:S39"/>
    <mergeCell ref="C8:AG8"/>
    <mergeCell ref="C9:J9"/>
    <mergeCell ref="K9:R9"/>
    <mergeCell ref="S9:Z9"/>
    <mergeCell ref="AA9:AG9"/>
  </mergeCells>
  <conditionalFormatting sqref="C14:H14 C35:H35">
    <cfRule type="cellIs" dxfId="303" priority="8" operator="between">
      <formula>1</formula>
      <formula>2</formula>
    </cfRule>
  </conditionalFormatting>
  <conditionalFormatting sqref="I14 I35">
    <cfRule type="cellIs" dxfId="302" priority="7" operator="between">
      <formula>1</formula>
      <formula>2</formula>
    </cfRule>
  </conditionalFormatting>
  <conditionalFormatting sqref="K14:P14 K35:P35 K38:P38">
    <cfRule type="cellIs" dxfId="301" priority="6" operator="between">
      <formula>1</formula>
      <formula>2</formula>
    </cfRule>
  </conditionalFormatting>
  <conditionalFormatting sqref="Q14 Q35 Q38">
    <cfRule type="cellIs" dxfId="300" priority="5" operator="between">
      <formula>1</formula>
      <formula>2</formula>
    </cfRule>
  </conditionalFormatting>
  <conditionalFormatting sqref="S14:X14 S35:X35">
    <cfRule type="cellIs" dxfId="299" priority="4" operator="between">
      <formula>1</formula>
      <formula>2</formula>
    </cfRule>
  </conditionalFormatting>
  <conditionalFormatting sqref="Y14 Y35">
    <cfRule type="cellIs" dxfId="298" priority="3" operator="between">
      <formula>1</formula>
      <formula>2</formula>
    </cfRule>
  </conditionalFormatting>
  <conditionalFormatting sqref="AA14:AF14 AA35:AF35">
    <cfRule type="cellIs" dxfId="297" priority="2" operator="between">
      <formula>1</formula>
      <formula>2</formula>
    </cfRule>
  </conditionalFormatting>
  <conditionalFormatting sqref="AG14 AG35">
    <cfRule type="cellIs" dxfId="29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0.7109375" style="84" hidden="1" customWidth="1"/>
    <col min="24" max="24" width="1.28515625" style="84" customWidth="1"/>
    <col min="25" max="30" width="10.7109375" style="84" customWidth="1"/>
    <col min="31" max="31" width="10.7109375" style="84" hidden="1" customWidth="1"/>
    <col min="32" max="16384" width="12" style="84"/>
  </cols>
  <sheetData>
    <row r="1" spans="1:32" s="83" customFormat="1" ht="16.5" customHeight="1">
      <c r="A1"/>
    </row>
    <row r="2" spans="1:32" s="83" customFormat="1" ht="16.5" customHeight="1">
      <c r="A2"/>
    </row>
    <row r="3" spans="1:32" s="83" customFormat="1" ht="16.5" customHeight="1">
      <c r="A3"/>
    </row>
    <row r="4" spans="1:32" s="83" customFormat="1" ht="16.5" customHeight="1">
      <c r="A4"/>
    </row>
    <row r="5" spans="1:32" s="83" customFormat="1" ht="16.5" customHeight="1">
      <c r="A5" s="127" t="s">
        <v>54</v>
      </c>
      <c r="B5" s="130" t="s">
        <v>162</v>
      </c>
      <c r="F5" s="2"/>
      <c r="G5" s="2"/>
      <c r="H5" s="2"/>
    </row>
    <row r="6" spans="1:32" s="83" customFormat="1" ht="12" customHeight="1">
      <c r="A6" s="127"/>
      <c r="B6" s="133" t="s">
        <v>231</v>
      </c>
      <c r="F6" s="2"/>
      <c r="G6" s="2"/>
      <c r="H6" s="2"/>
    </row>
    <row r="7" spans="1:32" ht="15" customHeight="1">
      <c r="K7" s="7"/>
      <c r="L7" s="7"/>
      <c r="M7" s="7"/>
      <c r="N7" s="7"/>
      <c r="O7" s="7"/>
      <c r="P7" s="7"/>
      <c r="Q7" s="7"/>
      <c r="R7" s="7"/>
      <c r="S7" s="7"/>
      <c r="T7" s="7"/>
    </row>
    <row r="8" spans="1:32" ht="24.95" customHeight="1">
      <c r="B8" s="7"/>
      <c r="C8" s="681" t="s">
        <v>161</v>
      </c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81"/>
    </row>
    <row r="9" spans="1:32" ht="24.95" customHeight="1">
      <c r="B9" s="416"/>
      <c r="C9" s="682" t="s">
        <v>16</v>
      </c>
      <c r="D9" s="682"/>
      <c r="E9" s="682"/>
      <c r="F9" s="682"/>
      <c r="G9" s="682"/>
      <c r="H9" s="682"/>
      <c r="I9" s="682"/>
      <c r="J9" s="682" t="s">
        <v>18</v>
      </c>
      <c r="K9" s="682"/>
      <c r="L9" s="682"/>
      <c r="M9" s="682"/>
      <c r="N9" s="682"/>
      <c r="O9" s="682"/>
      <c r="P9" s="682"/>
      <c r="Q9" s="682" t="s">
        <v>19</v>
      </c>
      <c r="R9" s="682"/>
      <c r="S9" s="682"/>
      <c r="T9" s="682"/>
      <c r="U9" s="682"/>
      <c r="V9" s="682"/>
      <c r="W9" s="682"/>
      <c r="X9" s="682"/>
      <c r="Y9" s="682" t="s">
        <v>17</v>
      </c>
      <c r="Z9" s="682"/>
      <c r="AA9" s="682"/>
      <c r="AB9" s="682"/>
      <c r="AC9" s="682"/>
      <c r="AD9" s="682"/>
      <c r="AE9" s="701"/>
    </row>
    <row r="10" spans="1:32">
      <c r="B10" s="131" t="s">
        <v>53</v>
      </c>
      <c r="C10" s="381" t="s">
        <v>96</v>
      </c>
      <c r="D10" s="381" t="s">
        <v>97</v>
      </c>
      <c r="E10" s="381" t="s">
        <v>98</v>
      </c>
      <c r="F10" s="381" t="s">
        <v>99</v>
      </c>
      <c r="G10" s="381" t="s">
        <v>100</v>
      </c>
      <c r="H10" s="381" t="s">
        <v>101</v>
      </c>
      <c r="I10" s="156"/>
      <c r="J10" s="128" t="s">
        <v>96</v>
      </c>
      <c r="K10" s="128" t="s">
        <v>97</v>
      </c>
      <c r="L10" s="128" t="s">
        <v>98</v>
      </c>
      <c r="M10" s="128" t="s">
        <v>99</v>
      </c>
      <c r="N10" s="128" t="s">
        <v>100</v>
      </c>
      <c r="O10" s="128" t="s">
        <v>101</v>
      </c>
      <c r="P10" s="156"/>
      <c r="Q10" s="128" t="s">
        <v>96</v>
      </c>
      <c r="R10" s="128" t="s">
        <v>97</v>
      </c>
      <c r="S10" s="128" t="s">
        <v>98</v>
      </c>
      <c r="T10" s="128" t="s">
        <v>99</v>
      </c>
      <c r="U10" s="128" t="s">
        <v>100</v>
      </c>
      <c r="V10" s="128" t="s">
        <v>101</v>
      </c>
      <c r="W10" s="128" t="s">
        <v>0</v>
      </c>
      <c r="X10" s="156"/>
      <c r="Y10" s="128" t="s">
        <v>96</v>
      </c>
      <c r="Z10" s="128" t="s">
        <v>97</v>
      </c>
      <c r="AA10" s="128" t="s">
        <v>98</v>
      </c>
      <c r="AB10" s="128" t="s">
        <v>99</v>
      </c>
      <c r="AC10" s="128" t="s">
        <v>100</v>
      </c>
      <c r="AD10" s="128" t="s">
        <v>101</v>
      </c>
      <c r="AE10" s="217" t="s">
        <v>0</v>
      </c>
    </row>
    <row r="11" spans="1:32">
      <c r="B11" s="402" t="s">
        <v>105</v>
      </c>
      <c r="C11" s="344">
        <f>'RSI_idade (14)'!C11/'RSI_idade (14)'!I11</f>
        <v>0.34344739049449274</v>
      </c>
      <c r="D11" s="345">
        <f>'RSI_idade (14)'!D11/'RSI_idade (14)'!I11</f>
        <v>0.16643104392034244</v>
      </c>
      <c r="E11" s="345">
        <f>'RSI_idade (14)'!E11/'RSI_idade (14)'!I11</f>
        <v>0.13343467080417584</v>
      </c>
      <c r="F11" s="345">
        <f>'RSI_idade (14)'!F11/'RSI_idade (14)'!I11</f>
        <v>0.16374533841070818</v>
      </c>
      <c r="G11" s="345">
        <f>'RSI_idade (14)'!G11/'RSI_idade (14)'!I11</f>
        <v>0.14315755482659084</v>
      </c>
      <c r="H11" s="346">
        <f>'RSI_idade (14)'!H11/'RSI_idade (14)'!I11</f>
        <v>4.9784001543689969E-2</v>
      </c>
      <c r="I11" s="340"/>
      <c r="J11" s="342">
        <f>'RSI_idade (14)'!K11/'RSI_idade (14)'!Q11</f>
        <v>0.34197988139332486</v>
      </c>
      <c r="K11" s="226">
        <f>'RSI_idade (14)'!L11/'RSI_idade (14)'!Q11</f>
        <v>0.16521950330924767</v>
      </c>
      <c r="L11" s="226">
        <f>'RSI_idade (14)'!M11/'RSI_idade (14)'!Q11</f>
        <v>0.13184366587730484</v>
      </c>
      <c r="M11" s="226">
        <f>'RSI_idade (14)'!N11/'RSI_idade (14)'!Q11</f>
        <v>0.16350314732730181</v>
      </c>
      <c r="N11" s="226">
        <f>'RSI_idade (14)'!O11/'RSI_idade (14)'!Q11</f>
        <v>0.14667962029671908</v>
      </c>
      <c r="O11" s="337">
        <f>'RSI_idade (14)'!P11/'RSI_idade (14)'!Q11</f>
        <v>5.0774181796101769E-2</v>
      </c>
      <c r="P11" s="340"/>
      <c r="Q11" s="226">
        <f>'RSI_idade (14)'!S11/'RSI_idade (14)'!Y11</f>
        <v>0.33978192197430301</v>
      </c>
      <c r="R11" s="226">
        <f>'RSI_idade (14)'!T11/'RSI_idade (14)'!Y11</f>
        <v>0.16235253861015944</v>
      </c>
      <c r="S11" s="226">
        <f>'RSI_idade (14)'!U11/'RSI_idade (14)'!Y11</f>
        <v>0.1312140344434754</v>
      </c>
      <c r="T11" s="226">
        <f>'RSI_idade (14)'!V11/'RSI_idade (14)'!Y11</f>
        <v>0.16340412036438143</v>
      </c>
      <c r="U11" s="226">
        <f>'RSI_idade (14)'!W11/'RSI_idade (14)'!Y11</f>
        <v>0.1507726204833103</v>
      </c>
      <c r="V11" s="337">
        <f>'RSI_idade (14)'!X11/'RSI_idade (14)'!Y11</f>
        <v>5.247476412437041E-2</v>
      </c>
      <c r="W11" s="62"/>
      <c r="X11" s="335"/>
      <c r="Y11" s="112">
        <f>'RSI_idade (14)'!AA11/'RSI_idade (14)'!AG11</f>
        <v>0.33660305745914604</v>
      </c>
      <c r="Z11" s="214">
        <f>'RSI_idade (14)'!AB11/'RSI_idade (14)'!AG11</f>
        <v>0.16149710068529258</v>
      </c>
      <c r="AA11" s="214">
        <f>'RSI_idade (14)'!AC11/'RSI_idade (14)'!AG11</f>
        <v>0.13012124406958356</v>
      </c>
      <c r="AB11" s="214">
        <f>'RSI_idade (14)'!AD11/'RSI_idade (14)'!AG11</f>
        <v>0.16262730627306274</v>
      </c>
      <c r="AC11" s="214">
        <f>'RSI_idade (14)'!AE11/'RSI_idade (14)'!AG11</f>
        <v>0.15432788613600421</v>
      </c>
      <c r="AD11" s="214">
        <f>'RSI_idade (14)'!AF11/'RSI_idade (14)'!AG11</f>
        <v>5.4823405376910911E-2</v>
      </c>
      <c r="AE11" s="62">
        <v>301306</v>
      </c>
      <c r="AF11" s="334"/>
    </row>
    <row r="12" spans="1:32">
      <c r="B12" s="403" t="s">
        <v>267</v>
      </c>
      <c r="C12" s="343">
        <f>'RSI_idade (14)'!C12/'RSI_idade (14)'!I12</f>
        <v>0.36541279921836833</v>
      </c>
      <c r="D12" s="215">
        <f>'RSI_idade (14)'!D12/'RSI_idade (14)'!I12</f>
        <v>0.16065997447090155</v>
      </c>
      <c r="E12" s="215">
        <f>'RSI_idade (14)'!E12/'RSI_idade (14)'!I12</f>
        <v>0.13585577635249066</v>
      </c>
      <c r="F12" s="215">
        <f>'RSI_idade (14)'!F12/'RSI_idade (14)'!I12</f>
        <v>0.1535370408307988</v>
      </c>
      <c r="G12" s="215">
        <f>'RSI_idade (14)'!G12/'RSI_idade (14)'!I12</f>
        <v>0.1308287501772854</v>
      </c>
      <c r="H12" s="338">
        <f>'RSI_idade (14)'!H12/'RSI_idade (14)'!I12</f>
        <v>5.3705658950155222E-2</v>
      </c>
      <c r="I12" s="304"/>
      <c r="J12" s="343">
        <f>'RSI_idade (14)'!K12/'RSI_idade (14)'!Q12</f>
        <v>0.36589905778480597</v>
      </c>
      <c r="K12" s="215">
        <f>'RSI_idade (14)'!L12/'RSI_idade (14)'!Q12</f>
        <v>0.15671740133096132</v>
      </c>
      <c r="L12" s="215">
        <f>'RSI_idade (14)'!M12/'RSI_idade (14)'!Q12</f>
        <v>0.13411741450879622</v>
      </c>
      <c r="M12" s="215">
        <f>'RSI_idade (14)'!N12/'RSI_idade (14)'!Q12</f>
        <v>0.15376886077617447</v>
      </c>
      <c r="N12" s="215">
        <f>'RSI_idade (14)'!O12/'RSI_idade (14)'!Q12</f>
        <v>0.134710417078474</v>
      </c>
      <c r="O12" s="338">
        <f>'RSI_idade (14)'!P12/'RSI_idade (14)'!Q12</f>
        <v>5.4786848520788037E-2</v>
      </c>
      <c r="P12" s="340"/>
      <c r="Q12" s="215">
        <f>'RSI_idade (14)'!S12/'RSI_idade (14)'!Y12</f>
        <v>0.3642817489023098</v>
      </c>
      <c r="R12" s="215">
        <f>'RSI_idade (14)'!T12/'RSI_idade (14)'!Y12</f>
        <v>0.15096815436636779</v>
      </c>
      <c r="S12" s="215">
        <f>'RSI_idade (14)'!U12/'RSI_idade (14)'!Y12</f>
        <v>0.13382568174553774</v>
      </c>
      <c r="T12" s="215">
        <f>'RSI_idade (14)'!V12/'RSI_idade (14)'!Y12</f>
        <v>0.15478693874804433</v>
      </c>
      <c r="U12" s="215">
        <f>'RSI_idade (14)'!W12/'RSI_idade (14)'!Y12</f>
        <v>0.13930992715710849</v>
      </c>
      <c r="V12" s="338">
        <f>'RSI_idade (14)'!X12/'RSI_idade (14)'!Y12</f>
        <v>5.6827549080631867E-2</v>
      </c>
      <c r="W12" s="64"/>
      <c r="X12" s="335"/>
      <c r="Y12" s="114">
        <f>'RSI_idade (14)'!AA12/'RSI_idade (14)'!AG12</f>
        <v>0.36202608228018285</v>
      </c>
      <c r="Z12" s="215">
        <f>'RSI_idade (14)'!AB12/'RSI_idade (14)'!AG12</f>
        <v>0.15000672223716052</v>
      </c>
      <c r="AA12" s="215">
        <f>'RSI_idade (14)'!AC12/'RSI_idade (14)'!AG12</f>
        <v>0.1315037644528099</v>
      </c>
      <c r="AB12" s="215">
        <f>'RSI_idade (14)'!AD12/'RSI_idade (14)'!AG12</f>
        <v>0.15488034417854263</v>
      </c>
      <c r="AC12" s="215">
        <f>'RSI_idade (14)'!AE12/'RSI_idade (14)'!AG12</f>
        <v>0.14315004033342296</v>
      </c>
      <c r="AD12" s="215">
        <f>'RSI_idade (14)'!AF12/'RSI_idade (14)'!AG12</f>
        <v>5.843304651788115E-2</v>
      </c>
      <c r="AE12" s="64">
        <v>81610</v>
      </c>
      <c r="AF12" s="334"/>
    </row>
    <row r="13" spans="1:32">
      <c r="B13" s="403" t="s">
        <v>52</v>
      </c>
      <c r="C13" s="343">
        <f>'RSI_idade (14)'!C13/'RSI_idade (14)'!I13</f>
        <v>0.36181918599711105</v>
      </c>
      <c r="D13" s="215">
        <f>'RSI_idade (14)'!D13/'RSI_idade (14)'!I13</f>
        <v>0.15791486107570737</v>
      </c>
      <c r="E13" s="215">
        <f>'RSI_idade (14)'!E13/'RSI_idade (14)'!I13</f>
        <v>0.13527062622142919</v>
      </c>
      <c r="F13" s="215">
        <f>'RSI_idade (14)'!F13/'RSI_idade (14)'!I13</f>
        <v>0.15496218880108761</v>
      </c>
      <c r="G13" s="215">
        <f>'RSI_idade (14)'!G13/'RSI_idade (14)'!I13</f>
        <v>0.13427224063216925</v>
      </c>
      <c r="H13" s="338">
        <f>'RSI_idade (14)'!H13/'RSI_idade (14)'!I13</f>
        <v>5.5760897272495537E-2</v>
      </c>
      <c r="I13" s="304"/>
      <c r="J13" s="343">
        <f>'RSI_idade (14)'!K13/'RSI_idade (14)'!Q13</f>
        <v>0.36209702943437178</v>
      </c>
      <c r="K13" s="215">
        <f>'RSI_idade (14)'!L13/'RSI_idade (14)'!Q13</f>
        <v>0.15479043269882894</v>
      </c>
      <c r="L13" s="215">
        <f>'RSI_idade (14)'!M13/'RSI_idade (14)'!Q13</f>
        <v>0.13320070533978387</v>
      </c>
      <c r="M13" s="215">
        <f>'RSI_idade (14)'!N13/'RSI_idade (14)'!Q13</f>
        <v>0.15569471447302979</v>
      </c>
      <c r="N13" s="215">
        <f>'RSI_idade (14)'!O13/'RSI_idade (14)'!Q13</f>
        <v>0.13704390288013746</v>
      </c>
      <c r="O13" s="338">
        <f>'RSI_idade (14)'!P13/'RSI_idade (14)'!Q13</f>
        <v>5.7173215173848171E-2</v>
      </c>
      <c r="P13" s="340"/>
      <c r="Q13" s="215">
        <f>'RSI_idade (14)'!S13/'RSI_idade (14)'!Y13</f>
        <v>0.36195890219467874</v>
      </c>
      <c r="R13" s="215">
        <f>'RSI_idade (14)'!T13/'RSI_idade (14)'!Y13</f>
        <v>0.14929406830995759</v>
      </c>
      <c r="S13" s="215">
        <f>'RSI_idade (14)'!U13/'RSI_idade (14)'!Y13</f>
        <v>0.13277573272447696</v>
      </c>
      <c r="T13" s="215">
        <f>'RSI_idade (14)'!V13/'RSI_idade (14)'!Y13</f>
        <v>0.15656306789059224</v>
      </c>
      <c r="U13" s="215">
        <f>'RSI_idade (14)'!W13/'RSI_idade (14)'!Y13</f>
        <v>0.140370905363217</v>
      </c>
      <c r="V13" s="338">
        <f>'RSI_idade (14)'!X13/'RSI_idade (14)'!Y13</f>
        <v>5.9037323517077488E-2</v>
      </c>
      <c r="W13" s="66"/>
      <c r="X13" s="335"/>
      <c r="Y13" s="114">
        <f>'RSI_idade (14)'!AA13/'RSI_idade (14)'!AG13</f>
        <v>0.35918130015118038</v>
      </c>
      <c r="Z13" s="215">
        <f>'RSI_idade (14)'!AB13/'RSI_idade (14)'!AG13</f>
        <v>0.14876148389347599</v>
      </c>
      <c r="AA13" s="215">
        <f>'RSI_idade (14)'!AC13/'RSI_idade (14)'!AG13</f>
        <v>0.13010815211071056</v>
      </c>
      <c r="AB13" s="215">
        <f>'RSI_idade (14)'!AD13/'RSI_idade (14)'!AG13</f>
        <v>0.1567391557157809</v>
      </c>
      <c r="AC13" s="215">
        <f>'RSI_idade (14)'!AE13/'RSI_idade (14)'!AG13</f>
        <v>0.14510989649959297</v>
      </c>
      <c r="AD13" s="215">
        <f>'RSI_idade (14)'!AF13/'RSI_idade (14)'!AG13</f>
        <v>6.0100011629259216E-2</v>
      </c>
      <c r="AE13" s="64">
        <v>61094</v>
      </c>
      <c r="AF13" s="334"/>
    </row>
    <row r="14" spans="1:32">
      <c r="B14" s="403" t="s">
        <v>1</v>
      </c>
      <c r="C14" s="332">
        <f>'RSI_idade (14)'!C14/'RSI_idade (14)'!I14</f>
        <v>0.33971746049472334</v>
      </c>
      <c r="D14" s="329">
        <f>'RSI_idade (14)'!D14/'RSI_idade (14)'!I14</f>
        <v>0.31861075436931152</v>
      </c>
      <c r="E14" s="329">
        <f>'RSI_idade (14)'!E14/'RSI_idade (14)'!I14</f>
        <v>0.27293539561114522</v>
      </c>
      <c r="F14" s="329">
        <f>'RSI_idade (14)'!F14/'RSI_idade (14)'!I14</f>
        <v>0.32508794460885587</v>
      </c>
      <c r="G14" s="329">
        <f>'RSI_idade (14)'!G14/'RSI_idade (14)'!I14</f>
        <v>0.28577810039644869</v>
      </c>
      <c r="H14" s="339">
        <f>'RSI_idade (14)'!H14/'RSI_idade (14)'!I14</f>
        <v>0.118152884024792</v>
      </c>
      <c r="I14" s="417"/>
      <c r="J14" s="332">
        <f>'RSI_idade (14)'!K14/'RSI_idade (14)'!Q14</f>
        <v>0.3438879406744747</v>
      </c>
      <c r="K14" s="329">
        <f>'RSI_idade (14)'!L14/'RSI_idade (14)'!Q14</f>
        <v>0.31004649520334293</v>
      </c>
      <c r="L14" s="329">
        <f>'RSI_idade (14)'!M14/'RSI_idade (14)'!Q14</f>
        <v>0.27073156376905422</v>
      </c>
      <c r="M14" s="329">
        <f>'RSI_idade (14)'!N14/'RSI_idade (14)'!Q14</f>
        <v>0.32311223588958859</v>
      </c>
      <c r="N14" s="329">
        <f>'RSI_idade (14)'!O14/'RSI_idade (14)'!Q14</f>
        <v>0.28556294508857633</v>
      </c>
      <c r="O14" s="339">
        <f>'RSI_idade (14)'!P14/'RSI_idade (14)'!Q14</f>
        <v>0.1227708787004885</v>
      </c>
      <c r="P14" s="341"/>
      <c r="Q14" s="329">
        <f>'RSI_idade (14)'!S14/'RSI_idade (14)'!Y14</f>
        <v>0.34123624047417445</v>
      </c>
      <c r="R14" s="329">
        <f>'RSI_idade (14)'!T14/'RSI_idade (14)'!Y14</f>
        <v>0.30119753235756624</v>
      </c>
      <c r="S14" s="329">
        <f>'RSI_idade (14)'!U14/'RSI_idade (14)'!Y14</f>
        <v>0.27131970485061085</v>
      </c>
      <c r="T14" s="329">
        <f>'RSI_idade (14)'!V14/'RSI_idade (14)'!Y14</f>
        <v>0.32587395669529456</v>
      </c>
      <c r="U14" s="329">
        <f>'RSI_idade (14)'!W14/'RSI_idade (14)'!Y14</f>
        <v>0.29587516632393857</v>
      </c>
      <c r="V14" s="339">
        <f>'RSI_idade (14)'!X14/'RSI_idade (14)'!Y14</f>
        <v>0.12326115882424096</v>
      </c>
      <c r="W14" s="265"/>
      <c r="X14" s="336"/>
      <c r="Y14" s="116">
        <f>'RSI_idade (14)'!AA14/'RSI_idade (14)'!AG14</f>
        <v>0.34029252897979001</v>
      </c>
      <c r="Z14" s="260">
        <f>'RSI_idade (14)'!AB14/'RSI_idade (14)'!AG14</f>
        <v>0.29993324027432178</v>
      </c>
      <c r="AA14" s="260">
        <f>'RSI_idade (14)'!AC14/'RSI_idade (14)'!AG14</f>
        <v>0.2694665291011713</v>
      </c>
      <c r="AB14" s="260">
        <f>'RSI_idade (14)'!AD14/'RSI_idade (14)'!AG14</f>
        <v>0.32518055471262974</v>
      </c>
      <c r="AC14" s="260">
        <f>'RSI_idade (14)'!AE14/'RSI_idade (14)'!AG14</f>
        <v>0.30029738423256663</v>
      </c>
      <c r="AD14" s="260">
        <f>'RSI_idade (14)'!AF14/'RSI_idade (14)'!AG14</f>
        <v>0.12453723371973054</v>
      </c>
      <c r="AE14" s="284">
        <v>21700</v>
      </c>
      <c r="AF14" s="334"/>
    </row>
    <row r="15" spans="1:32">
      <c r="B15" s="302" t="s">
        <v>73</v>
      </c>
      <c r="C15" s="215">
        <f>'RSI_idade (14)'!C15/'RSI_idade (14)'!I15</f>
        <v>0.3885778275475924</v>
      </c>
      <c r="D15" s="215">
        <f>'RSI_idade (14)'!D15/'RSI_idade (14)'!I15</f>
        <v>0.18029115341545351</v>
      </c>
      <c r="E15" s="215">
        <f>'RSI_idade (14)'!E15/'RSI_idade (14)'!I15</f>
        <v>0.11758118701007839</v>
      </c>
      <c r="F15" s="215">
        <f>'RSI_idade (14)'!F15/'RSI_idade (14)'!I15</f>
        <v>0.1444568868980963</v>
      </c>
      <c r="G15" s="215">
        <f>'RSI_idade (14)'!G15/'RSI_idade (14)'!I15</f>
        <v>0.11870100783874581</v>
      </c>
      <c r="H15" s="115">
        <f>'RSI_idade (14)'!H15/'RSI_idade (14)'!I15</f>
        <v>5.0391937290033592E-2</v>
      </c>
      <c r="I15" s="327"/>
      <c r="J15" s="344">
        <f>'RSI_idade (14)'!K15/'RSI_idade (14)'!Q15</f>
        <v>0.39355581127733025</v>
      </c>
      <c r="K15" s="345">
        <f>'RSI_idade (14)'!L15/'RSI_idade (14)'!Q15</f>
        <v>0.1760644418872267</v>
      </c>
      <c r="L15" s="345">
        <f>'RSI_idade (14)'!M15/'RSI_idade (14)'!Q15</f>
        <v>0.12313003452243959</v>
      </c>
      <c r="M15" s="345">
        <f>'RSI_idade (14)'!N15/'RSI_idade (14)'!Q15</f>
        <v>0.14499424626006904</v>
      </c>
      <c r="N15" s="345">
        <f>'RSI_idade (14)'!O15/'RSI_idade (14)'!Q15</f>
        <v>0.11392405063291139</v>
      </c>
      <c r="O15" s="346">
        <f>'RSI_idade (14)'!P15/'RSI_idade (14)'!Q15</f>
        <v>4.8331415420023012E-2</v>
      </c>
      <c r="P15" s="301"/>
      <c r="Q15" s="215">
        <f>'RSI_idade (14)'!S15/'RSI_idade (14)'!Y15</f>
        <v>0.39348079161816063</v>
      </c>
      <c r="R15" s="215">
        <f>'RSI_idade (14)'!T15/'RSI_idade (14)'!Y15</f>
        <v>0.16763678696158324</v>
      </c>
      <c r="S15" s="215">
        <f>'RSI_idade (14)'!U15/'RSI_idade (14)'!Y15</f>
        <v>0.1280558789289872</v>
      </c>
      <c r="T15" s="215">
        <f>'RSI_idade (14)'!V15/'RSI_idade (14)'!Y15</f>
        <v>0.14668218859138532</v>
      </c>
      <c r="U15" s="215">
        <f>'RSI_idade (14)'!W15/'RSI_idade (14)'!Y15</f>
        <v>0.11990686845168801</v>
      </c>
      <c r="V15" s="338">
        <f>'RSI_idade (14)'!X15/'RSI_idade (14)'!Y15</f>
        <v>4.4237485448195578E-2</v>
      </c>
      <c r="W15" s="64"/>
      <c r="X15" s="336"/>
      <c r="Y15" s="112">
        <f>'RSI_idade (14)'!AA15/'RSI_idade (14)'!AG15</f>
        <v>0.39952718676122934</v>
      </c>
      <c r="Z15" s="214">
        <f>'RSI_idade (14)'!AB15/'RSI_idade (14)'!AG15</f>
        <v>0.15957446808510639</v>
      </c>
      <c r="AA15" s="214">
        <f>'RSI_idade (14)'!AC15/'RSI_idade (14)'!AG15</f>
        <v>0.12529550827423167</v>
      </c>
      <c r="AB15" s="214">
        <f>'RSI_idade (14)'!AD15/'RSI_idade (14)'!AG15</f>
        <v>0.1430260047281324</v>
      </c>
      <c r="AC15" s="214">
        <f>'RSI_idade (14)'!AE15/'RSI_idade (14)'!AG15</f>
        <v>0.12884160756501181</v>
      </c>
      <c r="AD15" s="214">
        <f>'RSI_idade (14)'!AF15/'RSI_idade (14)'!AG15</f>
        <v>4.3735224586288417E-2</v>
      </c>
      <c r="AE15" s="62">
        <v>1002</v>
      </c>
      <c r="AF15" s="334"/>
    </row>
    <row r="16" spans="1:32">
      <c r="B16" s="302" t="s">
        <v>74</v>
      </c>
      <c r="C16" s="215">
        <f>'RSI_idade (14)'!C16/'RSI_idade (14)'!I16</f>
        <v>0.33580246913580247</v>
      </c>
      <c r="D16" s="215">
        <f>'RSI_idade (14)'!D16/'RSI_idade (14)'!I16</f>
        <v>0.15555555555555556</v>
      </c>
      <c r="E16" s="215">
        <f>'RSI_idade (14)'!E16/'RSI_idade (14)'!I16</f>
        <v>0.15555555555555556</v>
      </c>
      <c r="F16" s="215">
        <f>'RSI_idade (14)'!F16/'RSI_idade (14)'!I16</f>
        <v>0.15308641975308643</v>
      </c>
      <c r="G16" s="215">
        <f>'RSI_idade (14)'!G16/'RSI_idade (14)'!I16</f>
        <v>0.14074074074074075</v>
      </c>
      <c r="H16" s="115">
        <f>'RSI_idade (14)'!H16/'RSI_idade (14)'!I16</f>
        <v>5.9259259259259262E-2</v>
      </c>
      <c r="I16" s="327"/>
      <c r="J16" s="343">
        <f>'RSI_idade (14)'!K16/'RSI_idade (14)'!Q16</f>
        <v>0.33509234828496043</v>
      </c>
      <c r="K16" s="215">
        <f>'RSI_idade (14)'!L16/'RSI_idade (14)'!Q16</f>
        <v>0.15567282321899736</v>
      </c>
      <c r="L16" s="215">
        <f>'RSI_idade (14)'!M16/'RSI_idade (14)'!Q16</f>
        <v>0.14248021108179421</v>
      </c>
      <c r="M16" s="215">
        <f>'RSI_idade (14)'!N16/'RSI_idade (14)'!Q16</f>
        <v>0.15567282321899736</v>
      </c>
      <c r="N16" s="215">
        <f>'RSI_idade (14)'!O16/'RSI_idade (14)'!Q16</f>
        <v>0.15567282321899736</v>
      </c>
      <c r="O16" s="338">
        <f>'RSI_idade (14)'!P16/'RSI_idade (14)'!Q16</f>
        <v>5.5408970976253295E-2</v>
      </c>
      <c r="P16" s="301"/>
      <c r="Q16" s="215">
        <f>'RSI_idade (14)'!S16/'RSI_idade (14)'!Y16</f>
        <v>0.33163265306122447</v>
      </c>
      <c r="R16" s="215">
        <f>'RSI_idade (14)'!T16/'RSI_idade (14)'!Y16</f>
        <v>0.16071428571428573</v>
      </c>
      <c r="S16" s="215">
        <f>'RSI_idade (14)'!U16/'RSI_idade (14)'!Y16</f>
        <v>0.14285714285714285</v>
      </c>
      <c r="T16" s="215">
        <f>'RSI_idade (14)'!V16/'RSI_idade (14)'!Y16</f>
        <v>0.15051020408163265</v>
      </c>
      <c r="U16" s="215">
        <f>'RSI_idade (14)'!W16/'RSI_idade (14)'!Y16</f>
        <v>0.1683673469387755</v>
      </c>
      <c r="V16" s="338">
        <f>'RSI_idade (14)'!X16/'RSI_idade (14)'!Y16</f>
        <v>4.5918367346938778E-2</v>
      </c>
      <c r="W16" s="64"/>
      <c r="X16" s="335"/>
      <c r="Y16" s="114">
        <f>'RSI_idade (14)'!AA16/'RSI_idade (14)'!AG16</f>
        <v>0.33769633507853403</v>
      </c>
      <c r="Z16" s="215">
        <f>'RSI_idade (14)'!AB16/'RSI_idade (14)'!AG16</f>
        <v>0.16753926701570682</v>
      </c>
      <c r="AA16" s="215">
        <f>'RSI_idade (14)'!AC16/'RSI_idade (14)'!AG16</f>
        <v>0.13350785340314136</v>
      </c>
      <c r="AB16" s="215">
        <f>'RSI_idade (14)'!AD16/'RSI_idade (14)'!AG16</f>
        <v>0.15706806282722513</v>
      </c>
      <c r="AC16" s="215">
        <f>'RSI_idade (14)'!AE16/'RSI_idade (14)'!AG16</f>
        <v>0.15183246073298429</v>
      </c>
      <c r="AD16" s="215">
        <f>'RSI_idade (14)'!AF16/'RSI_idade (14)'!AG16</f>
        <v>5.2356020942408377E-2</v>
      </c>
      <c r="AE16" s="64">
        <v>454</v>
      </c>
      <c r="AF16" s="334"/>
    </row>
    <row r="17" spans="2:32">
      <c r="B17" s="302" t="s">
        <v>75</v>
      </c>
      <c r="C17" s="215">
        <f>'RSI_idade (14)'!C17/'RSI_idade (14)'!I17</f>
        <v>0.33986928104575165</v>
      </c>
      <c r="D17" s="215">
        <f>'RSI_idade (14)'!D17/'RSI_idade (14)'!I17</f>
        <v>0.14161220043572983</v>
      </c>
      <c r="E17" s="215">
        <f>'RSI_idade (14)'!E17/'RSI_idade (14)'!I17</f>
        <v>0.15904139433551198</v>
      </c>
      <c r="F17" s="215">
        <f>'RSI_idade (14)'!F17/'RSI_idade (14)'!I17</f>
        <v>0.18300653594771241</v>
      </c>
      <c r="G17" s="215">
        <f>'RSI_idade (14)'!G17/'RSI_idade (14)'!I17</f>
        <v>0.12636165577342048</v>
      </c>
      <c r="H17" s="115">
        <f>'RSI_idade (14)'!H17/'RSI_idade (14)'!I17</f>
        <v>5.0108932461873638E-2</v>
      </c>
      <c r="I17" s="327"/>
      <c r="J17" s="343">
        <f>'RSI_idade (14)'!K17/'RSI_idade (14)'!Q17</f>
        <v>0.34977578475336324</v>
      </c>
      <c r="K17" s="215">
        <f>'RSI_idade (14)'!L17/'RSI_idade (14)'!Q17</f>
        <v>0.1367713004484305</v>
      </c>
      <c r="L17" s="215">
        <f>'RSI_idade (14)'!M17/'RSI_idade (14)'!Q17</f>
        <v>0.16367713004484305</v>
      </c>
      <c r="M17" s="215">
        <f>'RSI_idade (14)'!N17/'RSI_idade (14)'!Q17</f>
        <v>0.18161434977578475</v>
      </c>
      <c r="N17" s="215">
        <f>'RSI_idade (14)'!O17/'RSI_idade (14)'!Q17</f>
        <v>0.11883408071748879</v>
      </c>
      <c r="O17" s="338">
        <f>'RSI_idade (14)'!P17/'RSI_idade (14)'!Q17</f>
        <v>4.9327354260089683E-2</v>
      </c>
      <c r="P17" s="301"/>
      <c r="Q17" s="215">
        <f>'RSI_idade (14)'!S17/'RSI_idade (14)'!Y17</f>
        <v>0.35813953488372091</v>
      </c>
      <c r="R17" s="215">
        <f>'RSI_idade (14)'!T17/'RSI_idade (14)'!Y17</f>
        <v>0.12558139534883722</v>
      </c>
      <c r="S17" s="215">
        <f>'RSI_idade (14)'!U17/'RSI_idade (14)'!Y17</f>
        <v>0.15348837209302327</v>
      </c>
      <c r="T17" s="215">
        <f>'RSI_idade (14)'!V17/'RSI_idade (14)'!Y17</f>
        <v>0.16976744186046511</v>
      </c>
      <c r="U17" s="215">
        <f>'RSI_idade (14)'!W17/'RSI_idade (14)'!Y17</f>
        <v>0.1372093023255814</v>
      </c>
      <c r="V17" s="338">
        <f>'RSI_idade (14)'!X17/'RSI_idade (14)'!Y17</f>
        <v>5.5813953488372092E-2</v>
      </c>
      <c r="W17" s="64"/>
      <c r="X17" s="335"/>
      <c r="Y17" s="114">
        <f>'RSI_idade (14)'!AA17/'RSI_idade (14)'!AG17</f>
        <v>0.35714285714285715</v>
      </c>
      <c r="Z17" s="215">
        <f>'RSI_idade (14)'!AB17/'RSI_idade (14)'!AG17</f>
        <v>0.12672811059907835</v>
      </c>
      <c r="AA17" s="215">
        <f>'RSI_idade (14)'!AC17/'RSI_idade (14)'!AG17</f>
        <v>0.16589861751152074</v>
      </c>
      <c r="AB17" s="215">
        <f>'RSI_idade (14)'!AD17/'RSI_idade (14)'!AG17</f>
        <v>0.16359447004608296</v>
      </c>
      <c r="AC17" s="215">
        <f>'RSI_idade (14)'!AE17/'RSI_idade (14)'!AG17</f>
        <v>0.13594470046082949</v>
      </c>
      <c r="AD17" s="215">
        <f>'RSI_idade (14)'!AF17/'RSI_idade (14)'!AG17</f>
        <v>5.0691244239631339E-2</v>
      </c>
      <c r="AE17" s="64">
        <v>520</v>
      </c>
      <c r="AF17" s="334"/>
    </row>
    <row r="18" spans="2:32">
      <c r="B18" s="302" t="s">
        <v>76</v>
      </c>
      <c r="C18" s="215">
        <f>'RSI_idade (14)'!C18/'RSI_idade (14)'!I18</f>
        <v>0.34987593052109184</v>
      </c>
      <c r="D18" s="215">
        <f>'RSI_idade (14)'!D18/'RSI_idade (14)'!I18</f>
        <v>0.16129032258064516</v>
      </c>
      <c r="E18" s="215">
        <f>'RSI_idade (14)'!E18/'RSI_idade (14)'!I18</f>
        <v>0.13647642679900746</v>
      </c>
      <c r="F18" s="215">
        <f>'RSI_idade (14)'!F18/'RSI_idade (14)'!I18</f>
        <v>0.16377171215880892</v>
      </c>
      <c r="G18" s="215">
        <f>'RSI_idade (14)'!G18/'RSI_idade (14)'!I18</f>
        <v>0.13151364764267989</v>
      </c>
      <c r="H18" s="115">
        <f>'RSI_idade (14)'!H18/'RSI_idade (14)'!I18</f>
        <v>5.7071960297766747E-2</v>
      </c>
      <c r="I18" s="327"/>
      <c r="J18" s="343">
        <f>'RSI_idade (14)'!K18/'RSI_idade (14)'!Q18</f>
        <v>0.34271099744245526</v>
      </c>
      <c r="K18" s="215">
        <f>'RSI_idade (14)'!L18/'RSI_idade (14)'!Q18</f>
        <v>0.15601023017902813</v>
      </c>
      <c r="L18" s="215">
        <f>'RSI_idade (14)'!M18/'RSI_idade (14)'!Q18</f>
        <v>0.12787723785166241</v>
      </c>
      <c r="M18" s="215">
        <f>'RSI_idade (14)'!N18/'RSI_idade (14)'!Q18</f>
        <v>0.17647058823529413</v>
      </c>
      <c r="N18" s="215">
        <f>'RSI_idade (14)'!O18/'RSI_idade (14)'!Q18</f>
        <v>0.13043478260869565</v>
      </c>
      <c r="O18" s="338">
        <f>'RSI_idade (14)'!P18/'RSI_idade (14)'!Q18</f>
        <v>6.6496163682864456E-2</v>
      </c>
      <c r="P18" s="301"/>
      <c r="Q18" s="215">
        <f>'RSI_idade (14)'!S18/'RSI_idade (14)'!Y18</f>
        <v>0.35135135135135137</v>
      </c>
      <c r="R18" s="215">
        <f>'RSI_idade (14)'!T18/'RSI_idade (14)'!Y18</f>
        <v>0.15135135135135136</v>
      </c>
      <c r="S18" s="215">
        <f>'RSI_idade (14)'!U18/'RSI_idade (14)'!Y18</f>
        <v>0.12972972972972974</v>
      </c>
      <c r="T18" s="215">
        <f>'RSI_idade (14)'!V18/'RSI_idade (14)'!Y18</f>
        <v>0.16486486486486487</v>
      </c>
      <c r="U18" s="215">
        <f>'RSI_idade (14)'!W18/'RSI_idade (14)'!Y18</f>
        <v>0.13513513513513514</v>
      </c>
      <c r="V18" s="338">
        <f>'RSI_idade (14)'!X18/'RSI_idade (14)'!Y18</f>
        <v>6.7567567567567571E-2</v>
      </c>
      <c r="W18" s="64"/>
      <c r="X18" s="335"/>
      <c r="Y18" s="114">
        <f>'RSI_idade (14)'!AA18/'RSI_idade (14)'!AG18</f>
        <v>0.36079545454545453</v>
      </c>
      <c r="Z18" s="215">
        <f>'RSI_idade (14)'!AB18/'RSI_idade (14)'!AG18</f>
        <v>0.14772727272727273</v>
      </c>
      <c r="AA18" s="215">
        <f>'RSI_idade (14)'!AC18/'RSI_idade (14)'!AG18</f>
        <v>0.13352272727272727</v>
      </c>
      <c r="AB18" s="215">
        <f>'RSI_idade (14)'!AD18/'RSI_idade (14)'!AG18</f>
        <v>0.16193181818181818</v>
      </c>
      <c r="AC18" s="215">
        <f>'RSI_idade (14)'!AE18/'RSI_idade (14)'!AG18</f>
        <v>0.13352272727272727</v>
      </c>
      <c r="AD18" s="215">
        <f>'RSI_idade (14)'!AF18/'RSI_idade (14)'!AG18</f>
        <v>6.25E-2</v>
      </c>
      <c r="AE18" s="64">
        <v>438</v>
      </c>
      <c r="AF18" s="334"/>
    </row>
    <row r="19" spans="2:32">
      <c r="B19" s="302" t="s">
        <v>77</v>
      </c>
      <c r="C19" s="215">
        <f>'RSI_idade (14)'!C19/'RSI_idade (14)'!I19</f>
        <v>0.13474387527839643</v>
      </c>
      <c r="D19" s="215">
        <f>'RSI_idade (14)'!D19/'RSI_idade (14)'!I19</f>
        <v>8.2405345211581285E-2</v>
      </c>
      <c r="E19" s="215">
        <f>'RSI_idade (14)'!E19/'RSI_idade (14)'!I19</f>
        <v>0.14810690423162584</v>
      </c>
      <c r="F19" s="215">
        <f>'RSI_idade (14)'!F19/'RSI_idade (14)'!I19</f>
        <v>0.23942093541202672</v>
      </c>
      <c r="G19" s="215">
        <f>'RSI_idade (14)'!G19/'RSI_idade (14)'!I19</f>
        <v>0.27728285077951004</v>
      </c>
      <c r="H19" s="115">
        <f>'RSI_idade (14)'!H19/'RSI_idade (14)'!I19</f>
        <v>0.11804008908685969</v>
      </c>
      <c r="I19" s="327"/>
      <c r="J19" s="343">
        <f>'RSI_idade (14)'!K19/'RSI_idade (14)'!Q19</f>
        <v>0.12743972445464982</v>
      </c>
      <c r="K19" s="215">
        <f>'RSI_idade (14)'!L19/'RSI_idade (14)'!Q19</f>
        <v>7.1182548794489098E-2</v>
      </c>
      <c r="L19" s="215">
        <f>'RSI_idade (14)'!M19/'RSI_idade (14)'!Q19</f>
        <v>0.14695752009184845</v>
      </c>
      <c r="M19" s="215">
        <f>'RSI_idade (14)'!N19/'RSI_idade (14)'!Q19</f>
        <v>0.24339839265212398</v>
      </c>
      <c r="N19" s="215">
        <f>'RSI_idade (14)'!O19/'RSI_idade (14)'!Q19</f>
        <v>0.27784156142365096</v>
      </c>
      <c r="O19" s="338">
        <f>'RSI_idade (14)'!P19/'RSI_idade (14)'!Q19</f>
        <v>0.13318025258323765</v>
      </c>
      <c r="P19" s="301"/>
      <c r="Q19" s="215">
        <f>'RSI_idade (14)'!S19/'RSI_idade (14)'!Y19</f>
        <v>0.12831858407079647</v>
      </c>
      <c r="R19" s="215">
        <f>'RSI_idade (14)'!T19/'RSI_idade (14)'!Y19</f>
        <v>6.7477876106194684E-2</v>
      </c>
      <c r="S19" s="215">
        <f>'RSI_idade (14)'!U19/'RSI_idade (14)'!Y19</f>
        <v>0.13384955752212391</v>
      </c>
      <c r="T19" s="215">
        <f>'RSI_idade (14)'!V19/'RSI_idade (14)'!Y19</f>
        <v>0.25663716814159293</v>
      </c>
      <c r="U19" s="215">
        <f>'RSI_idade (14)'!W19/'RSI_idade (14)'!Y19</f>
        <v>0.28207964601769914</v>
      </c>
      <c r="V19" s="338">
        <f>'RSI_idade (14)'!X19/'RSI_idade (14)'!Y19</f>
        <v>0.13163716814159293</v>
      </c>
      <c r="W19" s="64"/>
      <c r="X19" s="335"/>
      <c r="Y19" s="114">
        <f>'RSI_idade (14)'!AA19/'RSI_idade (14)'!AG19</f>
        <v>0.11938663745892661</v>
      </c>
      <c r="Z19" s="215">
        <f>'RSI_idade (14)'!AB19/'RSI_idade (14)'!AG19</f>
        <v>6.7907995618838993E-2</v>
      </c>
      <c r="AA19" s="215">
        <f>'RSI_idade (14)'!AC19/'RSI_idade (14)'!AG19</f>
        <v>0.12924424972617743</v>
      </c>
      <c r="AB19" s="215">
        <f>'RSI_idade (14)'!AD19/'RSI_idade (14)'!AG19</f>
        <v>0.26615553121577218</v>
      </c>
      <c r="AC19" s="215">
        <f>'RSI_idade (14)'!AE19/'RSI_idade (14)'!AG19</f>
        <v>0.28806133625410735</v>
      </c>
      <c r="AD19" s="215">
        <f>'RSI_idade (14)'!AF19/'RSI_idade (14)'!AG19</f>
        <v>0.12924424972617743</v>
      </c>
      <c r="AE19" s="64">
        <v>1176</v>
      </c>
      <c r="AF19" s="334"/>
    </row>
    <row r="20" spans="2:32">
      <c r="B20" s="302" t="s">
        <v>78</v>
      </c>
      <c r="C20" s="215">
        <f>'RSI_idade (14)'!C20/'RSI_idade (14)'!I20</f>
        <v>0.35235732009925558</v>
      </c>
      <c r="D20" s="215">
        <f>'RSI_idade (14)'!D20/'RSI_idade (14)'!I20</f>
        <v>0.16377171215880892</v>
      </c>
      <c r="E20" s="215">
        <f>'RSI_idade (14)'!E20/'RSI_idade (14)'!I20</f>
        <v>0.11910669975186104</v>
      </c>
      <c r="F20" s="215">
        <f>'RSI_idade (14)'!F20/'RSI_idade (14)'!I20</f>
        <v>0.12903225806451613</v>
      </c>
      <c r="G20" s="215">
        <f>'RSI_idade (14)'!G20/'RSI_idade (14)'!I20</f>
        <v>0.14640198511166252</v>
      </c>
      <c r="H20" s="115">
        <f>'RSI_idade (14)'!H20/'RSI_idade (14)'!I20</f>
        <v>8.9330024813895778E-2</v>
      </c>
      <c r="I20" s="327"/>
      <c r="J20" s="343">
        <f>'RSI_idade (14)'!K20/'RSI_idade (14)'!Q20</f>
        <v>0.34900990099009899</v>
      </c>
      <c r="K20" s="215">
        <f>'RSI_idade (14)'!L20/'RSI_idade (14)'!Q20</f>
        <v>0.1707920792079208</v>
      </c>
      <c r="L20" s="215">
        <f>'RSI_idade (14)'!M20/'RSI_idade (14)'!Q20</f>
        <v>0.12128712871287128</v>
      </c>
      <c r="M20" s="215">
        <f>'RSI_idade (14)'!N20/'RSI_idade (14)'!Q20</f>
        <v>0.12376237623762376</v>
      </c>
      <c r="N20" s="215">
        <f>'RSI_idade (14)'!O20/'RSI_idade (14)'!Q20</f>
        <v>0.15099009900990099</v>
      </c>
      <c r="O20" s="338">
        <f>'RSI_idade (14)'!P20/'RSI_idade (14)'!Q20</f>
        <v>8.4158415841584164E-2</v>
      </c>
      <c r="P20" s="301"/>
      <c r="Q20" s="215">
        <f>'RSI_idade (14)'!S20/'RSI_idade (14)'!Y20</f>
        <v>0.34986225895316803</v>
      </c>
      <c r="R20" s="215">
        <f>'RSI_idade (14)'!T20/'RSI_idade (14)'!Y20</f>
        <v>0.15426997245179064</v>
      </c>
      <c r="S20" s="215">
        <f>'RSI_idade (14)'!U20/'RSI_idade (14)'!Y20</f>
        <v>0.12396694214876033</v>
      </c>
      <c r="T20" s="215">
        <f>'RSI_idade (14)'!V20/'RSI_idade (14)'!Y20</f>
        <v>0.12396694214876033</v>
      </c>
      <c r="U20" s="215">
        <f>'RSI_idade (14)'!W20/'RSI_idade (14)'!Y20</f>
        <v>0.16253443526170799</v>
      </c>
      <c r="V20" s="338">
        <f>'RSI_idade (14)'!X20/'RSI_idade (14)'!Y20</f>
        <v>8.5399449035812675E-2</v>
      </c>
      <c r="W20" s="64"/>
      <c r="X20" s="335"/>
      <c r="Y20" s="114">
        <f>'RSI_idade (14)'!AA20/'RSI_idade (14)'!AG20</f>
        <v>0.34453781512605042</v>
      </c>
      <c r="Z20" s="215">
        <f>'RSI_idade (14)'!AB20/'RSI_idade (14)'!AG20</f>
        <v>0.15686274509803921</v>
      </c>
      <c r="AA20" s="215">
        <f>'RSI_idade (14)'!AC20/'RSI_idade (14)'!AG20</f>
        <v>0.12044817927170869</v>
      </c>
      <c r="AB20" s="215">
        <f>'RSI_idade (14)'!AD20/'RSI_idade (14)'!AG20</f>
        <v>0.12605042016806722</v>
      </c>
      <c r="AC20" s="215">
        <f>'RSI_idade (14)'!AE20/'RSI_idade (14)'!AG20</f>
        <v>0.16526610644257703</v>
      </c>
      <c r="AD20" s="215">
        <f>'RSI_idade (14)'!AF20/'RSI_idade (14)'!AG20</f>
        <v>8.683473389355742E-2</v>
      </c>
      <c r="AE20" s="64">
        <v>434</v>
      </c>
      <c r="AF20" s="334"/>
    </row>
    <row r="21" spans="2:32">
      <c r="B21" s="302" t="s">
        <v>79</v>
      </c>
      <c r="C21" s="215">
        <f>'RSI_idade (14)'!C21/'RSI_idade (14)'!I21</f>
        <v>0.31326781326781328</v>
      </c>
      <c r="D21" s="215">
        <f>'RSI_idade (14)'!D21/'RSI_idade (14)'!I21</f>
        <v>0.18181818181818182</v>
      </c>
      <c r="E21" s="215">
        <f>'RSI_idade (14)'!E21/'RSI_idade (14)'!I21</f>
        <v>0.12407862407862408</v>
      </c>
      <c r="F21" s="215">
        <f>'RSI_idade (14)'!F21/'RSI_idade (14)'!I21</f>
        <v>0.14987714987714987</v>
      </c>
      <c r="G21" s="215">
        <f>'RSI_idade (14)'!G21/'RSI_idade (14)'!I21</f>
        <v>0.15724815724815724</v>
      </c>
      <c r="H21" s="115">
        <f>'RSI_idade (14)'!H21/'RSI_idade (14)'!I21</f>
        <v>7.3710073710073709E-2</v>
      </c>
      <c r="I21" s="327"/>
      <c r="J21" s="343">
        <f>'RSI_idade (14)'!K21/'RSI_idade (14)'!Q21</f>
        <v>0.32828282828282829</v>
      </c>
      <c r="K21" s="215">
        <f>'RSI_idade (14)'!L21/'RSI_idade (14)'!Q21</f>
        <v>0.18434343434343434</v>
      </c>
      <c r="L21" s="215">
        <f>'RSI_idade (14)'!M21/'RSI_idade (14)'!Q21</f>
        <v>0.12247474747474747</v>
      </c>
      <c r="M21" s="215">
        <f>'RSI_idade (14)'!N21/'RSI_idade (14)'!Q21</f>
        <v>0.14646464646464646</v>
      </c>
      <c r="N21" s="215">
        <f>'RSI_idade (14)'!O21/'RSI_idade (14)'!Q21</f>
        <v>0.14772727272727273</v>
      </c>
      <c r="O21" s="338">
        <f>'RSI_idade (14)'!P21/'RSI_idade (14)'!Q21</f>
        <v>7.0707070707070704E-2</v>
      </c>
      <c r="P21" s="301"/>
      <c r="Q21" s="215">
        <f>'RSI_idade (14)'!S21/'RSI_idade (14)'!Y21</f>
        <v>0.33417721518987342</v>
      </c>
      <c r="R21" s="215">
        <f>'RSI_idade (14)'!T21/'RSI_idade (14)'!Y21</f>
        <v>0.17468354430379746</v>
      </c>
      <c r="S21" s="215">
        <f>'RSI_idade (14)'!U21/'RSI_idade (14)'!Y21</f>
        <v>0.12784810126582277</v>
      </c>
      <c r="T21" s="215">
        <f>'RSI_idade (14)'!V21/'RSI_idade (14)'!Y21</f>
        <v>0.15316455696202533</v>
      </c>
      <c r="U21" s="215">
        <f>'RSI_idade (14)'!W21/'RSI_idade (14)'!Y21</f>
        <v>0.14177215189873418</v>
      </c>
      <c r="V21" s="338">
        <f>'RSI_idade (14)'!X21/'RSI_idade (14)'!Y21</f>
        <v>6.8354430379746839E-2</v>
      </c>
      <c r="W21" s="64"/>
      <c r="X21" s="335"/>
      <c r="Y21" s="114">
        <f>'RSI_idade (14)'!AA21/'RSI_idade (14)'!AG21</f>
        <v>0.3293492695883134</v>
      </c>
      <c r="Z21" s="215">
        <f>'RSI_idade (14)'!AB21/'RSI_idade (14)'!AG21</f>
        <v>0.17264276228419656</v>
      </c>
      <c r="AA21" s="215">
        <f>'RSI_idade (14)'!AC21/'RSI_idade (14)'!AG21</f>
        <v>0.12616201859229748</v>
      </c>
      <c r="AB21" s="215">
        <f>'RSI_idade (14)'!AD21/'RSI_idade (14)'!AG21</f>
        <v>0.14608233731739709</v>
      </c>
      <c r="AC21" s="215">
        <f>'RSI_idade (14)'!AE21/'RSI_idade (14)'!AG21</f>
        <v>0.15405046480743692</v>
      </c>
      <c r="AD21" s="215">
        <f>'RSI_idade (14)'!AF21/'RSI_idade (14)'!AG21</f>
        <v>7.1713147410358571E-2</v>
      </c>
      <c r="AE21" s="64">
        <v>938</v>
      </c>
      <c r="AF21" s="334"/>
    </row>
    <row r="22" spans="2:32">
      <c r="B22" s="302" t="s">
        <v>80</v>
      </c>
      <c r="C22" s="215">
        <f>'RSI_idade (14)'!C22/'RSI_idade (14)'!I22</f>
        <v>0.25274725274725274</v>
      </c>
      <c r="D22" s="215">
        <f>'RSI_idade (14)'!D22/'RSI_idade (14)'!I22</f>
        <v>0.15384615384615385</v>
      </c>
      <c r="E22" s="215">
        <f>'RSI_idade (14)'!E22/'RSI_idade (14)'!I22</f>
        <v>0.14285714285714285</v>
      </c>
      <c r="F22" s="215">
        <f>'RSI_idade (14)'!F22/'RSI_idade (14)'!I22</f>
        <v>0.21978021978021978</v>
      </c>
      <c r="G22" s="215">
        <f>'RSI_idade (14)'!G22/'RSI_idade (14)'!I22</f>
        <v>0.13186813186813187</v>
      </c>
      <c r="H22" s="115">
        <f>'RSI_idade (14)'!H22/'RSI_idade (14)'!I22</f>
        <v>9.8901098901098897E-2</v>
      </c>
      <c r="I22" s="327"/>
      <c r="J22" s="343">
        <f>'RSI_idade (14)'!K22/'RSI_idade (14)'!Q22</f>
        <v>0.2289156626506024</v>
      </c>
      <c r="K22" s="215">
        <f>'RSI_idade (14)'!L22/'RSI_idade (14)'!Q22</f>
        <v>0.13253012048192772</v>
      </c>
      <c r="L22" s="215">
        <f>'RSI_idade (14)'!M22/'RSI_idade (14)'!Q22</f>
        <v>0.15662650602409639</v>
      </c>
      <c r="M22" s="215">
        <f>'RSI_idade (14)'!N22/'RSI_idade (14)'!Q22</f>
        <v>0.2289156626506024</v>
      </c>
      <c r="N22" s="215">
        <f>'RSI_idade (14)'!O22/'RSI_idade (14)'!Q22</f>
        <v>0.13253012048192772</v>
      </c>
      <c r="O22" s="338">
        <f>'RSI_idade (14)'!P22/'RSI_idade (14)'!Q22</f>
        <v>0.12048192771084337</v>
      </c>
      <c r="P22" s="301"/>
      <c r="Q22" s="215">
        <f>'RSI_idade (14)'!S22/'RSI_idade (14)'!Y22</f>
        <v>0.23595505617977527</v>
      </c>
      <c r="R22" s="215">
        <f>'RSI_idade (14)'!T22/'RSI_idade (14)'!Y22</f>
        <v>0.14606741573033707</v>
      </c>
      <c r="S22" s="215">
        <f>'RSI_idade (14)'!U22/'RSI_idade (14)'!Y22</f>
        <v>0.15730337078651685</v>
      </c>
      <c r="T22" s="215">
        <f>'RSI_idade (14)'!V22/'RSI_idade (14)'!Y22</f>
        <v>0.2247191011235955</v>
      </c>
      <c r="U22" s="215">
        <f>'RSI_idade (14)'!W22/'RSI_idade (14)'!Y22</f>
        <v>0.1348314606741573</v>
      </c>
      <c r="V22" s="338">
        <f>'RSI_idade (14)'!X22/'RSI_idade (14)'!Y22</f>
        <v>0.10112359550561797</v>
      </c>
      <c r="W22" s="64"/>
      <c r="X22" s="335"/>
      <c r="Y22" s="114">
        <f>'RSI_idade (14)'!AA22/'RSI_idade (14)'!AG22</f>
        <v>0.23456790123456789</v>
      </c>
      <c r="Z22" s="215">
        <f>'RSI_idade (14)'!AB22/'RSI_idade (14)'!AG22</f>
        <v>0.16049382716049382</v>
      </c>
      <c r="AA22" s="215">
        <f>'RSI_idade (14)'!AC22/'RSI_idade (14)'!AG22</f>
        <v>0.14814814814814814</v>
      </c>
      <c r="AB22" s="215">
        <f>'RSI_idade (14)'!AD22/'RSI_idade (14)'!AG22</f>
        <v>0.20987654320987653</v>
      </c>
      <c r="AC22" s="215">
        <f>'RSI_idade (14)'!AE22/'RSI_idade (14)'!AG22</f>
        <v>0.13580246913580246</v>
      </c>
      <c r="AD22" s="215">
        <f>'RSI_idade (14)'!AF22/'RSI_idade (14)'!AG22</f>
        <v>0.1111111111111111</v>
      </c>
      <c r="AE22" s="64">
        <v>106</v>
      </c>
      <c r="AF22" s="334"/>
    </row>
    <row r="23" spans="2:32">
      <c r="B23" s="302" t="s">
        <v>81</v>
      </c>
      <c r="C23" s="215">
        <f>'RSI_idade (14)'!C23/'RSI_idade (14)'!I23</f>
        <v>0.36241610738255031</v>
      </c>
      <c r="D23" s="215">
        <f>'RSI_idade (14)'!D23/'RSI_idade (14)'!I23</f>
        <v>0.15627996164908917</v>
      </c>
      <c r="E23" s="215">
        <f>'RSI_idade (14)'!E23/'RSI_idade (14)'!I23</f>
        <v>0.13998082454458294</v>
      </c>
      <c r="F23" s="215">
        <f>'RSI_idade (14)'!F23/'RSI_idade (14)'!I23</f>
        <v>0.15915627996164908</v>
      </c>
      <c r="G23" s="215">
        <f>'RSI_idade (14)'!G23/'RSI_idade (14)'!I23</f>
        <v>0.1236816874400767</v>
      </c>
      <c r="H23" s="115">
        <f>'RSI_idade (14)'!H23/'RSI_idade (14)'!I23</f>
        <v>5.8485139022051776E-2</v>
      </c>
      <c r="I23" s="327"/>
      <c r="J23" s="343">
        <f>'RSI_idade (14)'!K23/'RSI_idade (14)'!Q23</f>
        <v>0.373</v>
      </c>
      <c r="K23" s="215">
        <f>'RSI_idade (14)'!L23/'RSI_idade (14)'!Q23</f>
        <v>0.155</v>
      </c>
      <c r="L23" s="215">
        <f>'RSI_idade (14)'!M23/'RSI_idade (14)'!Q23</f>
        <v>0.13800000000000001</v>
      </c>
      <c r="M23" s="215">
        <f>'RSI_idade (14)'!N23/'RSI_idade (14)'!Q23</f>
        <v>0.157</v>
      </c>
      <c r="N23" s="215">
        <f>'RSI_idade (14)'!O23/'RSI_idade (14)'!Q23</f>
        <v>0.114</v>
      </c>
      <c r="O23" s="338">
        <f>'RSI_idade (14)'!P23/'RSI_idade (14)'!Q23</f>
        <v>6.3E-2</v>
      </c>
      <c r="P23" s="301"/>
      <c r="Q23" s="215">
        <f>'RSI_idade (14)'!S23/'RSI_idade (14)'!Y23</f>
        <v>0.36410788381742737</v>
      </c>
      <c r="R23" s="215">
        <f>'RSI_idade (14)'!T23/'RSI_idade (14)'!Y23</f>
        <v>0.1545643153526971</v>
      </c>
      <c r="S23" s="215">
        <f>'RSI_idade (14)'!U23/'RSI_idade (14)'!Y23</f>
        <v>0.14315352697095435</v>
      </c>
      <c r="T23" s="215">
        <f>'RSI_idade (14)'!V23/'RSI_idade (14)'!Y23</f>
        <v>0.1607883817427386</v>
      </c>
      <c r="U23" s="215">
        <f>'RSI_idade (14)'!W23/'RSI_idade (14)'!Y23</f>
        <v>0.11618257261410789</v>
      </c>
      <c r="V23" s="338">
        <f>'RSI_idade (14)'!X23/'RSI_idade (14)'!Y23</f>
        <v>6.1203319502074686E-2</v>
      </c>
      <c r="W23" s="64"/>
      <c r="X23" s="335"/>
      <c r="Y23" s="114">
        <f>'RSI_idade (14)'!AA23/'RSI_idade (14)'!AG23</f>
        <v>0.3678646934460888</v>
      </c>
      <c r="Z23" s="215">
        <f>'RSI_idade (14)'!AB23/'RSI_idade (14)'!AG23</f>
        <v>0.15539112050739959</v>
      </c>
      <c r="AA23" s="215">
        <f>'RSI_idade (14)'!AC23/'RSI_idade (14)'!AG23</f>
        <v>0.14376321353065538</v>
      </c>
      <c r="AB23" s="215">
        <f>'RSI_idade (14)'!AD23/'RSI_idade (14)'!AG23</f>
        <v>0.15433403805496829</v>
      </c>
      <c r="AC23" s="215">
        <f>'RSI_idade (14)'!AE23/'RSI_idade (14)'!AG23</f>
        <v>0.11733615221987315</v>
      </c>
      <c r="AD23" s="215">
        <f>'RSI_idade (14)'!AF23/'RSI_idade (14)'!AG23</f>
        <v>6.13107822410148E-2</v>
      </c>
      <c r="AE23" s="64">
        <v>1383</v>
      </c>
      <c r="AF23" s="334"/>
    </row>
    <row r="24" spans="2:32">
      <c r="B24" s="302" t="s">
        <v>82</v>
      </c>
      <c r="C24" s="215">
        <f>'RSI_idade (14)'!C24/'RSI_idade (14)'!I24</f>
        <v>0.32710280373831774</v>
      </c>
      <c r="D24" s="215">
        <f>'RSI_idade (14)'!D24/'RSI_idade (14)'!I24</f>
        <v>0.11682242990654206</v>
      </c>
      <c r="E24" s="215">
        <f>'RSI_idade (14)'!E24/'RSI_idade (14)'!I24</f>
        <v>0.15887850467289719</v>
      </c>
      <c r="F24" s="215">
        <f>'RSI_idade (14)'!F24/'RSI_idade (14)'!I24</f>
        <v>0.15186915887850466</v>
      </c>
      <c r="G24" s="215">
        <f>'RSI_idade (14)'!G24/'RSI_idade (14)'!I24</f>
        <v>0.14719626168224298</v>
      </c>
      <c r="H24" s="115">
        <f>'RSI_idade (14)'!H24/'RSI_idade (14)'!I24</f>
        <v>9.8130841121495324E-2</v>
      </c>
      <c r="I24" s="327"/>
      <c r="J24" s="343">
        <f>'RSI_idade (14)'!K24/'RSI_idade (14)'!Q24</f>
        <v>0.32241813602015112</v>
      </c>
      <c r="K24" s="215">
        <f>'RSI_idade (14)'!L24/'RSI_idade (14)'!Q24</f>
        <v>0.11335012594458438</v>
      </c>
      <c r="L24" s="215">
        <f>'RSI_idade (14)'!M24/'RSI_idade (14)'!Q24</f>
        <v>0.1486146095717884</v>
      </c>
      <c r="M24" s="215">
        <f>'RSI_idade (14)'!N24/'RSI_idade (14)'!Q24</f>
        <v>0.15617128463476071</v>
      </c>
      <c r="N24" s="215">
        <f>'RSI_idade (14)'!O24/'RSI_idade (14)'!Q24</f>
        <v>0.15617128463476071</v>
      </c>
      <c r="O24" s="338">
        <f>'RSI_idade (14)'!P24/'RSI_idade (14)'!Q24</f>
        <v>0.10327455919395466</v>
      </c>
      <c r="P24" s="301"/>
      <c r="Q24" s="215">
        <f>'RSI_idade (14)'!S24/'RSI_idade (14)'!Y24</f>
        <v>0.34005037783375314</v>
      </c>
      <c r="R24" s="215">
        <f>'RSI_idade (14)'!T24/'RSI_idade (14)'!Y24</f>
        <v>9.8236775818639793E-2</v>
      </c>
      <c r="S24" s="215">
        <f>'RSI_idade (14)'!U24/'RSI_idade (14)'!Y24</f>
        <v>0.15365239294710328</v>
      </c>
      <c r="T24" s="215">
        <f>'RSI_idade (14)'!V24/'RSI_idade (14)'!Y24</f>
        <v>0.16624685138539042</v>
      </c>
      <c r="U24" s="215">
        <f>'RSI_idade (14)'!W24/'RSI_idade (14)'!Y24</f>
        <v>0.1486146095717884</v>
      </c>
      <c r="V24" s="338">
        <f>'RSI_idade (14)'!X24/'RSI_idade (14)'!Y24</f>
        <v>9.3198992443324941E-2</v>
      </c>
      <c r="W24" s="64"/>
      <c r="X24" s="335"/>
      <c r="Y24" s="114">
        <f>'RSI_idade (14)'!AA24/'RSI_idade (14)'!AG24</f>
        <v>0.36097560975609755</v>
      </c>
      <c r="Z24" s="215">
        <f>'RSI_idade (14)'!AB24/'RSI_idade (14)'!AG24</f>
        <v>0.1048780487804878</v>
      </c>
      <c r="AA24" s="215">
        <f>'RSI_idade (14)'!AC24/'RSI_idade (14)'!AG24</f>
        <v>0.15121951219512195</v>
      </c>
      <c r="AB24" s="215">
        <f>'RSI_idade (14)'!AD24/'RSI_idade (14)'!AG24</f>
        <v>0.15121951219512195</v>
      </c>
      <c r="AC24" s="215">
        <f>'RSI_idade (14)'!AE24/'RSI_idade (14)'!AG24</f>
        <v>0.14634146341463414</v>
      </c>
      <c r="AD24" s="215">
        <f>'RSI_idade (14)'!AF24/'RSI_idade (14)'!AG24</f>
        <v>8.5365853658536592E-2</v>
      </c>
      <c r="AE24" s="64">
        <v>500</v>
      </c>
      <c r="AF24" s="334"/>
    </row>
    <row r="25" spans="2:32">
      <c r="B25" s="302" t="s">
        <v>83</v>
      </c>
      <c r="C25" s="215">
        <f>'RSI_idade (14)'!C25/'RSI_idade (14)'!I25</f>
        <v>0.29972752043596729</v>
      </c>
      <c r="D25" s="215">
        <f>'RSI_idade (14)'!D25/'RSI_idade (14)'!I25</f>
        <v>0.14168937329700274</v>
      </c>
      <c r="E25" s="215">
        <f>'RSI_idade (14)'!E25/'RSI_idade (14)'!I25</f>
        <v>0.1008174386920981</v>
      </c>
      <c r="F25" s="215">
        <f>'RSI_idade (14)'!F25/'RSI_idade (14)'!I25</f>
        <v>0.21253405994550409</v>
      </c>
      <c r="G25" s="215">
        <f>'RSI_idade (14)'!G25/'RSI_idade (14)'!I25</f>
        <v>0.17983651226158037</v>
      </c>
      <c r="H25" s="115">
        <f>'RSI_idade (14)'!H25/'RSI_idade (14)'!I25</f>
        <v>6.5395095367847406E-2</v>
      </c>
      <c r="I25" s="327"/>
      <c r="J25" s="343">
        <f>'RSI_idade (14)'!K25/'RSI_idade (14)'!Q25</f>
        <v>0.28374655647382918</v>
      </c>
      <c r="K25" s="215">
        <f>'RSI_idade (14)'!L25/'RSI_idade (14)'!Q25</f>
        <v>0.1487603305785124</v>
      </c>
      <c r="L25" s="215">
        <f>'RSI_idade (14)'!M25/'RSI_idade (14)'!Q25</f>
        <v>0.1046831955922865</v>
      </c>
      <c r="M25" s="215">
        <f>'RSI_idade (14)'!N25/'RSI_idade (14)'!Q25</f>
        <v>0.20385674931129477</v>
      </c>
      <c r="N25" s="215">
        <f>'RSI_idade (14)'!O25/'RSI_idade (14)'!Q25</f>
        <v>0.18181818181818182</v>
      </c>
      <c r="O25" s="338">
        <f>'RSI_idade (14)'!P25/'RSI_idade (14)'!Q25</f>
        <v>7.7134986225895319E-2</v>
      </c>
      <c r="P25" s="301"/>
      <c r="Q25" s="215">
        <f>'RSI_idade (14)'!S25/'RSI_idade (14)'!Y25</f>
        <v>0.28823529411764703</v>
      </c>
      <c r="R25" s="215">
        <f>'RSI_idade (14)'!T25/'RSI_idade (14)'!Y25</f>
        <v>0.15</v>
      </c>
      <c r="S25" s="215">
        <f>'RSI_idade (14)'!U25/'RSI_idade (14)'!Y25</f>
        <v>0.10588235294117647</v>
      </c>
      <c r="T25" s="215">
        <f>'RSI_idade (14)'!V25/'RSI_idade (14)'!Y25</f>
        <v>0.2</v>
      </c>
      <c r="U25" s="215">
        <f>'RSI_idade (14)'!W25/'RSI_idade (14)'!Y25</f>
        <v>0.17647058823529413</v>
      </c>
      <c r="V25" s="338">
        <f>'RSI_idade (14)'!X25/'RSI_idade (14)'!Y25</f>
        <v>7.9411764705882348E-2</v>
      </c>
      <c r="W25" s="64"/>
      <c r="X25" s="335"/>
      <c r="Y25" s="114">
        <f>'RSI_idade (14)'!AA25/'RSI_idade (14)'!AG25</f>
        <v>0.28213166144200624</v>
      </c>
      <c r="Z25" s="215">
        <f>'RSI_idade (14)'!AB25/'RSI_idade (14)'!AG25</f>
        <v>0.14106583072100312</v>
      </c>
      <c r="AA25" s="215">
        <f>'RSI_idade (14)'!AC25/'RSI_idade (14)'!AG25</f>
        <v>0.11285266457680251</v>
      </c>
      <c r="AB25" s="215">
        <f>'RSI_idade (14)'!AD25/'RSI_idade (14)'!AG25</f>
        <v>0.20376175548589343</v>
      </c>
      <c r="AC25" s="215">
        <f>'RSI_idade (14)'!AE25/'RSI_idade (14)'!AG25</f>
        <v>0.17241379310344829</v>
      </c>
      <c r="AD25" s="215">
        <f>'RSI_idade (14)'!AF25/'RSI_idade (14)'!AG25</f>
        <v>8.7774294670846395E-2</v>
      </c>
      <c r="AE25" s="64">
        <v>408</v>
      </c>
      <c r="AF25" s="334"/>
    </row>
    <row r="26" spans="2:32">
      <c r="B26" s="302" t="s">
        <v>84</v>
      </c>
      <c r="C26" s="215">
        <f>'RSI_idade (14)'!C26/'RSI_idade (14)'!I26</f>
        <v>0.36732186732186733</v>
      </c>
      <c r="D26" s="215">
        <f>'RSI_idade (14)'!D26/'RSI_idade (14)'!I26</f>
        <v>0.20270270270270271</v>
      </c>
      <c r="E26" s="215">
        <f>'RSI_idade (14)'!E26/'RSI_idade (14)'!I26</f>
        <v>0.12162162162162163</v>
      </c>
      <c r="F26" s="215">
        <f>'RSI_idade (14)'!F26/'RSI_idade (14)'!I26</f>
        <v>0.14250614250614252</v>
      </c>
      <c r="G26" s="215">
        <f>'RSI_idade (14)'!G26/'RSI_idade (14)'!I26</f>
        <v>0.12162162162162163</v>
      </c>
      <c r="H26" s="115">
        <f>'RSI_idade (14)'!H26/'RSI_idade (14)'!I26</f>
        <v>4.4226044226044224E-2</v>
      </c>
      <c r="I26" s="327"/>
      <c r="J26" s="343">
        <f>'RSI_idade (14)'!K26/'RSI_idade (14)'!Q26</f>
        <v>0.37904269081500647</v>
      </c>
      <c r="K26" s="215">
        <f>'RSI_idade (14)'!L26/'RSI_idade (14)'!Q26</f>
        <v>0.19404915912031048</v>
      </c>
      <c r="L26" s="215">
        <f>'RSI_idade (14)'!M26/'RSI_idade (14)'!Q26</f>
        <v>0.11642949547218628</v>
      </c>
      <c r="M26" s="215">
        <f>'RSI_idade (14)'!N26/'RSI_idade (14)'!Q26</f>
        <v>0.13195342820181113</v>
      </c>
      <c r="N26" s="215">
        <f>'RSI_idade (14)'!O26/'RSI_idade (14)'!Q26</f>
        <v>0.12807244501940493</v>
      </c>
      <c r="O26" s="338">
        <f>'RSI_idade (14)'!P26/'RSI_idade (14)'!Q26</f>
        <v>5.0452781371280724E-2</v>
      </c>
      <c r="P26" s="301"/>
      <c r="Q26" s="215">
        <f>'RSI_idade (14)'!S26/'RSI_idade (14)'!Y26</f>
        <v>0.3727891156462585</v>
      </c>
      <c r="R26" s="215">
        <f>'RSI_idade (14)'!T26/'RSI_idade (14)'!Y26</f>
        <v>0.19183673469387755</v>
      </c>
      <c r="S26" s="215">
        <f>'RSI_idade (14)'!U26/'RSI_idade (14)'!Y26</f>
        <v>0.1251700680272109</v>
      </c>
      <c r="T26" s="215">
        <f>'RSI_idade (14)'!V26/'RSI_idade (14)'!Y26</f>
        <v>0.14013605442176871</v>
      </c>
      <c r="U26" s="215">
        <f>'RSI_idade (14)'!W26/'RSI_idade (14)'!Y26</f>
        <v>0.12380952380952381</v>
      </c>
      <c r="V26" s="338">
        <f>'RSI_idade (14)'!X26/'RSI_idade (14)'!Y26</f>
        <v>4.6258503401360541E-2</v>
      </c>
      <c r="W26" s="64"/>
      <c r="X26" s="335"/>
      <c r="Y26" s="114">
        <f>'RSI_idade (14)'!AA26/'RSI_idade (14)'!AG26</f>
        <v>0.35927367055771725</v>
      </c>
      <c r="Z26" s="215">
        <f>'RSI_idade (14)'!AB26/'RSI_idade (14)'!AG26</f>
        <v>0.19066147859922178</v>
      </c>
      <c r="AA26" s="215">
        <f>'RSI_idade (14)'!AC26/'RSI_idade (14)'!AG26</f>
        <v>0.11932555123216602</v>
      </c>
      <c r="AB26" s="215">
        <f>'RSI_idade (14)'!AD26/'RSI_idade (14)'!AG26</f>
        <v>0.14915693904020752</v>
      </c>
      <c r="AC26" s="215">
        <f>'RSI_idade (14)'!AE26/'RSI_idade (14)'!AG26</f>
        <v>0.12710765239948119</v>
      </c>
      <c r="AD26" s="215">
        <f>'RSI_idade (14)'!AF26/'RSI_idade (14)'!AG26</f>
        <v>5.4474708171206226E-2</v>
      </c>
      <c r="AE26" s="64">
        <v>1146</v>
      </c>
      <c r="AF26" s="334"/>
    </row>
    <row r="27" spans="2:32">
      <c r="B27" s="302" t="s">
        <v>85</v>
      </c>
      <c r="C27" s="215">
        <f>'RSI_idade (14)'!C27/'RSI_idade (14)'!I27</f>
        <v>0.28260869565217389</v>
      </c>
      <c r="D27" s="215">
        <f>'RSI_idade (14)'!D27/'RSI_idade (14)'!I27</f>
        <v>0.13405797101449277</v>
      </c>
      <c r="E27" s="215">
        <f>'RSI_idade (14)'!E27/'RSI_idade (14)'!I27</f>
        <v>0.11594202898550725</v>
      </c>
      <c r="F27" s="215">
        <f>'RSI_idade (14)'!F27/'RSI_idade (14)'!I27</f>
        <v>0.20652173913043478</v>
      </c>
      <c r="G27" s="215">
        <f>'RSI_idade (14)'!G27/'RSI_idade (14)'!I27</f>
        <v>0.20289855072463769</v>
      </c>
      <c r="H27" s="115">
        <f>'RSI_idade (14)'!H27/'RSI_idade (14)'!I27</f>
        <v>5.7971014492753624E-2</v>
      </c>
      <c r="I27" s="327"/>
      <c r="J27" s="343">
        <f>'RSI_idade (14)'!K27/'RSI_idade (14)'!Q27</f>
        <v>0.28915662650602408</v>
      </c>
      <c r="K27" s="215">
        <f>'RSI_idade (14)'!L27/'RSI_idade (14)'!Q27</f>
        <v>0.11646586345381527</v>
      </c>
      <c r="L27" s="215">
        <f>'RSI_idade (14)'!M27/'RSI_idade (14)'!Q27</f>
        <v>0.12449799196787148</v>
      </c>
      <c r="M27" s="215">
        <f>'RSI_idade (14)'!N27/'RSI_idade (14)'!Q27</f>
        <v>0.18875502008032127</v>
      </c>
      <c r="N27" s="215">
        <f>'RSI_idade (14)'!O27/'RSI_idade (14)'!Q27</f>
        <v>0.22088353413654618</v>
      </c>
      <c r="O27" s="338">
        <f>'RSI_idade (14)'!P27/'RSI_idade (14)'!Q27</f>
        <v>6.0240963855421686E-2</v>
      </c>
      <c r="P27" s="301"/>
      <c r="Q27" s="215">
        <f>'RSI_idade (14)'!S27/'RSI_idade (14)'!Y27</f>
        <v>0.27480916030534353</v>
      </c>
      <c r="R27" s="215">
        <f>'RSI_idade (14)'!T27/'RSI_idade (14)'!Y27</f>
        <v>0.16793893129770993</v>
      </c>
      <c r="S27" s="215">
        <f>'RSI_idade (14)'!U27/'RSI_idade (14)'!Y27</f>
        <v>0.1183206106870229</v>
      </c>
      <c r="T27" s="215">
        <f>'RSI_idade (14)'!V27/'RSI_idade (14)'!Y27</f>
        <v>0.1717557251908397</v>
      </c>
      <c r="U27" s="215">
        <f>'RSI_idade (14)'!W27/'RSI_idade (14)'!Y27</f>
        <v>0.21374045801526717</v>
      </c>
      <c r="V27" s="338">
        <f>'RSI_idade (14)'!X27/'RSI_idade (14)'!Y27</f>
        <v>5.3435114503816793E-2</v>
      </c>
      <c r="W27" s="64"/>
      <c r="X27" s="335"/>
      <c r="Y27" s="114">
        <f>'RSI_idade (14)'!AA27/'RSI_idade (14)'!AG27</f>
        <v>0.28294573643410853</v>
      </c>
      <c r="Z27" s="215">
        <f>'RSI_idade (14)'!AB27/'RSI_idade (14)'!AG27</f>
        <v>0.16279069767441862</v>
      </c>
      <c r="AA27" s="215">
        <f>'RSI_idade (14)'!AC27/'RSI_idade (14)'!AG27</f>
        <v>0.1124031007751938</v>
      </c>
      <c r="AB27" s="215">
        <f>'RSI_idade (14)'!AD27/'RSI_idade (14)'!AG27</f>
        <v>0.20155038759689922</v>
      </c>
      <c r="AC27" s="215">
        <f>'RSI_idade (14)'!AE27/'RSI_idade (14)'!AG27</f>
        <v>0.17829457364341086</v>
      </c>
      <c r="AD27" s="215">
        <f>'RSI_idade (14)'!AF27/'RSI_idade (14)'!AG27</f>
        <v>6.2015503875968991E-2</v>
      </c>
      <c r="AE27" s="64">
        <v>315</v>
      </c>
      <c r="AF27" s="334"/>
    </row>
    <row r="28" spans="2:32">
      <c r="B28" s="302" t="s">
        <v>86</v>
      </c>
      <c r="C28" s="215">
        <f>'RSI_idade (14)'!C28/'RSI_idade (14)'!I28</f>
        <v>0.39369158878504673</v>
      </c>
      <c r="D28" s="215">
        <f>'RSI_idade (14)'!D28/'RSI_idade (14)'!I28</f>
        <v>0.15887850467289719</v>
      </c>
      <c r="E28" s="215">
        <f>'RSI_idade (14)'!E28/'RSI_idade (14)'!I28</f>
        <v>0.12616822429906541</v>
      </c>
      <c r="F28" s="215">
        <f>'RSI_idade (14)'!F28/'RSI_idade (14)'!I28</f>
        <v>0.15887850467289719</v>
      </c>
      <c r="G28" s="215">
        <f>'RSI_idade (14)'!G28/'RSI_idade (14)'!I28</f>
        <v>0.11565420560747663</v>
      </c>
      <c r="H28" s="115">
        <f>'RSI_idade (14)'!H28/'RSI_idade (14)'!I28</f>
        <v>4.6728971962616821E-2</v>
      </c>
      <c r="I28" s="327"/>
      <c r="J28" s="343">
        <f>'RSI_idade (14)'!K28/'RSI_idade (14)'!Q28</f>
        <v>0.40147783251231528</v>
      </c>
      <c r="K28" s="215">
        <f>'RSI_idade (14)'!L28/'RSI_idade (14)'!Q28</f>
        <v>0.15147783251231528</v>
      </c>
      <c r="L28" s="215">
        <f>'RSI_idade (14)'!M28/'RSI_idade (14)'!Q28</f>
        <v>0.1268472906403941</v>
      </c>
      <c r="M28" s="215">
        <f>'RSI_idade (14)'!N28/'RSI_idade (14)'!Q28</f>
        <v>0.15024630541871922</v>
      </c>
      <c r="N28" s="215">
        <f>'RSI_idade (14)'!O28/'RSI_idade (14)'!Q28</f>
        <v>0.11699507389162561</v>
      </c>
      <c r="O28" s="338">
        <f>'RSI_idade (14)'!P28/'RSI_idade (14)'!Q28</f>
        <v>5.295566502463054E-2</v>
      </c>
      <c r="P28" s="301"/>
      <c r="Q28" s="215">
        <f>'RSI_idade (14)'!S28/'RSI_idade (14)'!Y28</f>
        <v>0.39622641509433965</v>
      </c>
      <c r="R28" s="215">
        <f>'RSI_idade (14)'!T28/'RSI_idade (14)'!Y28</f>
        <v>0.15849056603773584</v>
      </c>
      <c r="S28" s="215">
        <f>'RSI_idade (14)'!U28/'RSI_idade (14)'!Y28</f>
        <v>0.12327044025157233</v>
      </c>
      <c r="T28" s="215">
        <f>'RSI_idade (14)'!V28/'RSI_idade (14)'!Y28</f>
        <v>0.15849056603773584</v>
      </c>
      <c r="U28" s="215">
        <f>'RSI_idade (14)'!W28/'RSI_idade (14)'!Y28</f>
        <v>0.11320754716981132</v>
      </c>
      <c r="V28" s="338">
        <f>'RSI_idade (14)'!X28/'RSI_idade (14)'!Y28</f>
        <v>5.0314465408805034E-2</v>
      </c>
      <c r="W28" s="64"/>
      <c r="X28" s="335"/>
      <c r="Y28" s="114">
        <f>'RSI_idade (14)'!AA28/'RSI_idade (14)'!AG28</f>
        <v>0.38987341772151901</v>
      </c>
      <c r="Z28" s="215">
        <f>'RSI_idade (14)'!AB28/'RSI_idade (14)'!AG28</f>
        <v>0.16075949367088607</v>
      </c>
      <c r="AA28" s="215">
        <f>'RSI_idade (14)'!AC28/'RSI_idade (14)'!AG28</f>
        <v>0.13164556962025317</v>
      </c>
      <c r="AB28" s="215">
        <f>'RSI_idade (14)'!AD28/'RSI_idade (14)'!AG28</f>
        <v>0.14683544303797469</v>
      </c>
      <c r="AC28" s="215">
        <f>'RSI_idade (14)'!AE28/'RSI_idade (14)'!AG28</f>
        <v>0.12025316455696203</v>
      </c>
      <c r="AD28" s="215">
        <f>'RSI_idade (14)'!AF28/'RSI_idade (14)'!AG28</f>
        <v>5.0632911392405063E-2</v>
      </c>
      <c r="AE28" s="64">
        <v>1082</v>
      </c>
      <c r="AF28" s="334"/>
    </row>
    <row r="29" spans="2:32">
      <c r="B29" s="302" t="s">
        <v>87</v>
      </c>
      <c r="C29" s="215">
        <f>'RSI_idade (14)'!C29/'RSI_idade (14)'!I29</f>
        <v>0.36530775379696245</v>
      </c>
      <c r="D29" s="215">
        <f>'RSI_idade (14)'!D29/'RSI_idade (14)'!I29</f>
        <v>0.18305355715427657</v>
      </c>
      <c r="E29" s="215">
        <f>'RSI_idade (14)'!E29/'RSI_idade (14)'!I29</f>
        <v>0.13229416466826538</v>
      </c>
      <c r="F29" s="215">
        <f>'RSI_idade (14)'!F29/'RSI_idade (14)'!I29</f>
        <v>0.14548361310951238</v>
      </c>
      <c r="G29" s="215">
        <f>'RSI_idade (14)'!G29/'RSI_idade (14)'!I29</f>
        <v>0.12629896083133493</v>
      </c>
      <c r="H29" s="115">
        <f>'RSI_idade (14)'!H29/'RSI_idade (14)'!I29</f>
        <v>4.7561950439648282E-2</v>
      </c>
      <c r="I29" s="327"/>
      <c r="J29" s="343">
        <f>'RSI_idade (14)'!K29/'RSI_idade (14)'!Q29</f>
        <v>0.37359433569346107</v>
      </c>
      <c r="K29" s="215">
        <f>'RSI_idade (14)'!L29/'RSI_idade (14)'!Q29</f>
        <v>0.17950853810912121</v>
      </c>
      <c r="L29" s="215">
        <f>'RSI_idade (14)'!M29/'RSI_idade (14)'!Q29</f>
        <v>0.12786339025406082</v>
      </c>
      <c r="M29" s="215">
        <f>'RSI_idade (14)'!N29/'RSI_idade (14)'!Q29</f>
        <v>0.1495210329029571</v>
      </c>
      <c r="N29" s="215">
        <f>'RSI_idade (14)'!O29/'RSI_idade (14)'!Q29</f>
        <v>0.11995002082465639</v>
      </c>
      <c r="O29" s="338">
        <f>'RSI_idade (14)'!P29/'RSI_idade (14)'!Q29</f>
        <v>4.9562682215743441E-2</v>
      </c>
      <c r="P29" s="301"/>
      <c r="Q29" s="215">
        <f>'RSI_idade (14)'!S29/'RSI_idade (14)'!Y29</f>
        <v>0.37059859154929575</v>
      </c>
      <c r="R29" s="215">
        <f>'RSI_idade (14)'!T29/'RSI_idade (14)'!Y29</f>
        <v>0.16725352112676056</v>
      </c>
      <c r="S29" s="215">
        <f>'RSI_idade (14)'!U29/'RSI_idade (14)'!Y29</f>
        <v>0.13116197183098591</v>
      </c>
      <c r="T29" s="215">
        <f>'RSI_idade (14)'!V29/'RSI_idade (14)'!Y29</f>
        <v>0.15448943661971831</v>
      </c>
      <c r="U29" s="215">
        <f>'RSI_idade (14)'!W29/'RSI_idade (14)'!Y29</f>
        <v>0.12632042253521128</v>
      </c>
      <c r="V29" s="338">
        <f>'RSI_idade (14)'!X29/'RSI_idade (14)'!Y29</f>
        <v>5.0176056338028172E-2</v>
      </c>
      <c r="W29" s="64"/>
      <c r="X29" s="335"/>
      <c r="Y29" s="114">
        <f>'RSI_idade (14)'!AA29/'RSI_idade (14)'!AG29</f>
        <v>0.37195121951219512</v>
      </c>
      <c r="Z29" s="215">
        <f>'RSI_idade (14)'!AB29/'RSI_idade (14)'!AG29</f>
        <v>0.16986062717770034</v>
      </c>
      <c r="AA29" s="215">
        <f>'RSI_idade (14)'!AC29/'RSI_idade (14)'!AG29</f>
        <v>0.12369337979094076</v>
      </c>
      <c r="AB29" s="215">
        <f>'RSI_idade (14)'!AD29/'RSI_idade (14)'!AG29</f>
        <v>0.15548780487804878</v>
      </c>
      <c r="AC29" s="215">
        <f>'RSI_idade (14)'!AE29/'RSI_idade (14)'!AG29</f>
        <v>0.12848432055749129</v>
      </c>
      <c r="AD29" s="215">
        <f>'RSI_idade (14)'!AF29/'RSI_idade (14)'!AG29</f>
        <v>5.0522648083623695E-2</v>
      </c>
      <c r="AE29" s="64">
        <v>3086</v>
      </c>
      <c r="AF29" s="334"/>
    </row>
    <row r="30" spans="2:32">
      <c r="B30" s="302" t="s">
        <v>88</v>
      </c>
      <c r="C30" s="215">
        <f>'RSI_idade (14)'!C30/'RSI_idade (14)'!I30</f>
        <v>0.14137931034482759</v>
      </c>
      <c r="D30" s="215">
        <f>'RSI_idade (14)'!D30/'RSI_idade (14)'!I30</f>
        <v>0.11379310344827587</v>
      </c>
      <c r="E30" s="215">
        <f>'RSI_idade (14)'!E30/'RSI_idade (14)'!I30</f>
        <v>0.1206896551724138</v>
      </c>
      <c r="F30" s="215">
        <f>'RSI_idade (14)'!F30/'RSI_idade (14)'!I30</f>
        <v>0.22758620689655173</v>
      </c>
      <c r="G30" s="215">
        <f>'RSI_idade (14)'!G30/'RSI_idade (14)'!I30</f>
        <v>0.28620689655172415</v>
      </c>
      <c r="H30" s="115">
        <f>'RSI_idade (14)'!H30/'RSI_idade (14)'!I30</f>
        <v>0.1103448275862069</v>
      </c>
      <c r="I30" s="327"/>
      <c r="J30" s="343">
        <f>'RSI_idade (14)'!K30/'RSI_idade (14)'!Q30</f>
        <v>0.14981273408239701</v>
      </c>
      <c r="K30" s="215">
        <f>'RSI_idade (14)'!L30/'RSI_idade (14)'!Q30</f>
        <v>0.1198501872659176</v>
      </c>
      <c r="L30" s="215">
        <f>'RSI_idade (14)'!M30/'RSI_idade (14)'!Q30</f>
        <v>0.13857677902621723</v>
      </c>
      <c r="M30" s="215">
        <f>'RSI_idade (14)'!N30/'RSI_idade (14)'!Q30</f>
        <v>0.21722846441947566</v>
      </c>
      <c r="N30" s="215">
        <f>'RSI_idade (14)'!O30/'RSI_idade (14)'!Q30</f>
        <v>0.27715355805243447</v>
      </c>
      <c r="O30" s="338">
        <f>'RSI_idade (14)'!P30/'RSI_idade (14)'!Q30</f>
        <v>9.7378277153558054E-2</v>
      </c>
      <c r="P30" s="301"/>
      <c r="Q30" s="215">
        <f>'RSI_idade (14)'!S30/'RSI_idade (14)'!Y30</f>
        <v>0.14391143911439114</v>
      </c>
      <c r="R30" s="215">
        <f>'RSI_idade (14)'!T30/'RSI_idade (14)'!Y30</f>
        <v>0.12177121771217712</v>
      </c>
      <c r="S30" s="215">
        <f>'RSI_idade (14)'!U30/'RSI_idade (14)'!Y30</f>
        <v>0.14391143911439114</v>
      </c>
      <c r="T30" s="215">
        <f>'RSI_idade (14)'!V30/'RSI_idade (14)'!Y30</f>
        <v>0.2140221402214022</v>
      </c>
      <c r="U30" s="215">
        <f>'RSI_idade (14)'!W30/'RSI_idade (14)'!Y30</f>
        <v>0.27306273062730629</v>
      </c>
      <c r="V30" s="338">
        <f>'RSI_idade (14)'!X30/'RSI_idade (14)'!Y30</f>
        <v>0.10332103321033211</v>
      </c>
      <c r="W30" s="64"/>
      <c r="X30" s="335"/>
      <c r="Y30" s="114">
        <f>'RSI_idade (14)'!AA30/'RSI_idade (14)'!AG30</f>
        <v>0.1444043321299639</v>
      </c>
      <c r="Z30" s="215">
        <f>'RSI_idade (14)'!AB30/'RSI_idade (14)'!AG30</f>
        <v>0.11552346570397112</v>
      </c>
      <c r="AA30" s="215">
        <f>'RSI_idade (14)'!AC30/'RSI_idade (14)'!AG30</f>
        <v>0.15162454873646208</v>
      </c>
      <c r="AB30" s="215">
        <f>'RSI_idade (14)'!AD30/'RSI_idade (14)'!AG30</f>
        <v>0.19494584837545126</v>
      </c>
      <c r="AC30" s="215">
        <f>'RSI_idade (14)'!AE30/'RSI_idade (14)'!AG30</f>
        <v>0.27436823104693142</v>
      </c>
      <c r="AD30" s="215">
        <f>'RSI_idade (14)'!AF30/'RSI_idade (14)'!AG30</f>
        <v>0.11913357400722022</v>
      </c>
      <c r="AE30" s="64">
        <v>367</v>
      </c>
      <c r="AF30" s="334"/>
    </row>
    <row r="31" spans="2:32">
      <c r="B31" s="302" t="s">
        <v>89</v>
      </c>
      <c r="C31" s="215">
        <f>'RSI_idade (14)'!C31/'RSI_idade (14)'!I31</f>
        <v>0.3738259236067627</v>
      </c>
      <c r="D31" s="215">
        <f>'RSI_idade (14)'!D31/'RSI_idade (14)'!I31</f>
        <v>0.17219787100814027</v>
      </c>
      <c r="E31" s="215">
        <f>'RSI_idade (14)'!E31/'RSI_idade (14)'!I31</f>
        <v>0.14589855979962429</v>
      </c>
      <c r="F31" s="215">
        <f>'RSI_idade (14)'!F31/'RSI_idade (14)'!I31</f>
        <v>0.14026299311208515</v>
      </c>
      <c r="G31" s="215">
        <f>'RSI_idade (14)'!G31/'RSI_idade (14)'!I31</f>
        <v>0.1258609893550407</v>
      </c>
      <c r="H31" s="115">
        <f>'RSI_idade (14)'!H31/'RSI_idade (14)'!I31</f>
        <v>4.1953663118346904E-2</v>
      </c>
      <c r="I31" s="327"/>
      <c r="J31" s="343">
        <f>'RSI_idade (14)'!K31/'RSI_idade (14)'!Q31</f>
        <v>0.37516170763260026</v>
      </c>
      <c r="K31" s="215">
        <f>'RSI_idade (14)'!L31/'RSI_idade (14)'!Q31</f>
        <v>0.17723156532988357</v>
      </c>
      <c r="L31" s="215">
        <f>'RSI_idade (14)'!M31/'RSI_idade (14)'!Q31</f>
        <v>0.14036222509702459</v>
      </c>
      <c r="M31" s="215">
        <f>'RSI_idade (14)'!N31/'RSI_idade (14)'!Q31</f>
        <v>0.14036222509702459</v>
      </c>
      <c r="N31" s="215">
        <f>'RSI_idade (14)'!O31/'RSI_idade (14)'!Q31</f>
        <v>0.12548512289780078</v>
      </c>
      <c r="O31" s="338">
        <f>'RSI_idade (14)'!P31/'RSI_idade (14)'!Q31</f>
        <v>4.1397153945666239E-2</v>
      </c>
      <c r="P31" s="301"/>
      <c r="Q31" s="215">
        <f>'RSI_idade (14)'!S31/'RSI_idade (14)'!Y31</f>
        <v>0.3792387543252595</v>
      </c>
      <c r="R31" s="215">
        <f>'RSI_idade (14)'!T31/'RSI_idade (14)'!Y31</f>
        <v>0.17508650519031141</v>
      </c>
      <c r="S31" s="215">
        <f>'RSI_idade (14)'!U31/'RSI_idade (14)'!Y31</f>
        <v>0.13702422145328719</v>
      </c>
      <c r="T31" s="215">
        <f>'RSI_idade (14)'!V31/'RSI_idade (14)'!Y31</f>
        <v>0.1397923875432526</v>
      </c>
      <c r="U31" s="215">
        <f>'RSI_idade (14)'!W31/'RSI_idade (14)'!Y31</f>
        <v>0.13079584775086506</v>
      </c>
      <c r="V31" s="338">
        <f>'RSI_idade (14)'!X31/'RSI_idade (14)'!Y31</f>
        <v>3.8062283737024222E-2</v>
      </c>
      <c r="W31" s="64"/>
      <c r="X31" s="335"/>
      <c r="Y31" s="114">
        <f>'RSI_idade (14)'!AA31/'RSI_idade (14)'!AG31</f>
        <v>0.38376127689104789</v>
      </c>
      <c r="Z31" s="215">
        <f>'RSI_idade (14)'!AB31/'RSI_idade (14)'!AG31</f>
        <v>0.16446911866759195</v>
      </c>
      <c r="AA31" s="215">
        <f>'RSI_idade (14)'!AC31/'RSI_idade (14)'!AG31</f>
        <v>0.14018043025676613</v>
      </c>
      <c r="AB31" s="215">
        <f>'RSI_idade (14)'!AD31/'RSI_idade (14)'!AG31</f>
        <v>0.14295628036086053</v>
      </c>
      <c r="AC31" s="215">
        <f>'RSI_idade (14)'!AE31/'RSI_idade (14)'!AG31</f>
        <v>0.12907702984038863</v>
      </c>
      <c r="AD31" s="215">
        <f>'RSI_idade (14)'!AF31/'RSI_idade (14)'!AG31</f>
        <v>3.9555863983344902E-2</v>
      </c>
      <c r="AE31" s="64">
        <v>1846</v>
      </c>
      <c r="AF31" s="334"/>
    </row>
    <row r="32" spans="2:32">
      <c r="B32" s="302" t="s">
        <v>68</v>
      </c>
      <c r="C32" s="215">
        <f>'RSI_idade (14)'!C32/'RSI_idade (14)'!I32</f>
        <v>0.35269709543568467</v>
      </c>
      <c r="D32" s="215">
        <f>'RSI_idade (14)'!D32/'RSI_idade (14)'!I32</f>
        <v>0.1908713692946058</v>
      </c>
      <c r="E32" s="215">
        <f>'RSI_idade (14)'!E32/'RSI_idade (14)'!I32</f>
        <v>0.12863070539419086</v>
      </c>
      <c r="F32" s="215">
        <f>'RSI_idade (14)'!F32/'RSI_idade (14)'!I32</f>
        <v>0.14107883817427386</v>
      </c>
      <c r="G32" s="215">
        <f>'RSI_idade (14)'!G32/'RSI_idade (14)'!I32</f>
        <v>0.13692946058091288</v>
      </c>
      <c r="H32" s="115">
        <f>'RSI_idade (14)'!H32/'RSI_idade (14)'!I32</f>
        <v>4.9792531120331947E-2</v>
      </c>
      <c r="I32" s="327"/>
      <c r="J32" s="343">
        <f>'RSI_idade (14)'!K32/'RSI_idade (14)'!Q32</f>
        <v>0.35682819383259912</v>
      </c>
      <c r="K32" s="215">
        <f>'RSI_idade (14)'!L32/'RSI_idade (14)'!Q32</f>
        <v>0.17180616740088106</v>
      </c>
      <c r="L32" s="215">
        <f>'RSI_idade (14)'!M32/'RSI_idade (14)'!Q32</f>
        <v>0.12334801762114538</v>
      </c>
      <c r="M32" s="215">
        <f>'RSI_idade (14)'!N32/'RSI_idade (14)'!Q32</f>
        <v>0.14096916299559473</v>
      </c>
      <c r="N32" s="215">
        <f>'RSI_idade (14)'!O32/'RSI_idade (14)'!Q32</f>
        <v>0.15859030837004406</v>
      </c>
      <c r="O32" s="338">
        <f>'RSI_idade (14)'!P32/'RSI_idade (14)'!Q32</f>
        <v>4.8458149779735685E-2</v>
      </c>
      <c r="P32" s="301"/>
      <c r="Q32" s="215">
        <f>'RSI_idade (14)'!S32/'RSI_idade (14)'!Y32</f>
        <v>0.3656387665198238</v>
      </c>
      <c r="R32" s="215">
        <f>'RSI_idade (14)'!T32/'RSI_idade (14)'!Y32</f>
        <v>0.16740088105726872</v>
      </c>
      <c r="S32" s="215">
        <f>'RSI_idade (14)'!U32/'RSI_idade (14)'!Y32</f>
        <v>0.11894273127753303</v>
      </c>
      <c r="T32" s="215">
        <f>'RSI_idade (14)'!V32/'RSI_idade (14)'!Y32</f>
        <v>0.14096916299559473</v>
      </c>
      <c r="U32" s="215">
        <f>'RSI_idade (14)'!W32/'RSI_idade (14)'!Y32</f>
        <v>0.1762114537444934</v>
      </c>
      <c r="V32" s="338">
        <f>'RSI_idade (14)'!X32/'RSI_idade (14)'!Y32</f>
        <v>3.0837004405286344E-2</v>
      </c>
      <c r="W32" s="64"/>
      <c r="X32" s="335"/>
      <c r="Y32" s="114">
        <f>'RSI_idade (14)'!AA32/'RSI_idade (14)'!AG32</f>
        <v>0.35864978902953587</v>
      </c>
      <c r="Z32" s="215">
        <f>'RSI_idade (14)'!AB32/'RSI_idade (14)'!AG32</f>
        <v>0.16033755274261605</v>
      </c>
      <c r="AA32" s="215">
        <f>'RSI_idade (14)'!AC32/'RSI_idade (14)'!AG32</f>
        <v>0.13502109704641349</v>
      </c>
      <c r="AB32" s="215">
        <f>'RSI_idade (14)'!AD32/'RSI_idade (14)'!AG32</f>
        <v>0.15611814345991562</v>
      </c>
      <c r="AC32" s="215">
        <f>'RSI_idade (14)'!AE32/'RSI_idade (14)'!AG32</f>
        <v>0.15611814345991562</v>
      </c>
      <c r="AD32" s="215">
        <f>'RSI_idade (14)'!AF32/'RSI_idade (14)'!AG32</f>
        <v>3.3755274261603373E-2</v>
      </c>
      <c r="AE32" s="64">
        <v>295</v>
      </c>
      <c r="AF32" s="334"/>
    </row>
    <row r="33" spans="2:32">
      <c r="B33" s="302" t="s">
        <v>90</v>
      </c>
      <c r="C33" s="215">
        <f>'RSI_idade (14)'!C33/'RSI_idade (14)'!I33</f>
        <v>0.31123919308357351</v>
      </c>
      <c r="D33" s="215">
        <f>'RSI_idade (14)'!D33/'RSI_idade (14)'!I33</f>
        <v>0.13256484149855907</v>
      </c>
      <c r="E33" s="215">
        <f>'RSI_idade (14)'!E33/'RSI_idade (14)'!I33</f>
        <v>0.15754082612872239</v>
      </c>
      <c r="F33" s="215">
        <f>'RSI_idade (14)'!F33/'RSI_idade (14)'!I33</f>
        <v>0.18635926993275698</v>
      </c>
      <c r="G33" s="215">
        <f>'RSI_idade (14)'!G33/'RSI_idade (14)'!I33</f>
        <v>0.14697406340057637</v>
      </c>
      <c r="H33" s="115">
        <f>'RSI_idade (14)'!H33/'RSI_idade (14)'!I33</f>
        <v>6.5321805955811718E-2</v>
      </c>
      <c r="I33" s="327"/>
      <c r="J33" s="343">
        <f>'RSI_idade (14)'!K33/'RSI_idade (14)'!Q33</f>
        <v>0.30973451327433627</v>
      </c>
      <c r="K33" s="215">
        <f>'RSI_idade (14)'!L33/'RSI_idade (14)'!Q33</f>
        <v>0.13163716814159293</v>
      </c>
      <c r="L33" s="215">
        <f>'RSI_idade (14)'!M33/'RSI_idade (14)'!Q33</f>
        <v>0.16371681415929204</v>
      </c>
      <c r="M33" s="215">
        <f>'RSI_idade (14)'!N33/'RSI_idade (14)'!Q33</f>
        <v>0.18473451327433629</v>
      </c>
      <c r="N33" s="215">
        <f>'RSI_idade (14)'!O33/'RSI_idade (14)'!Q33</f>
        <v>0.13827433628318583</v>
      </c>
      <c r="O33" s="338">
        <f>'RSI_idade (14)'!P33/'RSI_idade (14)'!Q33</f>
        <v>7.1902654867256638E-2</v>
      </c>
      <c r="P33" s="301"/>
      <c r="Q33" s="215">
        <f>'RSI_idade (14)'!S33/'RSI_idade (14)'!Y33</f>
        <v>0.30357142857142855</v>
      </c>
      <c r="R33" s="215">
        <f>'RSI_idade (14)'!T33/'RSI_idade (14)'!Y33</f>
        <v>0.12053571428571429</v>
      </c>
      <c r="S33" s="215">
        <f>'RSI_idade (14)'!U33/'RSI_idade (14)'!Y33</f>
        <v>0.1640625</v>
      </c>
      <c r="T33" s="215">
        <f>'RSI_idade (14)'!V33/'RSI_idade (14)'!Y33</f>
        <v>0.19084821428571427</v>
      </c>
      <c r="U33" s="215">
        <f>'RSI_idade (14)'!W33/'RSI_idade (14)'!Y33</f>
        <v>0.14955357142857142</v>
      </c>
      <c r="V33" s="338">
        <f>'RSI_idade (14)'!X33/'RSI_idade (14)'!Y33</f>
        <v>7.1428571428571425E-2</v>
      </c>
      <c r="W33" s="64"/>
      <c r="X33" s="335"/>
      <c r="Y33" s="114">
        <f>'RSI_idade (14)'!AA33/'RSI_idade (14)'!AG33</f>
        <v>0.28439306358381505</v>
      </c>
      <c r="Z33" s="215">
        <f>'RSI_idade (14)'!AB33/'RSI_idade (14)'!AG33</f>
        <v>0.12716763005780346</v>
      </c>
      <c r="AA33" s="215">
        <f>'RSI_idade (14)'!AC33/'RSI_idade (14)'!AG33</f>
        <v>0.16994219653179191</v>
      </c>
      <c r="AB33" s="215">
        <f>'RSI_idade (14)'!AD33/'RSI_idade (14)'!AG33</f>
        <v>0.19075144508670519</v>
      </c>
      <c r="AC33" s="215">
        <f>'RSI_idade (14)'!AE33/'RSI_idade (14)'!AG33</f>
        <v>0.15953757225433526</v>
      </c>
      <c r="AD33" s="215">
        <f>'RSI_idade (14)'!AF33/'RSI_idade (14)'!AG33</f>
        <v>6.8208092485549127E-2</v>
      </c>
      <c r="AE33" s="64">
        <v>1256</v>
      </c>
      <c r="AF33" s="334"/>
    </row>
    <row r="34" spans="2:32" ht="12.75" customHeight="1">
      <c r="B34" s="302" t="s">
        <v>91</v>
      </c>
      <c r="C34" s="215">
        <f>'RSI_idade (14)'!C34/'RSI_idade (14)'!I34</f>
        <v>0.42857142857142855</v>
      </c>
      <c r="D34" s="215">
        <f>'RSI_idade (14)'!D34/'RSI_idade (14)'!I34</f>
        <v>0.18214285714285713</v>
      </c>
      <c r="E34" s="215">
        <f>'RSI_idade (14)'!E34/'RSI_idade (14)'!I34</f>
        <v>0.1388888888888889</v>
      </c>
      <c r="F34" s="215">
        <f>'RSI_idade (14)'!F34/'RSI_idade (14)'!I34</f>
        <v>0.13333333333333333</v>
      </c>
      <c r="G34" s="215">
        <f>'RSI_idade (14)'!G34/'RSI_idade (14)'!I34</f>
        <v>8.7698412698412692E-2</v>
      </c>
      <c r="H34" s="115">
        <f>'RSI_idade (14)'!H34/'RSI_idade (14)'!I34</f>
        <v>2.9365079365079365E-2</v>
      </c>
      <c r="I34" s="327"/>
      <c r="J34" s="343">
        <f>'RSI_idade (14)'!K34/'RSI_idade (14)'!Q34</f>
        <v>0.43924431086303134</v>
      </c>
      <c r="K34" s="215">
        <f>'RSI_idade (14)'!L34/'RSI_idade (14)'!Q34</f>
        <v>0.17389437526835552</v>
      </c>
      <c r="L34" s="215">
        <f>'RSI_idade (14)'!M34/'RSI_idade (14)'!Q34</f>
        <v>0.14040360669815372</v>
      </c>
      <c r="M34" s="215">
        <f>'RSI_idade (14)'!N34/'RSI_idade (14)'!Q34</f>
        <v>0.12838127951910691</v>
      </c>
      <c r="N34" s="215">
        <f>'RSI_idade (14)'!O34/'RSI_idade (14)'!Q34</f>
        <v>8.9738085015027905E-2</v>
      </c>
      <c r="O34" s="338">
        <f>'RSI_idade (14)'!P34/'RSI_idade (14)'!Q34</f>
        <v>2.8338342636324603E-2</v>
      </c>
      <c r="P34" s="301"/>
      <c r="Q34" s="215">
        <f>'RSI_idade (14)'!S34/'RSI_idade (14)'!Y34</f>
        <v>0.43940714908456846</v>
      </c>
      <c r="R34" s="215">
        <f>'RSI_idade (14)'!T34/'RSI_idade (14)'!Y34</f>
        <v>0.17306015693112467</v>
      </c>
      <c r="S34" s="215">
        <f>'RSI_idade (14)'!U34/'RSI_idade (14)'!Y34</f>
        <v>0.14341761115954665</v>
      </c>
      <c r="T34" s="215">
        <f>'RSI_idade (14)'!V34/'RSI_idade (14)'!Y34</f>
        <v>0.12598081952920662</v>
      </c>
      <c r="U34" s="215">
        <f>'RSI_idade (14)'!W34/'RSI_idade (14)'!Y34</f>
        <v>8.8055797733217089E-2</v>
      </c>
      <c r="V34" s="338">
        <f>'RSI_idade (14)'!X34/'RSI_idade (14)'!Y34</f>
        <v>3.007846556233653E-2</v>
      </c>
      <c r="W34" s="64"/>
      <c r="X34" s="335"/>
      <c r="Y34" s="114">
        <f>'RSI_idade (14)'!AA34/'RSI_idade (14)'!AG34</f>
        <v>0.43823529411764706</v>
      </c>
      <c r="Z34" s="215">
        <f>'RSI_idade (14)'!AB34/'RSI_idade (14)'!AG34</f>
        <v>0.17647058823529413</v>
      </c>
      <c r="AA34" s="215">
        <f>'RSI_idade (14)'!AC34/'RSI_idade (14)'!AG34</f>
        <v>0.14327731092436974</v>
      </c>
      <c r="AB34" s="215">
        <f>'RSI_idade (14)'!AD34/'RSI_idade (14)'!AG34</f>
        <v>0.123109243697479</v>
      </c>
      <c r="AC34" s="215">
        <f>'RSI_idade (14)'!AE34/'RSI_idade (14)'!AG34</f>
        <v>8.8655462184873954E-2</v>
      </c>
      <c r="AD34" s="215">
        <f>'RSI_idade (14)'!AF34/'RSI_idade (14)'!AG34</f>
        <v>3.0252100840336135E-2</v>
      </c>
      <c r="AE34" s="64">
        <v>2966</v>
      </c>
      <c r="AF34" s="334"/>
    </row>
    <row r="35" spans="2:32">
      <c r="B35" s="302" t="s">
        <v>92</v>
      </c>
      <c r="C35" s="215">
        <f>'RSI_idade (14)'!C35/'RSI_idade (14)'!I35</f>
        <v>0.20930232558139536</v>
      </c>
      <c r="D35" s="215">
        <f>'RSI_idade (14)'!D35/'RSI_idade (14)'!I35</f>
        <v>4.868770764119601</v>
      </c>
      <c r="E35" s="215">
        <f>'RSI_idade (14)'!E35/'RSI_idade (14)'!I35</f>
        <v>4.1893687707641192</v>
      </c>
      <c r="F35" s="215">
        <f>'RSI_idade (14)'!F35/'RSI_idade (14)'!I35</f>
        <v>5.058139534883721</v>
      </c>
      <c r="G35" s="215">
        <f>'RSI_idade (14)'!G35/'RSI_idade (14)'!I35</f>
        <v>4.4568106312292359</v>
      </c>
      <c r="H35" s="115">
        <f>'RSI_idade (14)'!H35/'RSI_idade (14)'!I35</f>
        <v>1.8604651162790697</v>
      </c>
      <c r="I35" s="327"/>
      <c r="J35" s="343">
        <f>'RSI_idade (14)'!K35/'RSI_idade (14)'!Q35</f>
        <v>0.2003610108303249</v>
      </c>
      <c r="K35" s="215">
        <f>'RSI_idade (14)'!L35/'RSI_idade (14)'!Q35</f>
        <v>4.8646209386281587</v>
      </c>
      <c r="L35" s="215">
        <f>'RSI_idade (14)'!M35/'RSI_idade (14)'!Q35</f>
        <v>4.2581227436823106</v>
      </c>
      <c r="M35" s="215">
        <f>'RSI_idade (14)'!N35/'RSI_idade (14)'!Q35</f>
        <v>5.2039711191335742</v>
      </c>
      <c r="N35" s="215">
        <f>'RSI_idade (14)'!O35/'RSI_idade (14)'!Q35</f>
        <v>4.6064981949458481</v>
      </c>
      <c r="O35" s="338">
        <f>'RSI_idade (14)'!P35/'RSI_idade (14)'!Q35</f>
        <v>1.9891696750902528</v>
      </c>
      <c r="P35" s="301"/>
      <c r="Q35" s="215">
        <f>'RSI_idade (14)'!S35/'RSI_idade (14)'!Y35</f>
        <v>0.20695970695970695</v>
      </c>
      <c r="R35" s="215">
        <f>'RSI_idade (14)'!T35/'RSI_idade (14)'!Y35</f>
        <v>4.6501831501831505</v>
      </c>
      <c r="S35" s="215">
        <f>'RSI_idade (14)'!U35/'RSI_idade (14)'!Y35</f>
        <v>4.2142857142857144</v>
      </c>
      <c r="T35" s="215">
        <f>'RSI_idade (14)'!V35/'RSI_idade (14)'!Y35</f>
        <v>5.1538461538461542</v>
      </c>
      <c r="U35" s="215">
        <f>'RSI_idade (14)'!W35/'RSI_idade (14)'!Y35</f>
        <v>4.7417582417582418</v>
      </c>
      <c r="V35" s="338">
        <f>'RSI_idade (14)'!X35/'RSI_idade (14)'!Y35</f>
        <v>1.9816849816849818</v>
      </c>
      <c r="W35" s="281"/>
      <c r="X35" s="335"/>
      <c r="Y35" s="114">
        <f>'RSI_idade (14)'!AA35/'RSI_idade (14)'!AG35</f>
        <v>0.19611650485436893</v>
      </c>
      <c r="Z35" s="215">
        <f>'RSI_idade (14)'!AB35/'RSI_idade (14)'!AG35</f>
        <v>4.8815533980582524</v>
      </c>
      <c r="AA35" s="215">
        <f>'RSI_idade (14)'!AC35/'RSI_idade (14)'!AG35</f>
        <v>4.4135922330097088</v>
      </c>
      <c r="AB35" s="215">
        <f>'RSI_idade (14)'!AD35/'RSI_idade (14)'!AG35</f>
        <v>5.4330097087378642</v>
      </c>
      <c r="AC35" s="215">
        <f>'RSI_idade (14)'!AE35/'RSI_idade (14)'!AG35</f>
        <v>5.0776699029126213</v>
      </c>
      <c r="AD35" s="215">
        <f>'RSI_idade (14)'!AF35/'RSI_idade (14)'!AG35</f>
        <v>2.1048543689320387</v>
      </c>
      <c r="AE35" s="220">
        <v>795</v>
      </c>
      <c r="AF35" s="334"/>
    </row>
    <row r="36" spans="2:32">
      <c r="B36" s="302" t="s">
        <v>93</v>
      </c>
      <c r="C36" s="215">
        <f>'RSI_idade (14)'!C36/'RSI_idade (14)'!I36</f>
        <v>0.16143497757847533</v>
      </c>
      <c r="D36" s="215">
        <f>'RSI_idade (14)'!D36/'RSI_idade (14)'!I36</f>
        <v>7.623318385650224E-2</v>
      </c>
      <c r="E36" s="215">
        <f>'RSI_idade (14)'!E36/'RSI_idade (14)'!I36</f>
        <v>0.15246636771300448</v>
      </c>
      <c r="F36" s="215">
        <f>'RSI_idade (14)'!F36/'RSI_idade (14)'!I36</f>
        <v>0.2556053811659193</v>
      </c>
      <c r="G36" s="215">
        <f>'RSI_idade (14)'!G36/'RSI_idade (14)'!I36</f>
        <v>0.25112107623318386</v>
      </c>
      <c r="H36" s="115">
        <f>'RSI_idade (14)'!H36/'RSI_idade (14)'!I36</f>
        <v>0.1031390134529148</v>
      </c>
      <c r="I36" s="327"/>
      <c r="J36" s="343">
        <f>'RSI_idade (14)'!K36/'RSI_idade (14)'!Q36</f>
        <v>0.15929203539823009</v>
      </c>
      <c r="K36" s="215">
        <f>'RSI_idade (14)'!L36/'RSI_idade (14)'!Q36</f>
        <v>9.2920353982300891E-2</v>
      </c>
      <c r="L36" s="215">
        <f>'RSI_idade (14)'!M36/'RSI_idade (14)'!Q36</f>
        <v>0.15486725663716813</v>
      </c>
      <c r="M36" s="215">
        <f>'RSI_idade (14)'!N36/'RSI_idade (14)'!Q36</f>
        <v>0.23008849557522124</v>
      </c>
      <c r="N36" s="215">
        <f>'RSI_idade (14)'!O36/'RSI_idade (14)'!Q36</f>
        <v>0.26106194690265488</v>
      </c>
      <c r="O36" s="338">
        <f>'RSI_idade (14)'!P36/'RSI_idade (14)'!Q36</f>
        <v>0.10176991150442478</v>
      </c>
      <c r="P36" s="301"/>
      <c r="Q36" s="215">
        <f>'RSI_idade (14)'!S36/'RSI_idade (14)'!Y36</f>
        <v>0.14155251141552511</v>
      </c>
      <c r="R36" s="215">
        <f>'RSI_idade (14)'!T36/'RSI_idade (14)'!Y36</f>
        <v>9.1324200913242004E-2</v>
      </c>
      <c r="S36" s="215">
        <f>'RSI_idade (14)'!U36/'RSI_idade (14)'!Y36</f>
        <v>0.14611872146118721</v>
      </c>
      <c r="T36" s="215">
        <f>'RSI_idade (14)'!V36/'RSI_idade (14)'!Y36</f>
        <v>0.22374429223744291</v>
      </c>
      <c r="U36" s="215">
        <f>'RSI_idade (14)'!W36/'RSI_idade (14)'!Y36</f>
        <v>0.27853881278538811</v>
      </c>
      <c r="V36" s="338">
        <f>'RSI_idade (14)'!X36/'RSI_idade (14)'!Y36</f>
        <v>0.11872146118721461</v>
      </c>
      <c r="W36" s="64"/>
      <c r="X36" s="335"/>
      <c r="Y36" s="114">
        <f>'RSI_idade (14)'!AA36/'RSI_idade (14)'!AG36</f>
        <v>0.11538461538461539</v>
      </c>
      <c r="Z36" s="215">
        <f>'RSI_idade (14)'!AB36/'RSI_idade (14)'!AG36</f>
        <v>8.5470085470085472E-2</v>
      </c>
      <c r="AA36" s="215">
        <f>'RSI_idade (14)'!AC36/'RSI_idade (14)'!AG36</f>
        <v>0.14529914529914531</v>
      </c>
      <c r="AB36" s="215">
        <f>'RSI_idade (14)'!AD36/'RSI_idade (14)'!AG36</f>
        <v>0.23931623931623933</v>
      </c>
      <c r="AC36" s="215">
        <f>'RSI_idade (14)'!AE36/'RSI_idade (14)'!AG36</f>
        <v>0.29914529914529914</v>
      </c>
      <c r="AD36" s="215">
        <f>'RSI_idade (14)'!AF36/'RSI_idade (14)'!AG36</f>
        <v>0.11538461538461539</v>
      </c>
      <c r="AE36" s="64">
        <v>272</v>
      </c>
      <c r="AF36" s="334"/>
    </row>
    <row r="37" spans="2:32">
      <c r="B37" s="302" t="s">
        <v>94</v>
      </c>
      <c r="C37" s="215">
        <f>'RSI_idade (14)'!C37/'RSI_idade (14)'!I37</f>
        <v>0.28679245283018867</v>
      </c>
      <c r="D37" s="215">
        <f>'RSI_idade (14)'!D37/'RSI_idade (14)'!I37</f>
        <v>0.14339622641509434</v>
      </c>
      <c r="E37" s="215">
        <f>'RSI_idade (14)'!E37/'RSI_idade (14)'!I37</f>
        <v>0.11320754716981132</v>
      </c>
      <c r="F37" s="215">
        <f>'RSI_idade (14)'!F37/'RSI_idade (14)'!I37</f>
        <v>0.18490566037735848</v>
      </c>
      <c r="G37" s="215">
        <f>'RSI_idade (14)'!G37/'RSI_idade (14)'!I37</f>
        <v>0.17358490566037735</v>
      </c>
      <c r="H37" s="115">
        <f>'RSI_idade (14)'!H37/'RSI_idade (14)'!I37</f>
        <v>9.8113207547169817E-2</v>
      </c>
      <c r="I37" s="327"/>
      <c r="J37" s="343">
        <f>'RSI_idade (14)'!K37/'RSI_idade (14)'!Q37</f>
        <v>0.28346456692913385</v>
      </c>
      <c r="K37" s="215">
        <f>'RSI_idade (14)'!L37/'RSI_idade (14)'!Q37</f>
        <v>0.12598425196850394</v>
      </c>
      <c r="L37" s="215">
        <f>'RSI_idade (14)'!M37/'RSI_idade (14)'!Q37</f>
        <v>0.13779527559055119</v>
      </c>
      <c r="M37" s="215">
        <f>'RSI_idade (14)'!N37/'RSI_idade (14)'!Q37</f>
        <v>0.20078740157480315</v>
      </c>
      <c r="N37" s="215">
        <f>'RSI_idade (14)'!O37/'RSI_idade (14)'!Q37</f>
        <v>0.16535433070866143</v>
      </c>
      <c r="O37" s="338">
        <f>'RSI_idade (14)'!P37/'RSI_idade (14)'!Q37</f>
        <v>8.6614173228346455E-2</v>
      </c>
      <c r="P37" s="301"/>
      <c r="Q37" s="215">
        <f>'RSI_idade (14)'!S37/'RSI_idade (14)'!Y37</f>
        <v>0.25925925925925924</v>
      </c>
      <c r="R37" s="215">
        <f>'RSI_idade (14)'!T37/'RSI_idade (14)'!Y37</f>
        <v>0.1440329218106996</v>
      </c>
      <c r="S37" s="215">
        <f>'RSI_idade (14)'!U37/'RSI_idade (14)'!Y37</f>
        <v>0.12345679012345678</v>
      </c>
      <c r="T37" s="215">
        <f>'RSI_idade (14)'!V37/'RSI_idade (14)'!Y37</f>
        <v>0.18930041152263374</v>
      </c>
      <c r="U37" s="215">
        <f>'RSI_idade (14)'!W37/'RSI_idade (14)'!Y37</f>
        <v>0.17695473251028807</v>
      </c>
      <c r="V37" s="338">
        <f>'RSI_idade (14)'!X37/'RSI_idade (14)'!Y37</f>
        <v>0.10699588477366255</v>
      </c>
      <c r="W37" s="64"/>
      <c r="X37" s="335"/>
      <c r="Y37" s="114">
        <f>'RSI_idade (14)'!AA37/'RSI_idade (14)'!AG37</f>
        <v>0.27826086956521739</v>
      </c>
      <c r="Z37" s="215">
        <f>'RSI_idade (14)'!AB37/'RSI_idade (14)'!AG37</f>
        <v>0.12608695652173912</v>
      </c>
      <c r="AA37" s="215">
        <f>'RSI_idade (14)'!AC37/'RSI_idade (14)'!AG37</f>
        <v>0.12173913043478261</v>
      </c>
      <c r="AB37" s="215">
        <f>'RSI_idade (14)'!AD37/'RSI_idade (14)'!AG37</f>
        <v>0.17391304347826086</v>
      </c>
      <c r="AC37" s="215">
        <f>'RSI_idade (14)'!AE37/'RSI_idade (14)'!AG37</f>
        <v>0.18695652173913044</v>
      </c>
      <c r="AD37" s="215">
        <f>'RSI_idade (14)'!AF37/'RSI_idade (14)'!AG37</f>
        <v>0.11304347826086956</v>
      </c>
      <c r="AE37" s="64">
        <v>319</v>
      </c>
      <c r="AF37" s="334"/>
    </row>
    <row r="38" spans="2:32">
      <c r="B38" s="302" t="s">
        <v>95</v>
      </c>
      <c r="C38" s="329">
        <f>'RSI_idade (14)'!C38/'RSI_idade (14)'!I38</f>
        <v>0.29707112970711297</v>
      </c>
      <c r="D38" s="329">
        <f>'RSI_idade (14)'!D38/'RSI_idade (14)'!I38</f>
        <v>0.10878661087866109</v>
      </c>
      <c r="E38" s="329">
        <f>'RSI_idade (14)'!E38/'RSI_idade (14)'!I38</f>
        <v>0.16108786610878661</v>
      </c>
      <c r="F38" s="329">
        <f>'RSI_idade (14)'!F38/'RSI_idade (14)'!I38</f>
        <v>0.17782426778242677</v>
      </c>
      <c r="G38" s="329">
        <f>'RSI_idade (14)'!G38/'RSI_idade (14)'!I38</f>
        <v>0.19246861924686193</v>
      </c>
      <c r="H38" s="316">
        <f>'RSI_idade (14)'!H38/'RSI_idade (14)'!I38</f>
        <v>6.2761506276150625E-2</v>
      </c>
      <c r="I38" s="327"/>
      <c r="J38" s="332">
        <f>'RSI_idade (14)'!K38/'RSI_idade (14)'!Q38</f>
        <v>0.30396475770925108</v>
      </c>
      <c r="K38" s="329">
        <f>'RSI_idade (14)'!L38/'RSI_idade (14)'!Q38</f>
        <v>9.2511013215859028E-2</v>
      </c>
      <c r="L38" s="329">
        <f>'RSI_idade (14)'!M38/'RSI_idade (14)'!Q38</f>
        <v>0.1696035242290749</v>
      </c>
      <c r="M38" s="329">
        <f>'RSI_idade (14)'!N38/'RSI_idade (14)'!Q38</f>
        <v>0.16740088105726872</v>
      </c>
      <c r="N38" s="329">
        <f>'RSI_idade (14)'!O38/'RSI_idade (14)'!Q38</f>
        <v>0.1960352422907489</v>
      </c>
      <c r="O38" s="339">
        <f>'RSI_idade (14)'!P38/'RSI_idade (14)'!Q38</f>
        <v>7.0484581497797363E-2</v>
      </c>
      <c r="P38" s="301"/>
      <c r="Q38" s="329">
        <f>'RSI_idade (14)'!S38/'RSI_idade (14)'!Y38</f>
        <v>0.27378190255220419</v>
      </c>
      <c r="R38" s="329">
        <f>'RSI_idade (14)'!T38/'RSI_idade (14)'!Y38</f>
        <v>9.7447795823665889E-2</v>
      </c>
      <c r="S38" s="329">
        <f>'RSI_idade (14)'!U38/'RSI_idade (14)'!Y38</f>
        <v>0.15777262180974477</v>
      </c>
      <c r="T38" s="329">
        <f>'RSI_idade (14)'!V38/'RSI_idade (14)'!Y38</f>
        <v>0.17633410672853828</v>
      </c>
      <c r="U38" s="329">
        <f>'RSI_idade (14)'!W38/'RSI_idade (14)'!Y38</f>
        <v>0.20649651972157773</v>
      </c>
      <c r="V38" s="339">
        <f>'RSI_idade (14)'!X38/'RSI_idade (14)'!Y38</f>
        <v>8.8167053364269138E-2</v>
      </c>
      <c r="W38" s="295"/>
      <c r="X38" s="335"/>
      <c r="Y38" s="315">
        <f>'RSI_idade (14)'!AA38/'RSI_idade (14)'!AG38</f>
        <v>0.26153846153846155</v>
      </c>
      <c r="Z38" s="329">
        <f>'RSI_idade (14)'!AB38/'RSI_idade (14)'!AG38</f>
        <v>8.7179487179487175E-2</v>
      </c>
      <c r="AA38" s="329">
        <f>'RSI_idade (14)'!AC38/'RSI_idade (14)'!AG38</f>
        <v>0.13846153846153847</v>
      </c>
      <c r="AB38" s="329">
        <f>'RSI_idade (14)'!AD38/'RSI_idade (14)'!AG38</f>
        <v>0.18461538461538463</v>
      </c>
      <c r="AC38" s="329">
        <f>'RSI_idade (14)'!AE38/'RSI_idade (14)'!AG38</f>
        <v>0.23076923076923078</v>
      </c>
      <c r="AD38" s="329">
        <f>'RSI_idade (14)'!AF38/'RSI_idade (14)'!AG38</f>
        <v>9.7435897435897437E-2</v>
      </c>
      <c r="AE38" s="221">
        <v>596</v>
      </c>
      <c r="AF38" s="334"/>
    </row>
    <row r="39" spans="2:32">
      <c r="B39" s="35"/>
      <c r="C39" s="687"/>
      <c r="D39" s="688"/>
      <c r="E39" s="688"/>
      <c r="F39" s="688"/>
      <c r="G39" s="688"/>
      <c r="H39" s="688"/>
      <c r="I39" s="687"/>
      <c r="J39" s="688"/>
      <c r="K39" s="688"/>
      <c r="L39" s="688"/>
      <c r="M39" s="232"/>
      <c r="N39" s="232"/>
      <c r="P39" s="690"/>
      <c r="Q39" s="690"/>
      <c r="R39" s="233"/>
      <c r="S39" s="233"/>
    </row>
    <row r="40" spans="2:32">
      <c r="B40" s="3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</row>
  </sheetData>
  <mergeCells count="8">
    <mergeCell ref="C39:H39"/>
    <mergeCell ref="I39:L39"/>
    <mergeCell ref="P39:Q39"/>
    <mergeCell ref="C8:AE8"/>
    <mergeCell ref="C9:I9"/>
    <mergeCell ref="J9:P9"/>
    <mergeCell ref="Q9:X9"/>
    <mergeCell ref="Y9:AE9"/>
  </mergeCells>
  <conditionalFormatting sqref="W14 W35">
    <cfRule type="cellIs" dxfId="295" priority="2" operator="between">
      <formula>1</formula>
      <formula>2</formula>
    </cfRule>
  </conditionalFormatting>
  <conditionalFormatting sqref="AE14 AE35">
    <cfRule type="cellIs" dxfId="29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111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206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(14)'!AA11-'RSI_idade (14)'!C11</f>
        <v>-7397</v>
      </c>
      <c r="D11" s="150">
        <f>'RSI_idade (14)'!AB11-'RSI_idade (14)'!D11</f>
        <v>-3968</v>
      </c>
      <c r="E11" s="150">
        <f>'RSI_idade (14)'!AC11-'RSI_idade (14)'!E11</f>
        <v>-3029</v>
      </c>
      <c r="F11" s="150">
        <f>'RSI_idade (14)'!AD11-'RSI_idade (14)'!F11</f>
        <v>-3018</v>
      </c>
      <c r="G11" s="150">
        <f>'RSI_idade (14)'!AE11-'RSI_idade (14)'!G11</f>
        <v>242</v>
      </c>
      <c r="H11" s="151">
        <f>'RSI_idade (14)'!AF11-'RSI_idade (14)'!H11</f>
        <v>358</v>
      </c>
      <c r="J11" s="74"/>
    </row>
    <row r="12" spans="1:10">
      <c r="B12" s="403" t="s">
        <v>267</v>
      </c>
      <c r="C12" s="152">
        <f>'RSI_idade (14)'!AA12-'RSI_idade (14)'!C12</f>
        <v>-1646</v>
      </c>
      <c r="D12" s="153">
        <f>'RSI_idade (14)'!AB12-'RSI_idade (14)'!D12</f>
        <v>-1269</v>
      </c>
      <c r="E12" s="153">
        <f>'RSI_idade (14)'!AC12-'RSI_idade (14)'!E12</f>
        <v>-796</v>
      </c>
      <c r="F12" s="153">
        <f>'RSI_idade (14)'!AD12-'RSI_idade (14)'!F12</f>
        <v>-527</v>
      </c>
      <c r="G12" s="153">
        <f>'RSI_idade (14)'!AE12-'RSI_idade (14)'!G12</f>
        <v>216</v>
      </c>
      <c r="H12" s="154">
        <f>'RSI_idade (14)'!AF12-'RSI_idade (14)'!H12</f>
        <v>69</v>
      </c>
    </row>
    <row r="13" spans="1:10">
      <c r="B13" s="403" t="s">
        <v>52</v>
      </c>
      <c r="C13" s="152">
        <f>'RSI_idade (14)'!AA13-'RSI_idade (14)'!C13</f>
        <v>-1590</v>
      </c>
      <c r="D13" s="153">
        <f>'RSI_idade (14)'!AB13-'RSI_idade (14)'!D13</f>
        <v>-1038</v>
      </c>
      <c r="E13" s="153">
        <f>'RSI_idade (14)'!AC13-'RSI_idade (14)'!E13</f>
        <v>-774</v>
      </c>
      <c r="F13" s="153">
        <f>'RSI_idade (14)'!AD13-'RSI_idade (14)'!F13</f>
        <v>-556</v>
      </c>
      <c r="G13" s="153">
        <f>'RSI_idade (14)'!AE13-'RSI_idade (14)'!G13</f>
        <v>-82</v>
      </c>
      <c r="H13" s="154">
        <f>'RSI_idade (14)'!AF13-'RSI_idade (14)'!H13</f>
        <v>-41</v>
      </c>
    </row>
    <row r="14" spans="1:10">
      <c r="B14" s="403" t="s">
        <v>1</v>
      </c>
      <c r="C14" s="267">
        <f>'RSI_idade (14)'!AA14-'RSI_idade (14)'!C14</f>
        <v>-477</v>
      </c>
      <c r="D14" s="268">
        <f>'RSI_idade (14)'!AB14-'RSI_idade (14)'!D14</f>
        <v>-764</v>
      </c>
      <c r="E14" s="268">
        <f>'RSI_idade (14)'!AC14-'RSI_idade (14)'!E14</f>
        <v>-448</v>
      </c>
      <c r="F14" s="268">
        <f>'RSI_idade (14)'!AD14-'RSI_idade (14)'!F14</f>
        <v>-464</v>
      </c>
      <c r="G14" s="268">
        <f>'RSI_idade (14)'!AE14-'RSI_idade (14)'!G14</f>
        <v>-170</v>
      </c>
      <c r="H14" s="269">
        <f>'RSI_idade (14)'!AF14-'RSI_idade (14)'!H14</f>
        <v>-64</v>
      </c>
    </row>
    <row r="15" spans="1:10">
      <c r="B15" s="32" t="s">
        <v>73</v>
      </c>
      <c r="C15" s="149">
        <f>'RSI_idade (14)'!AA15-'RSI_idade (14)'!C15</f>
        <v>-9</v>
      </c>
      <c r="D15" s="150">
        <f>'RSI_idade (14)'!AB15-'RSI_idade (14)'!D15</f>
        <v>-26</v>
      </c>
      <c r="E15" s="150">
        <f>'RSI_idade (14)'!AC15-'RSI_idade (14)'!E15</f>
        <v>1</v>
      </c>
      <c r="F15" s="150">
        <f>'RSI_idade (14)'!AD15-'RSI_idade (14)'!F15</f>
        <v>-8</v>
      </c>
      <c r="G15" s="150">
        <f>'RSI_idade (14)'!AE15-'RSI_idade (14)'!G15</f>
        <v>3</v>
      </c>
      <c r="H15" s="151">
        <f>'RSI_idade (14)'!AF15-'RSI_idade (14)'!H15</f>
        <v>-8</v>
      </c>
    </row>
    <row r="16" spans="1:10">
      <c r="B16" s="32" t="s">
        <v>74</v>
      </c>
      <c r="C16" s="152">
        <f>'RSI_idade (14)'!AA16-'RSI_idade (14)'!C16</f>
        <v>-7</v>
      </c>
      <c r="D16" s="153">
        <f>'RSI_idade (14)'!AB16-'RSI_idade (14)'!D16</f>
        <v>1</v>
      </c>
      <c r="E16" s="153">
        <f>'RSI_idade (14)'!AC16-'RSI_idade (14)'!E16</f>
        <v>-12</v>
      </c>
      <c r="F16" s="153">
        <f>'RSI_idade (14)'!AD16-'RSI_idade (14)'!F16</f>
        <v>-2</v>
      </c>
      <c r="G16" s="153">
        <f>'RSI_idade (14)'!AE16-'RSI_idade (14)'!G16</f>
        <v>1</v>
      </c>
      <c r="H16" s="154">
        <f>'RSI_idade (14)'!AF16-'RSI_idade (14)'!H16</f>
        <v>-4</v>
      </c>
    </row>
    <row r="17" spans="2:8">
      <c r="B17" s="32" t="s">
        <v>75</v>
      </c>
      <c r="C17" s="152">
        <f>'RSI_idade (14)'!AA17-'RSI_idade (14)'!C17</f>
        <v>-1</v>
      </c>
      <c r="D17" s="153">
        <f>'RSI_idade (14)'!AB17-'RSI_idade (14)'!D17</f>
        <v>-10</v>
      </c>
      <c r="E17" s="153">
        <f>'RSI_idade (14)'!AC17-'RSI_idade (14)'!E17</f>
        <v>-1</v>
      </c>
      <c r="F17" s="153">
        <f>'RSI_idade (14)'!AD17-'RSI_idade (14)'!F17</f>
        <v>-13</v>
      </c>
      <c r="G17" s="153">
        <f>'RSI_idade (14)'!AE17-'RSI_idade (14)'!G17</f>
        <v>1</v>
      </c>
      <c r="H17" s="154">
        <f>'RSI_idade (14)'!AF17-'RSI_idade (14)'!H17</f>
        <v>-1</v>
      </c>
    </row>
    <row r="18" spans="2:8">
      <c r="B18" s="32" t="s">
        <v>76</v>
      </c>
      <c r="C18" s="152">
        <f>'RSI_idade (14)'!AA18-'RSI_idade (14)'!C18</f>
        <v>-14</v>
      </c>
      <c r="D18" s="153">
        <f>'RSI_idade (14)'!AB18-'RSI_idade (14)'!D18</f>
        <v>-13</v>
      </c>
      <c r="E18" s="153">
        <f>'RSI_idade (14)'!AC18-'RSI_idade (14)'!E18</f>
        <v>-8</v>
      </c>
      <c r="F18" s="153">
        <f>'RSI_idade (14)'!AD18-'RSI_idade (14)'!F18</f>
        <v>-9</v>
      </c>
      <c r="G18" s="153">
        <f>'RSI_idade (14)'!AE18-'RSI_idade (14)'!G18</f>
        <v>-6</v>
      </c>
      <c r="H18" s="154">
        <f>'RSI_idade (14)'!AF18-'RSI_idade (14)'!H18</f>
        <v>-1</v>
      </c>
    </row>
    <row r="19" spans="2:8">
      <c r="B19" s="32" t="s">
        <v>77</v>
      </c>
      <c r="C19" s="152">
        <f>'RSI_idade (14)'!AA19-'RSI_idade (14)'!C19</f>
        <v>-12</v>
      </c>
      <c r="D19" s="153">
        <f>'RSI_idade (14)'!AB19-'RSI_idade (14)'!D19</f>
        <v>-12</v>
      </c>
      <c r="E19" s="153">
        <f>'RSI_idade (14)'!AC19-'RSI_idade (14)'!E19</f>
        <v>-15</v>
      </c>
      <c r="F19" s="153">
        <f>'RSI_idade (14)'!AD19-'RSI_idade (14)'!F19</f>
        <v>28</v>
      </c>
      <c r="G19" s="153">
        <f>'RSI_idade (14)'!AE19-'RSI_idade (14)'!G19</f>
        <v>14</v>
      </c>
      <c r="H19" s="154">
        <f>'RSI_idade (14)'!AF19-'RSI_idade (14)'!H19</f>
        <v>12</v>
      </c>
    </row>
    <row r="20" spans="2:8">
      <c r="B20" s="32" t="s">
        <v>78</v>
      </c>
      <c r="C20" s="152">
        <f>'RSI_idade (14)'!AA20-'RSI_idade (14)'!C20</f>
        <v>-19</v>
      </c>
      <c r="D20" s="153">
        <f>'RSI_idade (14)'!AB20-'RSI_idade (14)'!D20</f>
        <v>-10</v>
      </c>
      <c r="E20" s="153">
        <f>'RSI_idade (14)'!AC20-'RSI_idade (14)'!E20</f>
        <v>-5</v>
      </c>
      <c r="F20" s="153">
        <f>'RSI_idade (14)'!AD20-'RSI_idade (14)'!F20</f>
        <v>-7</v>
      </c>
      <c r="G20" s="153">
        <f>'RSI_idade (14)'!AE20-'RSI_idade (14)'!G20</f>
        <v>0</v>
      </c>
      <c r="H20" s="154">
        <f>'RSI_idade (14)'!AF20-'RSI_idade (14)'!H20</f>
        <v>-5</v>
      </c>
    </row>
    <row r="21" spans="2:8">
      <c r="B21" s="32" t="s">
        <v>79</v>
      </c>
      <c r="C21" s="152">
        <f>'RSI_idade (14)'!AA21-'RSI_idade (14)'!C21</f>
        <v>-7</v>
      </c>
      <c r="D21" s="153">
        <f>'RSI_idade (14)'!AB21-'RSI_idade (14)'!D21</f>
        <v>-18</v>
      </c>
      <c r="E21" s="153">
        <f>'RSI_idade (14)'!AC21-'RSI_idade (14)'!E21</f>
        <v>-6</v>
      </c>
      <c r="F21" s="153">
        <f>'RSI_idade (14)'!AD21-'RSI_idade (14)'!F21</f>
        <v>-12</v>
      </c>
      <c r="G21" s="153">
        <f>'RSI_idade (14)'!AE21-'RSI_idade (14)'!G21</f>
        <v>-12</v>
      </c>
      <c r="H21" s="154">
        <f>'RSI_idade (14)'!AF21-'RSI_idade (14)'!H21</f>
        <v>-6</v>
      </c>
    </row>
    <row r="22" spans="2:8">
      <c r="B22" s="32" t="s">
        <v>80</v>
      </c>
      <c r="C22" s="152">
        <f>'RSI_idade (14)'!AA22-'RSI_idade (14)'!C22</f>
        <v>-4</v>
      </c>
      <c r="D22" s="153">
        <f>'RSI_idade (14)'!AB22-'RSI_idade (14)'!D22</f>
        <v>-1</v>
      </c>
      <c r="E22" s="153">
        <f>'RSI_idade (14)'!AC22-'RSI_idade (14)'!E22</f>
        <v>-1</v>
      </c>
      <c r="F22" s="153">
        <f>'RSI_idade (14)'!AD22-'RSI_idade (14)'!F22</f>
        <v>-3</v>
      </c>
      <c r="G22" s="153">
        <f>'RSI_idade (14)'!AE22-'RSI_idade (14)'!G22</f>
        <v>-1</v>
      </c>
      <c r="H22" s="154">
        <f>'RSI_idade (14)'!AF22-'RSI_idade (14)'!H22</f>
        <v>0</v>
      </c>
    </row>
    <row r="23" spans="2:8">
      <c r="B23" s="32" t="s">
        <v>81</v>
      </c>
      <c r="C23" s="152">
        <f>'RSI_idade (14)'!AA23-'RSI_idade (14)'!C23</f>
        <v>-30</v>
      </c>
      <c r="D23" s="153">
        <f>'RSI_idade (14)'!AB23-'RSI_idade (14)'!D23</f>
        <v>-16</v>
      </c>
      <c r="E23" s="153">
        <f>'RSI_idade (14)'!AC23-'RSI_idade (14)'!E23</f>
        <v>-10</v>
      </c>
      <c r="F23" s="153">
        <f>'RSI_idade (14)'!AD23-'RSI_idade (14)'!F23</f>
        <v>-20</v>
      </c>
      <c r="G23" s="153">
        <f>'RSI_idade (14)'!AE23-'RSI_idade (14)'!G23</f>
        <v>-18</v>
      </c>
      <c r="H23" s="154">
        <f>'RSI_idade (14)'!AF23-'RSI_idade (14)'!H23</f>
        <v>-3</v>
      </c>
    </row>
    <row r="24" spans="2:8">
      <c r="B24" s="32" t="s">
        <v>82</v>
      </c>
      <c r="C24" s="152">
        <f>'RSI_idade (14)'!AA24-'RSI_idade (14)'!C24</f>
        <v>8</v>
      </c>
      <c r="D24" s="153">
        <f>'RSI_idade (14)'!AB24-'RSI_idade (14)'!D24</f>
        <v>-7</v>
      </c>
      <c r="E24" s="153">
        <f>'RSI_idade (14)'!AC24-'RSI_idade (14)'!E24</f>
        <v>-6</v>
      </c>
      <c r="F24" s="153">
        <f>'RSI_idade (14)'!AD24-'RSI_idade (14)'!F24</f>
        <v>-3</v>
      </c>
      <c r="G24" s="153">
        <f>'RSI_idade (14)'!AE24-'RSI_idade (14)'!G24</f>
        <v>-3</v>
      </c>
      <c r="H24" s="154">
        <f>'RSI_idade (14)'!AF24-'RSI_idade (14)'!H24</f>
        <v>-7</v>
      </c>
    </row>
    <row r="25" spans="2:8">
      <c r="B25" s="32" t="s">
        <v>83</v>
      </c>
      <c r="C25" s="152">
        <f>'RSI_idade (14)'!AA25-'RSI_idade (14)'!C25</f>
        <v>-20</v>
      </c>
      <c r="D25" s="153">
        <f>'RSI_idade (14)'!AB25-'RSI_idade (14)'!D25</f>
        <v>-7</v>
      </c>
      <c r="E25" s="153">
        <f>'RSI_idade (14)'!AC25-'RSI_idade (14)'!E25</f>
        <v>-1</v>
      </c>
      <c r="F25" s="153">
        <f>'RSI_idade (14)'!AD25-'RSI_idade (14)'!F25</f>
        <v>-13</v>
      </c>
      <c r="G25" s="153">
        <f>'RSI_idade (14)'!AE25-'RSI_idade (14)'!G25</f>
        <v>-11</v>
      </c>
      <c r="H25" s="154">
        <f>'RSI_idade (14)'!AF25-'RSI_idade (14)'!H25</f>
        <v>4</v>
      </c>
    </row>
    <row r="26" spans="2:8">
      <c r="B26" s="32" t="s">
        <v>84</v>
      </c>
      <c r="C26" s="152">
        <f>'RSI_idade (14)'!AA26-'RSI_idade (14)'!C26</f>
        <v>-22</v>
      </c>
      <c r="D26" s="153">
        <f>'RSI_idade (14)'!AB26-'RSI_idade (14)'!D26</f>
        <v>-18</v>
      </c>
      <c r="E26" s="153">
        <f>'RSI_idade (14)'!AC26-'RSI_idade (14)'!E26</f>
        <v>-7</v>
      </c>
      <c r="F26" s="153">
        <f>'RSI_idade (14)'!AD26-'RSI_idade (14)'!F26</f>
        <v>-1</v>
      </c>
      <c r="G26" s="153">
        <f>'RSI_idade (14)'!AE26-'RSI_idade (14)'!G26</f>
        <v>-1</v>
      </c>
      <c r="H26" s="154">
        <f>'RSI_idade (14)'!AF26-'RSI_idade (14)'!H26</f>
        <v>6</v>
      </c>
    </row>
    <row r="27" spans="2:8">
      <c r="B27" s="32" t="s">
        <v>85</v>
      </c>
      <c r="C27" s="152">
        <f>'RSI_idade (14)'!AA27-'RSI_idade (14)'!C27</f>
        <v>-5</v>
      </c>
      <c r="D27" s="153">
        <f>'RSI_idade (14)'!AB27-'RSI_idade (14)'!D27</f>
        <v>5</v>
      </c>
      <c r="E27" s="153">
        <f>'RSI_idade (14)'!AC27-'RSI_idade (14)'!E27</f>
        <v>-3</v>
      </c>
      <c r="F27" s="153">
        <f>'RSI_idade (14)'!AD27-'RSI_idade (14)'!F27</f>
        <v>-5</v>
      </c>
      <c r="G27" s="153">
        <f>'RSI_idade (14)'!AE27-'RSI_idade (14)'!G27</f>
        <v>-10</v>
      </c>
      <c r="H27" s="154">
        <f>'RSI_idade (14)'!AF27-'RSI_idade (14)'!H27</f>
        <v>0</v>
      </c>
    </row>
    <row r="28" spans="2:8">
      <c r="B28" s="32" t="s">
        <v>86</v>
      </c>
      <c r="C28" s="152">
        <f>'RSI_idade (14)'!AA28-'RSI_idade (14)'!C28</f>
        <v>-29</v>
      </c>
      <c r="D28" s="153">
        <f>'RSI_idade (14)'!AB28-'RSI_idade (14)'!D28</f>
        <v>-9</v>
      </c>
      <c r="E28" s="153">
        <f>'RSI_idade (14)'!AC28-'RSI_idade (14)'!E28</f>
        <v>-4</v>
      </c>
      <c r="F28" s="153">
        <f>'RSI_idade (14)'!AD28-'RSI_idade (14)'!F28</f>
        <v>-20</v>
      </c>
      <c r="G28" s="153">
        <f>'RSI_idade (14)'!AE28-'RSI_idade (14)'!G28</f>
        <v>-4</v>
      </c>
      <c r="H28" s="154">
        <f>'RSI_idade (14)'!AF28-'RSI_idade (14)'!H28</f>
        <v>0</v>
      </c>
    </row>
    <row r="29" spans="2:8">
      <c r="B29" s="32" t="s">
        <v>87</v>
      </c>
      <c r="C29" s="152">
        <f>'RSI_idade (14)'!AA29-'RSI_idade (14)'!C29</f>
        <v>-60</v>
      </c>
      <c r="D29" s="153">
        <f>'RSI_idade (14)'!AB29-'RSI_idade (14)'!D29</f>
        <v>-68</v>
      </c>
      <c r="E29" s="153">
        <f>'RSI_idade (14)'!AC29-'RSI_idade (14)'!E29</f>
        <v>-47</v>
      </c>
      <c r="F29" s="153">
        <f>'RSI_idade (14)'!AD29-'RSI_idade (14)'!F29</f>
        <v>-7</v>
      </c>
      <c r="G29" s="153">
        <f>'RSI_idade (14)'!AE29-'RSI_idade (14)'!G29</f>
        <v>-21</v>
      </c>
      <c r="H29" s="154">
        <f>'RSI_idade (14)'!AF29-'RSI_idade (14)'!H29</f>
        <v>-3</v>
      </c>
    </row>
    <row r="30" spans="2:8">
      <c r="B30" s="32" t="s">
        <v>88</v>
      </c>
      <c r="C30" s="152">
        <f>'RSI_idade (14)'!AA30-'RSI_idade (14)'!C30</f>
        <v>-1</v>
      </c>
      <c r="D30" s="153">
        <f>'RSI_idade (14)'!AB30-'RSI_idade (14)'!D30</f>
        <v>-1</v>
      </c>
      <c r="E30" s="153">
        <f>'RSI_idade (14)'!AC30-'RSI_idade (14)'!E30</f>
        <v>7</v>
      </c>
      <c r="F30" s="153">
        <f>'RSI_idade (14)'!AD30-'RSI_idade (14)'!F30</f>
        <v>-12</v>
      </c>
      <c r="G30" s="153">
        <f>'RSI_idade (14)'!AE30-'RSI_idade (14)'!G30</f>
        <v>-7</v>
      </c>
      <c r="H30" s="154">
        <f>'RSI_idade (14)'!AF30-'RSI_idade (14)'!H30</f>
        <v>1</v>
      </c>
    </row>
    <row r="31" spans="2:8">
      <c r="B31" s="32" t="s">
        <v>89</v>
      </c>
      <c r="C31" s="152">
        <f>'RSI_idade (14)'!AA31-'RSI_idade (14)'!C31</f>
        <v>-44</v>
      </c>
      <c r="D31" s="153">
        <f>'RSI_idade (14)'!AB31-'RSI_idade (14)'!D31</f>
        <v>-38</v>
      </c>
      <c r="E31" s="153">
        <f>'RSI_idade (14)'!AC31-'RSI_idade (14)'!E31</f>
        <v>-31</v>
      </c>
      <c r="F31" s="153">
        <f>'RSI_idade (14)'!AD31-'RSI_idade (14)'!F31</f>
        <v>-18</v>
      </c>
      <c r="G31" s="153">
        <f>'RSI_idade (14)'!AE31-'RSI_idade (14)'!G31</f>
        <v>-15</v>
      </c>
      <c r="H31" s="154">
        <f>'RSI_idade (14)'!AF31-'RSI_idade (14)'!H31</f>
        <v>-10</v>
      </c>
    </row>
    <row r="32" spans="2:8">
      <c r="B32" s="32" t="s">
        <v>68</v>
      </c>
      <c r="C32" s="152">
        <f>'RSI_idade (14)'!AA32-'RSI_idade (14)'!C32</f>
        <v>0</v>
      </c>
      <c r="D32" s="153">
        <f>'RSI_idade (14)'!AB32-'RSI_idade (14)'!D32</f>
        <v>-8</v>
      </c>
      <c r="E32" s="153">
        <f>'RSI_idade (14)'!AC32-'RSI_idade (14)'!E32</f>
        <v>1</v>
      </c>
      <c r="F32" s="153">
        <f>'RSI_idade (14)'!AD32-'RSI_idade (14)'!F32</f>
        <v>3</v>
      </c>
      <c r="G32" s="153">
        <f>'RSI_idade (14)'!AE32-'RSI_idade (14)'!G32</f>
        <v>4</v>
      </c>
      <c r="H32" s="154">
        <f>'RSI_idade (14)'!AF32-'RSI_idade (14)'!H32</f>
        <v>-4</v>
      </c>
    </row>
    <row r="33" spans="2:8">
      <c r="B33" s="32" t="s">
        <v>90</v>
      </c>
      <c r="C33" s="152">
        <f>'RSI_idade (14)'!AA33-'RSI_idade (14)'!C33</f>
        <v>-78</v>
      </c>
      <c r="D33" s="153">
        <f>'RSI_idade (14)'!AB33-'RSI_idade (14)'!D33</f>
        <v>-28</v>
      </c>
      <c r="E33" s="153">
        <f>'RSI_idade (14)'!AC33-'RSI_idade (14)'!E33</f>
        <v>-17</v>
      </c>
      <c r="F33" s="153">
        <f>'RSI_idade (14)'!AD33-'RSI_idade (14)'!F33</f>
        <v>-29</v>
      </c>
      <c r="G33" s="153">
        <f>'RSI_idade (14)'!AE33-'RSI_idade (14)'!G33</f>
        <v>-15</v>
      </c>
      <c r="H33" s="154">
        <f>'RSI_idade (14)'!AF33-'RSI_idade (14)'!H33</f>
        <v>-9</v>
      </c>
    </row>
    <row r="34" spans="2:8" ht="12.75" customHeight="1">
      <c r="B34" s="32" t="s">
        <v>91</v>
      </c>
      <c r="C34" s="152">
        <f>'RSI_idade (14)'!AA34-'RSI_idade (14)'!C34</f>
        <v>-37</v>
      </c>
      <c r="D34" s="153">
        <f>'RSI_idade (14)'!AB34-'RSI_idade (14)'!D34</f>
        <v>-39</v>
      </c>
      <c r="E34" s="153">
        <f>'RSI_idade (14)'!AC34-'RSI_idade (14)'!E34</f>
        <v>-9</v>
      </c>
      <c r="F34" s="153">
        <f>'RSI_idade (14)'!AD34-'RSI_idade (14)'!F34</f>
        <v>-43</v>
      </c>
      <c r="G34" s="153">
        <f>'RSI_idade (14)'!AE34-'RSI_idade (14)'!G34</f>
        <v>-10</v>
      </c>
      <c r="H34" s="154">
        <f>'RSI_idade (14)'!AF34-'RSI_idade (14)'!H34</f>
        <v>-2</v>
      </c>
    </row>
    <row r="35" spans="2:8">
      <c r="B35" s="32" t="s">
        <v>92</v>
      </c>
      <c r="C35" s="152">
        <f>'RSI_idade (14)'!AA35-'RSI_idade (14)'!C35</f>
        <v>-25</v>
      </c>
      <c r="D35" s="153">
        <f>'RSI_idade (14)'!AB35-'RSI_idade (14)'!D35</f>
        <v>-417</v>
      </c>
      <c r="E35" s="153">
        <f>'RSI_idade (14)'!AC35-'RSI_idade (14)'!E35</f>
        <v>-249</v>
      </c>
      <c r="F35" s="153">
        <f>'RSI_idade (14)'!AD35-'RSI_idade (14)'!F35</f>
        <v>-247</v>
      </c>
      <c r="G35" s="153">
        <f>'RSI_idade (14)'!AE35-'RSI_idade (14)'!G35</f>
        <v>-68</v>
      </c>
      <c r="H35" s="154">
        <f>'RSI_idade (14)'!AF35-'RSI_idade (14)'!H35</f>
        <v>-36</v>
      </c>
    </row>
    <row r="36" spans="2:8">
      <c r="B36" s="32" t="s">
        <v>93</v>
      </c>
      <c r="C36" s="152">
        <f>'RSI_idade (14)'!AA36-'RSI_idade (14)'!C36</f>
        <v>-9</v>
      </c>
      <c r="D36" s="153">
        <f>'RSI_idade (14)'!AB36-'RSI_idade (14)'!D36</f>
        <v>3</v>
      </c>
      <c r="E36" s="153">
        <f>'RSI_idade (14)'!AC36-'RSI_idade (14)'!E36</f>
        <v>0</v>
      </c>
      <c r="F36" s="153">
        <f>'RSI_idade (14)'!AD36-'RSI_idade (14)'!F36</f>
        <v>-1</v>
      </c>
      <c r="G36" s="153">
        <f>'RSI_idade (14)'!AE36-'RSI_idade (14)'!G36</f>
        <v>14</v>
      </c>
      <c r="H36" s="154">
        <f>'RSI_idade (14)'!AF36-'RSI_idade (14)'!H36</f>
        <v>4</v>
      </c>
    </row>
    <row r="37" spans="2:8">
      <c r="B37" s="32" t="s">
        <v>94</v>
      </c>
      <c r="C37" s="152">
        <f>'RSI_idade (14)'!AA37-'RSI_idade (14)'!C37</f>
        <v>-12</v>
      </c>
      <c r="D37" s="153">
        <f>'RSI_idade (14)'!AB37-'RSI_idade (14)'!D37</f>
        <v>-9</v>
      </c>
      <c r="E37" s="153">
        <f>'RSI_idade (14)'!AC37-'RSI_idade (14)'!E37</f>
        <v>-2</v>
      </c>
      <c r="F37" s="153">
        <f>'RSI_idade (14)'!AD37-'RSI_idade (14)'!F37</f>
        <v>-9</v>
      </c>
      <c r="G37" s="153">
        <f>'RSI_idade (14)'!AE37-'RSI_idade (14)'!G37</f>
        <v>-3</v>
      </c>
      <c r="H37" s="154">
        <f>'RSI_idade (14)'!AF37-'RSI_idade (14)'!H37</f>
        <v>0</v>
      </c>
    </row>
    <row r="38" spans="2:8">
      <c r="B38" s="32" t="s">
        <v>95</v>
      </c>
      <c r="C38" s="323">
        <f>'RSI_idade (14)'!AA38-'RSI_idade (14)'!C38</f>
        <v>-40</v>
      </c>
      <c r="D38" s="324">
        <f>'RSI_idade (14)'!AB38-'RSI_idade (14)'!D38</f>
        <v>-18</v>
      </c>
      <c r="E38" s="324">
        <f>'RSI_idade (14)'!AC38-'RSI_idade (14)'!E38</f>
        <v>-23</v>
      </c>
      <c r="F38" s="324">
        <f>'RSI_idade (14)'!AD38-'RSI_idade (14)'!F38</f>
        <v>-13</v>
      </c>
      <c r="G38" s="324">
        <f>'RSI_idade (14)'!AE38-'RSI_idade (14)'!G38</f>
        <v>-2</v>
      </c>
      <c r="H38" s="325">
        <f>'RSI_idade (14)'!AF38-'RSI_idade (14)'!H38</f>
        <v>8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164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206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(14)'!AA11-'RSI_idade (14)'!C11)/'RSI_idade (14)'!C11</f>
        <v>-8.4814364666223316E-2</v>
      </c>
      <c r="D11" s="41">
        <f>('RSI_idade (14)'!AB11-'RSI_idade (14)'!D11)/'RSI_idade (14)'!D11</f>
        <v>-9.388827106452452E-2</v>
      </c>
      <c r="E11" s="41">
        <f>('RSI_idade (14)'!AC11-'RSI_idade (14)'!E11)/'RSI_idade (14)'!E11</f>
        <v>-8.9393223940502892E-2</v>
      </c>
      <c r="F11" s="41">
        <f>('RSI_idade (14)'!AD11-'RSI_idade (14)'!F11)/'RSI_idade (14)'!F11</f>
        <v>-7.2581227002717588E-2</v>
      </c>
      <c r="G11" s="41">
        <f>('RSI_idade (14)'!AE11-'RSI_idade (14)'!G11)/'RSI_idade (14)'!G11</f>
        <v>6.6569471570434354E-3</v>
      </c>
      <c r="H11" s="57">
        <f>('RSI_idade (14)'!AF11-'RSI_idade (14)'!H11)/'RSI_idade (14)'!H11</f>
        <v>2.8318304065812372E-2</v>
      </c>
    </row>
    <row r="12" spans="1:8">
      <c r="B12" s="403" t="s">
        <v>267</v>
      </c>
      <c r="C12" s="42">
        <f>('RSI_idade (14)'!AA12-'RSI_idade (14)'!C12)/'RSI_idade (14)'!C12</f>
        <v>-7.0984992237364153E-2</v>
      </c>
      <c r="D12" s="43">
        <f>('RSI_idade (14)'!AB12-'RSI_idade (14)'!D12)/'RSI_idade (14)'!D12</f>
        <v>-0.12447278077488966</v>
      </c>
      <c r="E12" s="43">
        <f>('RSI_idade (14)'!AC12-'RSI_idade (14)'!E12)/'RSI_idade (14)'!E12</f>
        <v>-9.2332676023663143E-2</v>
      </c>
      <c r="F12" s="43">
        <f>('RSI_idade (14)'!AD12-'RSI_idade (14)'!F12)/'RSI_idade (14)'!F12</f>
        <v>-5.4090115980704095E-2</v>
      </c>
      <c r="G12" s="43">
        <f>('RSI_idade (14)'!AE12-'RSI_idade (14)'!G12)/'RSI_idade (14)'!G12</f>
        <v>2.6017827029631416E-2</v>
      </c>
      <c r="H12" s="58">
        <f>('RSI_idade (14)'!AF12-'RSI_idade (14)'!H12)/'RSI_idade (14)'!H12</f>
        <v>2.0246478873239437E-2</v>
      </c>
    </row>
    <row r="13" spans="1:8">
      <c r="B13" s="403" t="s">
        <v>52</v>
      </c>
      <c r="C13" s="42">
        <f>('RSI_idade (14)'!AA13-'RSI_idade (14)'!C13)/'RSI_idade (14)'!C13</f>
        <v>-9.3348206422826277E-2</v>
      </c>
      <c r="D13" s="43">
        <f>('RSI_idade (14)'!AB13-'RSI_idade (14)'!D13)/'RSI_idade (14)'!D13</f>
        <v>-0.13962873284907182</v>
      </c>
      <c r="E13" s="43">
        <f>('RSI_idade (14)'!AC13-'RSI_idade (14)'!E13)/'RSI_idade (14)'!E13</f>
        <v>-0.12154522613065327</v>
      </c>
      <c r="F13" s="43">
        <f>('RSI_idade (14)'!AD13-'RSI_idade (14)'!F13)/'RSI_idade (14)'!F13</f>
        <v>-7.6216586703221387E-2</v>
      </c>
      <c r="G13" s="43">
        <f>('RSI_idade (14)'!AE13-'RSI_idade (14)'!G13)/'RSI_idade (14)'!G13</f>
        <v>-1.2972630912830248E-2</v>
      </c>
      <c r="H13" s="58">
        <f>('RSI_idade (14)'!AF13-'RSI_idade (14)'!H13)/'RSI_idade (14)'!H13</f>
        <v>-1.5619047619047619E-2</v>
      </c>
    </row>
    <row r="14" spans="1:8">
      <c r="B14" s="403" t="s">
        <v>1</v>
      </c>
      <c r="C14" s="270">
        <f>('RSI_idade (14)'!AA14-'RSI_idade (14)'!C14)/'RSI_idade (14)'!C14</f>
        <v>-7.8402366863905323E-2</v>
      </c>
      <c r="D14" s="271">
        <f>('RSI_idade (14)'!AB14-'RSI_idade (14)'!D14)/'RSI_idade (14)'!D14</f>
        <v>-0.13389414651244305</v>
      </c>
      <c r="E14" s="271">
        <f>('RSI_idade (14)'!AC14-'RSI_idade (14)'!E14)/'RSI_idade (14)'!E14</f>
        <v>-9.1653027823240585E-2</v>
      </c>
      <c r="F14" s="271">
        <f>('RSI_idade (14)'!AD14-'RSI_idade (14)'!F14)/'RSI_idade (14)'!F14</f>
        <v>-7.9697698385434557E-2</v>
      </c>
      <c r="G14" s="271">
        <f>('RSI_idade (14)'!AE14-'RSI_idade (14)'!G14)/'RSI_idade (14)'!G14</f>
        <v>-3.3216100039077767E-2</v>
      </c>
      <c r="H14" s="272">
        <f>('RSI_idade (14)'!AF14-'RSI_idade (14)'!H14)/'RSI_idade (14)'!H14</f>
        <v>-3.0245746691871456E-2</v>
      </c>
    </row>
    <row r="15" spans="1:8">
      <c r="B15" s="32" t="s">
        <v>73</v>
      </c>
      <c r="C15" s="40">
        <f>('RSI_idade (14)'!AA15-'RSI_idade (14)'!C15)/'RSI_idade (14)'!C15</f>
        <v>-2.5936599423631124E-2</v>
      </c>
      <c r="D15" s="41">
        <f>('RSI_idade (14)'!AB15-'RSI_idade (14)'!D15)/'RSI_idade (14)'!D15</f>
        <v>-0.16149068322981366</v>
      </c>
      <c r="E15" s="41">
        <f>('RSI_idade (14)'!AC15-'RSI_idade (14)'!E15)/'RSI_idade (14)'!E15</f>
        <v>9.5238095238095247E-3</v>
      </c>
      <c r="F15" s="41">
        <f>('RSI_idade (14)'!AD15-'RSI_idade (14)'!F15)/'RSI_idade (14)'!F15</f>
        <v>-6.2015503875968991E-2</v>
      </c>
      <c r="G15" s="41">
        <f>('RSI_idade (14)'!AE15-'RSI_idade (14)'!G15)/'RSI_idade (14)'!G15</f>
        <v>2.8301886792452831E-2</v>
      </c>
      <c r="H15" s="57">
        <f>('RSI_idade (14)'!AF15-'RSI_idade (14)'!H15)/'RSI_idade (14)'!H15</f>
        <v>-0.17777777777777778</v>
      </c>
    </row>
    <row r="16" spans="1:8">
      <c r="B16" s="32" t="s">
        <v>74</v>
      </c>
      <c r="C16" s="42">
        <f>('RSI_idade (14)'!AA16-'RSI_idade (14)'!C16)/'RSI_idade (14)'!C16</f>
        <v>-5.1470588235294115E-2</v>
      </c>
      <c r="D16" s="43">
        <f>('RSI_idade (14)'!AB16-'RSI_idade (14)'!D16)/'RSI_idade (14)'!D16</f>
        <v>1.5873015873015872E-2</v>
      </c>
      <c r="E16" s="43">
        <f>('RSI_idade (14)'!AC16-'RSI_idade (14)'!E16)/'RSI_idade (14)'!E16</f>
        <v>-0.19047619047619047</v>
      </c>
      <c r="F16" s="43">
        <f>('RSI_idade (14)'!AD16-'RSI_idade (14)'!F16)/'RSI_idade (14)'!F16</f>
        <v>-3.2258064516129031E-2</v>
      </c>
      <c r="G16" s="43">
        <f>('RSI_idade (14)'!AE16-'RSI_idade (14)'!G16)/'RSI_idade (14)'!G16</f>
        <v>1.7543859649122806E-2</v>
      </c>
      <c r="H16" s="58">
        <f>('RSI_idade (14)'!AF16-'RSI_idade (14)'!H16)/'RSI_idade (14)'!H16</f>
        <v>-0.16666666666666666</v>
      </c>
    </row>
    <row r="17" spans="2:8">
      <c r="B17" s="32" t="s">
        <v>75</v>
      </c>
      <c r="C17" s="42">
        <f>('RSI_idade (14)'!AA17-'RSI_idade (14)'!C17)/'RSI_idade (14)'!C17</f>
        <v>-6.41025641025641E-3</v>
      </c>
      <c r="D17" s="43">
        <f>('RSI_idade (14)'!AB17-'RSI_idade (14)'!D17)/'RSI_idade (14)'!D17</f>
        <v>-0.15384615384615385</v>
      </c>
      <c r="E17" s="43">
        <f>('RSI_idade (14)'!AC17-'RSI_idade (14)'!E17)/'RSI_idade (14)'!E17</f>
        <v>-1.3698630136986301E-2</v>
      </c>
      <c r="F17" s="43">
        <f>('RSI_idade (14)'!AD17-'RSI_idade (14)'!F17)/'RSI_idade (14)'!F17</f>
        <v>-0.15476190476190477</v>
      </c>
      <c r="G17" s="43">
        <f>('RSI_idade (14)'!AE17-'RSI_idade (14)'!G17)/'RSI_idade (14)'!G17</f>
        <v>1.7241379310344827E-2</v>
      </c>
      <c r="H17" s="58">
        <f>('RSI_idade (14)'!AF17-'RSI_idade (14)'!H17)/'RSI_idade (14)'!H17</f>
        <v>-4.3478260869565216E-2</v>
      </c>
    </row>
    <row r="18" spans="2:8">
      <c r="B18" s="32" t="s">
        <v>76</v>
      </c>
      <c r="C18" s="42">
        <f>('RSI_idade (14)'!AA18-'RSI_idade (14)'!C18)/'RSI_idade (14)'!C18</f>
        <v>-9.9290780141843976E-2</v>
      </c>
      <c r="D18" s="43">
        <f>('RSI_idade (14)'!AB18-'RSI_idade (14)'!D18)/'RSI_idade (14)'!D18</f>
        <v>-0.2</v>
      </c>
      <c r="E18" s="43">
        <f>('RSI_idade (14)'!AC18-'RSI_idade (14)'!E18)/'RSI_idade (14)'!E18</f>
        <v>-0.14545454545454545</v>
      </c>
      <c r="F18" s="43">
        <f>('RSI_idade (14)'!AD18-'RSI_idade (14)'!F18)/'RSI_idade (14)'!F18</f>
        <v>-0.13636363636363635</v>
      </c>
      <c r="G18" s="43">
        <f>('RSI_idade (14)'!AE18-'RSI_idade (14)'!G18)/'RSI_idade (14)'!G18</f>
        <v>-0.11320754716981132</v>
      </c>
      <c r="H18" s="58">
        <f>('RSI_idade (14)'!AF18-'RSI_idade (14)'!H18)/'RSI_idade (14)'!H18</f>
        <v>-4.3478260869565216E-2</v>
      </c>
    </row>
    <row r="19" spans="2:8">
      <c r="B19" s="32" t="s">
        <v>77</v>
      </c>
      <c r="C19" s="42">
        <f>('RSI_idade (14)'!AA19-'RSI_idade (14)'!C19)/'RSI_idade (14)'!C19</f>
        <v>-9.9173553719008267E-2</v>
      </c>
      <c r="D19" s="43">
        <f>('RSI_idade (14)'!AB19-'RSI_idade (14)'!D19)/'RSI_idade (14)'!D19</f>
        <v>-0.16216216216216217</v>
      </c>
      <c r="E19" s="43">
        <f>('RSI_idade (14)'!AC19-'RSI_idade (14)'!E19)/'RSI_idade (14)'!E19</f>
        <v>-0.11278195488721804</v>
      </c>
      <c r="F19" s="43">
        <f>('RSI_idade (14)'!AD19-'RSI_idade (14)'!F19)/'RSI_idade (14)'!F19</f>
        <v>0.13023255813953488</v>
      </c>
      <c r="G19" s="43">
        <f>('RSI_idade (14)'!AE19-'RSI_idade (14)'!G19)/'RSI_idade (14)'!G19</f>
        <v>5.6224899598393573E-2</v>
      </c>
      <c r="H19" s="58">
        <f>('RSI_idade (14)'!AF19-'RSI_idade (14)'!H19)/'RSI_idade (14)'!H19</f>
        <v>0.11320754716981132</v>
      </c>
    </row>
    <row r="20" spans="2:8">
      <c r="B20" s="32" t="s">
        <v>78</v>
      </c>
      <c r="C20" s="42">
        <f>('RSI_idade (14)'!AA20-'RSI_idade (14)'!C20)/'RSI_idade (14)'!C20</f>
        <v>-0.13380281690140844</v>
      </c>
      <c r="D20" s="43">
        <f>('RSI_idade (14)'!AB20-'RSI_idade (14)'!D20)/'RSI_idade (14)'!D20</f>
        <v>-0.15151515151515152</v>
      </c>
      <c r="E20" s="43">
        <f>('RSI_idade (14)'!AC20-'RSI_idade (14)'!E20)/'RSI_idade (14)'!E20</f>
        <v>-0.10416666666666667</v>
      </c>
      <c r="F20" s="43">
        <f>('RSI_idade (14)'!AD20-'RSI_idade (14)'!F20)/'RSI_idade (14)'!F20</f>
        <v>-0.13461538461538461</v>
      </c>
      <c r="G20" s="43">
        <f>('RSI_idade (14)'!AE20-'RSI_idade (14)'!G20)/'RSI_idade (14)'!G20</f>
        <v>0</v>
      </c>
      <c r="H20" s="58">
        <f>('RSI_idade (14)'!AF20-'RSI_idade (14)'!H20)/'RSI_idade (14)'!H20</f>
        <v>-0.1388888888888889</v>
      </c>
    </row>
    <row r="21" spans="2:8">
      <c r="B21" s="32" t="s">
        <v>79</v>
      </c>
      <c r="C21" s="42">
        <f>('RSI_idade (14)'!AA21-'RSI_idade (14)'!C21)/'RSI_idade (14)'!C21</f>
        <v>-2.7450980392156862E-2</v>
      </c>
      <c r="D21" s="43">
        <f>('RSI_idade (14)'!AB21-'RSI_idade (14)'!D21)/'RSI_idade (14)'!D21</f>
        <v>-0.12162162162162163</v>
      </c>
      <c r="E21" s="43">
        <f>('RSI_idade (14)'!AC21-'RSI_idade (14)'!E21)/'RSI_idade (14)'!E21</f>
        <v>-5.9405940594059403E-2</v>
      </c>
      <c r="F21" s="43">
        <f>('RSI_idade (14)'!AD21-'RSI_idade (14)'!F21)/'RSI_idade (14)'!F21</f>
        <v>-9.8360655737704916E-2</v>
      </c>
      <c r="G21" s="43">
        <f>('RSI_idade (14)'!AE21-'RSI_idade (14)'!G21)/'RSI_idade (14)'!G21</f>
        <v>-9.375E-2</v>
      </c>
      <c r="H21" s="58">
        <f>('RSI_idade (14)'!AF21-'RSI_idade (14)'!H21)/'RSI_idade (14)'!H21</f>
        <v>-0.1</v>
      </c>
    </row>
    <row r="22" spans="2:8">
      <c r="B22" s="32" t="s">
        <v>80</v>
      </c>
      <c r="C22" s="42">
        <f>('RSI_idade (14)'!AA22-'RSI_idade (14)'!C22)/'RSI_idade (14)'!C22</f>
        <v>-0.17391304347826086</v>
      </c>
      <c r="D22" s="43">
        <f>('RSI_idade (14)'!AB22-'RSI_idade (14)'!D22)/'RSI_idade (14)'!D22</f>
        <v>-7.1428571428571425E-2</v>
      </c>
      <c r="E22" s="43">
        <f>('RSI_idade (14)'!AC22-'RSI_idade (14)'!E22)/'RSI_idade (14)'!E22</f>
        <v>-7.6923076923076927E-2</v>
      </c>
      <c r="F22" s="43">
        <f>('RSI_idade (14)'!AD22-'RSI_idade (14)'!F22)/'RSI_idade (14)'!F22</f>
        <v>-0.15</v>
      </c>
      <c r="G22" s="43">
        <f>('RSI_idade (14)'!AE22-'RSI_idade (14)'!G22)/'RSI_idade (14)'!G22</f>
        <v>-8.3333333333333329E-2</v>
      </c>
      <c r="H22" s="58">
        <f>('RSI_idade (14)'!AF22-'RSI_idade (14)'!H22)/'RSI_idade (14)'!H22</f>
        <v>0</v>
      </c>
    </row>
    <row r="23" spans="2:8">
      <c r="B23" s="32" t="s">
        <v>81</v>
      </c>
      <c r="C23" s="42">
        <f>('RSI_idade (14)'!AA23-'RSI_idade (14)'!C23)/'RSI_idade (14)'!C23</f>
        <v>-7.9365079365079361E-2</v>
      </c>
      <c r="D23" s="43">
        <f>('RSI_idade (14)'!AB23-'RSI_idade (14)'!D23)/'RSI_idade (14)'!D23</f>
        <v>-9.815950920245399E-2</v>
      </c>
      <c r="E23" s="43">
        <f>('RSI_idade (14)'!AC23-'RSI_idade (14)'!E23)/'RSI_idade (14)'!E23</f>
        <v>-6.8493150684931503E-2</v>
      </c>
      <c r="F23" s="43">
        <f>('RSI_idade (14)'!AD23-'RSI_idade (14)'!F23)/'RSI_idade (14)'!F23</f>
        <v>-0.12048192771084337</v>
      </c>
      <c r="G23" s="43">
        <f>('RSI_idade (14)'!AE23-'RSI_idade (14)'!G23)/'RSI_idade (14)'!G23</f>
        <v>-0.13953488372093023</v>
      </c>
      <c r="H23" s="58">
        <f>('RSI_idade (14)'!AF23-'RSI_idade (14)'!H23)/'RSI_idade (14)'!H23</f>
        <v>-4.9180327868852458E-2</v>
      </c>
    </row>
    <row r="24" spans="2:8">
      <c r="B24" s="32" t="s">
        <v>82</v>
      </c>
      <c r="C24" s="42">
        <f>('RSI_idade (14)'!AA24-'RSI_idade (14)'!C24)/'RSI_idade (14)'!C24</f>
        <v>5.7142857142857141E-2</v>
      </c>
      <c r="D24" s="43">
        <f>('RSI_idade (14)'!AB24-'RSI_idade (14)'!D24)/'RSI_idade (14)'!D24</f>
        <v>-0.14000000000000001</v>
      </c>
      <c r="E24" s="43">
        <f>('RSI_idade (14)'!AC24-'RSI_idade (14)'!E24)/'RSI_idade (14)'!E24</f>
        <v>-8.8235294117647065E-2</v>
      </c>
      <c r="F24" s="43">
        <f>('RSI_idade (14)'!AD24-'RSI_idade (14)'!F24)/'RSI_idade (14)'!F24</f>
        <v>-4.6153846153846156E-2</v>
      </c>
      <c r="G24" s="43">
        <f>('RSI_idade (14)'!AE24-'RSI_idade (14)'!G24)/'RSI_idade (14)'!G24</f>
        <v>-4.7619047619047616E-2</v>
      </c>
      <c r="H24" s="58">
        <f>('RSI_idade (14)'!AF24-'RSI_idade (14)'!H24)/'RSI_idade (14)'!H24</f>
        <v>-0.16666666666666666</v>
      </c>
    </row>
    <row r="25" spans="2:8">
      <c r="B25" s="32" t="s">
        <v>83</v>
      </c>
      <c r="C25" s="42">
        <f>('RSI_idade (14)'!AA25-'RSI_idade (14)'!C25)/'RSI_idade (14)'!C25</f>
        <v>-0.18181818181818182</v>
      </c>
      <c r="D25" s="43">
        <f>('RSI_idade (14)'!AB25-'RSI_idade (14)'!D25)/'RSI_idade (14)'!D25</f>
        <v>-0.13461538461538461</v>
      </c>
      <c r="E25" s="43">
        <f>('RSI_idade (14)'!AC25-'RSI_idade (14)'!E25)/'RSI_idade (14)'!E25</f>
        <v>-2.7027027027027029E-2</v>
      </c>
      <c r="F25" s="43">
        <f>('RSI_idade (14)'!AD25-'RSI_idade (14)'!F25)/'RSI_idade (14)'!F25</f>
        <v>-0.16666666666666666</v>
      </c>
      <c r="G25" s="43">
        <f>('RSI_idade (14)'!AE25-'RSI_idade (14)'!G25)/'RSI_idade (14)'!G25</f>
        <v>-0.16666666666666666</v>
      </c>
      <c r="H25" s="58">
        <f>('RSI_idade (14)'!AF25-'RSI_idade (14)'!H25)/'RSI_idade (14)'!H25</f>
        <v>0.16666666666666666</v>
      </c>
    </row>
    <row r="26" spans="2:8">
      <c r="B26" s="32" t="s">
        <v>84</v>
      </c>
      <c r="C26" s="42">
        <f>('RSI_idade (14)'!AA26-'RSI_idade (14)'!C26)/'RSI_idade (14)'!C26</f>
        <v>-7.3578595317725759E-2</v>
      </c>
      <c r="D26" s="43">
        <f>('RSI_idade (14)'!AB26-'RSI_idade (14)'!D26)/'RSI_idade (14)'!D26</f>
        <v>-0.10909090909090909</v>
      </c>
      <c r="E26" s="43">
        <f>('RSI_idade (14)'!AC26-'RSI_idade (14)'!E26)/'RSI_idade (14)'!E26</f>
        <v>-7.0707070707070704E-2</v>
      </c>
      <c r="F26" s="43">
        <f>('RSI_idade (14)'!AD26-'RSI_idade (14)'!F26)/'RSI_idade (14)'!F26</f>
        <v>-8.6206896551724137E-3</v>
      </c>
      <c r="G26" s="43">
        <f>('RSI_idade (14)'!AE26-'RSI_idade (14)'!G26)/'RSI_idade (14)'!G26</f>
        <v>-1.0101010101010102E-2</v>
      </c>
      <c r="H26" s="58">
        <f>('RSI_idade (14)'!AF26-'RSI_idade (14)'!H26)/'RSI_idade (14)'!H26</f>
        <v>0.16666666666666666</v>
      </c>
    </row>
    <row r="27" spans="2:8">
      <c r="B27" s="32" t="s">
        <v>85</v>
      </c>
      <c r="C27" s="42">
        <f>('RSI_idade (14)'!AA27-'RSI_idade (14)'!C27)/'RSI_idade (14)'!C27</f>
        <v>-6.4102564102564097E-2</v>
      </c>
      <c r="D27" s="43">
        <f>('RSI_idade (14)'!AB27-'RSI_idade (14)'!D27)/'RSI_idade (14)'!D27</f>
        <v>0.13513513513513514</v>
      </c>
      <c r="E27" s="43">
        <f>('RSI_idade (14)'!AC27-'RSI_idade (14)'!E27)/'RSI_idade (14)'!E27</f>
        <v>-9.375E-2</v>
      </c>
      <c r="F27" s="43">
        <f>('RSI_idade (14)'!AD27-'RSI_idade (14)'!F27)/'RSI_idade (14)'!F27</f>
        <v>-8.771929824561403E-2</v>
      </c>
      <c r="G27" s="43">
        <f>('RSI_idade (14)'!AE27-'RSI_idade (14)'!G27)/'RSI_idade (14)'!G27</f>
        <v>-0.17857142857142858</v>
      </c>
      <c r="H27" s="58">
        <f>('RSI_idade (14)'!AF27-'RSI_idade (14)'!H27)/'RSI_idade (14)'!H27</f>
        <v>0</v>
      </c>
    </row>
    <row r="28" spans="2:8">
      <c r="B28" s="32" t="s">
        <v>86</v>
      </c>
      <c r="C28" s="42">
        <f>('RSI_idade (14)'!AA28-'RSI_idade (14)'!C28)/'RSI_idade (14)'!C28</f>
        <v>-8.6053412462908013E-2</v>
      </c>
      <c r="D28" s="43">
        <f>('RSI_idade (14)'!AB28-'RSI_idade (14)'!D28)/'RSI_idade (14)'!D28</f>
        <v>-6.6176470588235295E-2</v>
      </c>
      <c r="E28" s="43">
        <f>('RSI_idade (14)'!AC28-'RSI_idade (14)'!E28)/'RSI_idade (14)'!E28</f>
        <v>-3.7037037037037035E-2</v>
      </c>
      <c r="F28" s="43">
        <f>('RSI_idade (14)'!AD28-'RSI_idade (14)'!F28)/'RSI_idade (14)'!F28</f>
        <v>-0.14705882352941177</v>
      </c>
      <c r="G28" s="43">
        <f>('RSI_idade (14)'!AE28-'RSI_idade (14)'!G28)/'RSI_idade (14)'!G28</f>
        <v>-4.0404040404040407E-2</v>
      </c>
      <c r="H28" s="58">
        <f>('RSI_idade (14)'!AF28-'RSI_idade (14)'!H28)/'RSI_idade (14)'!H28</f>
        <v>0</v>
      </c>
    </row>
    <row r="29" spans="2:8">
      <c r="B29" s="32" t="s">
        <v>87</v>
      </c>
      <c r="C29" s="42">
        <f>('RSI_idade (14)'!AA29-'RSI_idade (14)'!C29)/'RSI_idade (14)'!C29</f>
        <v>-6.5645514223194742E-2</v>
      </c>
      <c r="D29" s="43">
        <f>('RSI_idade (14)'!AB29-'RSI_idade (14)'!D29)/'RSI_idade (14)'!D29</f>
        <v>-0.14847161572052403</v>
      </c>
      <c r="E29" s="43">
        <f>('RSI_idade (14)'!AC29-'RSI_idade (14)'!E29)/'RSI_idade (14)'!E29</f>
        <v>-0.1419939577039275</v>
      </c>
      <c r="F29" s="43">
        <f>('RSI_idade (14)'!AD29-'RSI_idade (14)'!F29)/'RSI_idade (14)'!F29</f>
        <v>-1.9230769230769232E-2</v>
      </c>
      <c r="G29" s="43">
        <f>('RSI_idade (14)'!AE29-'RSI_idade (14)'!G29)/'RSI_idade (14)'!G29</f>
        <v>-6.6455696202531639E-2</v>
      </c>
      <c r="H29" s="58">
        <f>('RSI_idade (14)'!AF29-'RSI_idade (14)'!H29)/'RSI_idade (14)'!H29</f>
        <v>-2.5210084033613446E-2</v>
      </c>
    </row>
    <row r="30" spans="2:8">
      <c r="B30" s="32" t="s">
        <v>88</v>
      </c>
      <c r="C30" s="42">
        <f>('RSI_idade (14)'!AA30-'RSI_idade (14)'!C30)/'RSI_idade (14)'!C30</f>
        <v>-2.4390243902439025E-2</v>
      </c>
      <c r="D30" s="43">
        <f>('RSI_idade (14)'!AB30-'RSI_idade (14)'!D30)/'RSI_idade (14)'!D30</f>
        <v>-3.0303030303030304E-2</v>
      </c>
      <c r="E30" s="43">
        <f>('RSI_idade (14)'!AC30-'RSI_idade (14)'!E30)/'RSI_idade (14)'!E30</f>
        <v>0.2</v>
      </c>
      <c r="F30" s="43">
        <f>('RSI_idade (14)'!AD30-'RSI_idade (14)'!F30)/'RSI_idade (14)'!F30</f>
        <v>-0.18181818181818182</v>
      </c>
      <c r="G30" s="43">
        <f>('RSI_idade (14)'!AE30-'RSI_idade (14)'!G30)/'RSI_idade (14)'!G30</f>
        <v>-8.4337349397590355E-2</v>
      </c>
      <c r="H30" s="58">
        <f>('RSI_idade (14)'!AF30-'RSI_idade (14)'!H30)/'RSI_idade (14)'!H30</f>
        <v>3.125E-2</v>
      </c>
    </row>
    <row r="31" spans="2:8">
      <c r="B31" s="32" t="s">
        <v>89</v>
      </c>
      <c r="C31" s="42">
        <f>('RSI_idade (14)'!AA31-'RSI_idade (14)'!C31)/'RSI_idade (14)'!C31</f>
        <v>-7.3701842546063656E-2</v>
      </c>
      <c r="D31" s="43">
        <f>('RSI_idade (14)'!AB31-'RSI_idade (14)'!D31)/'RSI_idade (14)'!D31</f>
        <v>-0.13818181818181818</v>
      </c>
      <c r="E31" s="43">
        <f>('RSI_idade (14)'!AC31-'RSI_idade (14)'!E31)/'RSI_idade (14)'!E31</f>
        <v>-0.13304721030042918</v>
      </c>
      <c r="F31" s="43">
        <f>('RSI_idade (14)'!AD31-'RSI_idade (14)'!F31)/'RSI_idade (14)'!F31</f>
        <v>-8.0357142857142863E-2</v>
      </c>
      <c r="G31" s="43">
        <f>('RSI_idade (14)'!AE31-'RSI_idade (14)'!G31)/'RSI_idade (14)'!G31</f>
        <v>-7.4626865671641784E-2</v>
      </c>
      <c r="H31" s="58">
        <f>('RSI_idade (14)'!AF31-'RSI_idade (14)'!H31)/'RSI_idade (14)'!H31</f>
        <v>-0.14925373134328357</v>
      </c>
    </row>
    <row r="32" spans="2:8">
      <c r="B32" s="32" t="s">
        <v>68</v>
      </c>
      <c r="C32" s="42">
        <f>('RSI_idade (14)'!AA32-'RSI_idade (14)'!C32)/'RSI_idade (14)'!C32</f>
        <v>0</v>
      </c>
      <c r="D32" s="43">
        <f>('RSI_idade (14)'!AB32-'RSI_idade (14)'!D32)/'RSI_idade (14)'!D32</f>
        <v>-0.17391304347826086</v>
      </c>
      <c r="E32" s="43">
        <f>('RSI_idade (14)'!AC32-'RSI_idade (14)'!E32)/'RSI_idade (14)'!E32</f>
        <v>3.2258064516129031E-2</v>
      </c>
      <c r="F32" s="43">
        <f>('RSI_idade (14)'!AD32-'RSI_idade (14)'!F32)/'RSI_idade (14)'!F32</f>
        <v>8.8235294117647065E-2</v>
      </c>
      <c r="G32" s="43">
        <f>('RSI_idade (14)'!AE32-'RSI_idade (14)'!G32)/'RSI_idade (14)'!G32</f>
        <v>0.12121212121212122</v>
      </c>
      <c r="H32" s="58">
        <f>('RSI_idade (14)'!AF32-'RSI_idade (14)'!H32)/'RSI_idade (14)'!H32</f>
        <v>-0.33333333333333331</v>
      </c>
    </row>
    <row r="33" spans="2:8">
      <c r="B33" s="32" t="s">
        <v>90</v>
      </c>
      <c r="C33" s="42">
        <f>('RSI_idade (14)'!AA33-'RSI_idade (14)'!C33)/'RSI_idade (14)'!C33</f>
        <v>-0.24074074074074073</v>
      </c>
      <c r="D33" s="43">
        <f>('RSI_idade (14)'!AB33-'RSI_idade (14)'!D33)/'RSI_idade (14)'!D33</f>
        <v>-0.20289855072463769</v>
      </c>
      <c r="E33" s="43">
        <f>('RSI_idade (14)'!AC33-'RSI_idade (14)'!E33)/'RSI_idade (14)'!E33</f>
        <v>-0.10365853658536585</v>
      </c>
      <c r="F33" s="43">
        <f>('RSI_idade (14)'!AD33-'RSI_idade (14)'!F33)/'RSI_idade (14)'!F33</f>
        <v>-0.14948453608247422</v>
      </c>
      <c r="G33" s="43">
        <f>('RSI_idade (14)'!AE33-'RSI_idade (14)'!G33)/'RSI_idade (14)'!G33</f>
        <v>-9.8039215686274508E-2</v>
      </c>
      <c r="H33" s="58">
        <f>('RSI_idade (14)'!AF33-'RSI_idade (14)'!H33)/'RSI_idade (14)'!H33</f>
        <v>-0.13235294117647059</v>
      </c>
    </row>
    <row r="34" spans="2:8" ht="12.75" customHeight="1">
      <c r="B34" s="32" t="s">
        <v>91</v>
      </c>
      <c r="C34" s="42">
        <f>('RSI_idade (14)'!AA34-'RSI_idade (14)'!C34)/'RSI_idade (14)'!C34</f>
        <v>-3.425925925925926E-2</v>
      </c>
      <c r="D34" s="43">
        <f>('RSI_idade (14)'!AB34-'RSI_idade (14)'!D34)/'RSI_idade (14)'!D34</f>
        <v>-8.4967320261437912E-2</v>
      </c>
      <c r="E34" s="43">
        <f>('RSI_idade (14)'!AC34-'RSI_idade (14)'!E34)/'RSI_idade (14)'!E34</f>
        <v>-2.5714285714285714E-2</v>
      </c>
      <c r="F34" s="43">
        <f>('RSI_idade (14)'!AD34-'RSI_idade (14)'!F34)/'RSI_idade (14)'!F34</f>
        <v>-0.12797619047619047</v>
      </c>
      <c r="G34" s="43">
        <f>('RSI_idade (14)'!AE34-'RSI_idade (14)'!G34)/'RSI_idade (14)'!G34</f>
        <v>-4.5248868778280542E-2</v>
      </c>
      <c r="H34" s="58">
        <f>('RSI_idade (14)'!AF34-'RSI_idade (14)'!H34)/'RSI_idade (14)'!H34</f>
        <v>-2.7027027027027029E-2</v>
      </c>
    </row>
    <row r="35" spans="2:8">
      <c r="B35" s="32" t="s">
        <v>92</v>
      </c>
      <c r="C35" s="42">
        <f>('RSI_idade (14)'!AA35-'RSI_idade (14)'!C35)/'RSI_idade (14)'!C35</f>
        <v>-0.1984126984126984</v>
      </c>
      <c r="D35" s="43">
        <f>('RSI_idade (14)'!AB35-'RSI_idade (14)'!D35)/'RSI_idade (14)'!D35</f>
        <v>-0.14227226202661208</v>
      </c>
      <c r="E35" s="43">
        <f>('RSI_idade (14)'!AC35-'RSI_idade (14)'!E35)/'RSI_idade (14)'!E35</f>
        <v>-9.8731165741475016E-2</v>
      </c>
      <c r="F35" s="43">
        <f>('RSI_idade (14)'!AD35-'RSI_idade (14)'!F35)/'RSI_idade (14)'!F35</f>
        <v>-8.1116584564860428E-2</v>
      </c>
      <c r="G35" s="43">
        <f>('RSI_idade (14)'!AE35-'RSI_idade (14)'!G35)/'RSI_idade (14)'!G35</f>
        <v>-2.5344763324636602E-2</v>
      </c>
      <c r="H35" s="58">
        <f>('RSI_idade (14)'!AF35-'RSI_idade (14)'!H35)/'RSI_idade (14)'!H35</f>
        <v>-3.214285714285714E-2</v>
      </c>
    </row>
    <row r="36" spans="2:8">
      <c r="B36" s="32" t="s">
        <v>93</v>
      </c>
      <c r="C36" s="42">
        <f>('RSI_idade (14)'!AA36-'RSI_idade (14)'!C36)/'RSI_idade (14)'!C36</f>
        <v>-0.25</v>
      </c>
      <c r="D36" s="43">
        <f>('RSI_idade (14)'!AB36-'RSI_idade (14)'!D36)/'RSI_idade (14)'!D36</f>
        <v>0.17647058823529413</v>
      </c>
      <c r="E36" s="43">
        <f>('RSI_idade (14)'!AC36-'RSI_idade (14)'!E36)/'RSI_idade (14)'!E36</f>
        <v>0</v>
      </c>
      <c r="F36" s="43">
        <f>('RSI_idade (14)'!AD36-'RSI_idade (14)'!F36)/'RSI_idade (14)'!F36</f>
        <v>-1.7543859649122806E-2</v>
      </c>
      <c r="G36" s="43">
        <f>('RSI_idade (14)'!AE36-'RSI_idade (14)'!G36)/'RSI_idade (14)'!G36</f>
        <v>0.25</v>
      </c>
      <c r="H36" s="58">
        <f>('RSI_idade (14)'!AF36-'RSI_idade (14)'!H36)/'RSI_idade (14)'!H36</f>
        <v>0.17391304347826086</v>
      </c>
    </row>
    <row r="37" spans="2:8">
      <c r="B37" s="32" t="s">
        <v>94</v>
      </c>
      <c r="C37" s="42">
        <f>('RSI_idade (14)'!AA37-'RSI_idade (14)'!C37)/'RSI_idade (14)'!C37</f>
        <v>-0.15789473684210525</v>
      </c>
      <c r="D37" s="43">
        <f>('RSI_idade (14)'!AB37-'RSI_idade (14)'!D37)/'RSI_idade (14)'!D37</f>
        <v>-0.23684210526315788</v>
      </c>
      <c r="E37" s="43">
        <f>('RSI_idade (14)'!AC37-'RSI_idade (14)'!E37)/'RSI_idade (14)'!E37</f>
        <v>-6.6666666666666666E-2</v>
      </c>
      <c r="F37" s="43">
        <f>('RSI_idade (14)'!AD37-'RSI_idade (14)'!F37)/'RSI_idade (14)'!F37</f>
        <v>-0.18367346938775511</v>
      </c>
      <c r="G37" s="43">
        <f>('RSI_idade (14)'!AE37-'RSI_idade (14)'!G37)/'RSI_idade (14)'!G37</f>
        <v>-6.5217391304347824E-2</v>
      </c>
      <c r="H37" s="58">
        <f>('RSI_idade (14)'!AF37-'RSI_idade (14)'!H37)/'RSI_idade (14)'!H37</f>
        <v>0</v>
      </c>
    </row>
    <row r="38" spans="2:8">
      <c r="B38" s="32" t="s">
        <v>95</v>
      </c>
      <c r="C38" s="320">
        <f>('RSI_idade (14)'!AA38-'RSI_idade (14)'!C38)/'RSI_idade (14)'!C38</f>
        <v>-0.28169014084507044</v>
      </c>
      <c r="D38" s="321">
        <f>('RSI_idade (14)'!AB38-'RSI_idade (14)'!D38)/'RSI_idade (14)'!D38</f>
        <v>-0.34615384615384615</v>
      </c>
      <c r="E38" s="321">
        <f>('RSI_idade (14)'!AC38-'RSI_idade (14)'!E38)/'RSI_idade (14)'!E38</f>
        <v>-0.29870129870129869</v>
      </c>
      <c r="F38" s="321">
        <f>('RSI_idade (14)'!AD38-'RSI_idade (14)'!F38)/'RSI_idade (14)'!F38</f>
        <v>-0.15294117647058825</v>
      </c>
      <c r="G38" s="321">
        <f>('RSI_idade (14)'!AE38-'RSI_idade (14)'!G38)/'RSI_idade (14)'!G38</f>
        <v>-2.1739130434782608E-2</v>
      </c>
      <c r="H38" s="322">
        <f>('RSI_idade (14)'!AF38-'RSI_idade (14)'!H38)/'RSI_idade (14)'!H38</f>
        <v>0.26666666666666666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3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/>
    <row r="4" spans="1:5" s="83" customFormat="1" ht="16.5" customHeight="1"/>
    <row r="5" spans="1:5" s="83" customFormat="1" ht="16.5" customHeight="1">
      <c r="A5" s="129" t="s">
        <v>2</v>
      </c>
      <c r="B5" s="132" t="s">
        <v>270</v>
      </c>
      <c r="D5" s="85"/>
    </row>
    <row r="6" spans="1:5" s="83" customFormat="1" ht="12" customHeight="1">
      <c r="A6" s="129"/>
      <c r="B6" s="125" t="s">
        <v>265</v>
      </c>
      <c r="D6" s="85"/>
    </row>
    <row r="7" spans="1:5" s="83" customFormat="1" ht="16.5" customHeight="1"/>
    <row r="8" spans="1:5" s="83" customFormat="1" ht="24.75" customHeight="1">
      <c r="B8" s="7"/>
      <c r="C8" s="681" t="s">
        <v>270</v>
      </c>
      <c r="D8" s="681"/>
      <c r="E8" s="681"/>
    </row>
    <row r="9" spans="1:5" s="83" customFormat="1" ht="24.75" customHeight="1">
      <c r="B9" s="7"/>
      <c r="C9" s="682"/>
      <c r="D9" s="682"/>
      <c r="E9" s="682"/>
    </row>
    <row r="10" spans="1:5" s="83" customFormat="1" ht="14.25" customHeight="1">
      <c r="B10" s="131" t="s">
        <v>11</v>
      </c>
      <c r="C10" s="128" t="s">
        <v>12</v>
      </c>
      <c r="D10" s="128" t="s">
        <v>13</v>
      </c>
      <c r="E10" s="128" t="s">
        <v>0</v>
      </c>
    </row>
    <row r="11" spans="1:5" s="83" customFormat="1" ht="14.25" customHeight="1">
      <c r="B11" s="390" t="s">
        <v>266</v>
      </c>
      <c r="C11" s="61" t="s">
        <v>55</v>
      </c>
      <c r="D11" s="391" t="s">
        <v>55</v>
      </c>
      <c r="E11" s="98">
        <v>487059</v>
      </c>
    </row>
    <row r="12" spans="1:5" s="83" customFormat="1" ht="14.25" customHeight="1">
      <c r="B12" s="3" t="s">
        <v>267</v>
      </c>
      <c r="C12" s="63" t="s">
        <v>55</v>
      </c>
      <c r="D12" s="392" t="s">
        <v>55</v>
      </c>
      <c r="E12" s="99"/>
    </row>
    <row r="13" spans="1:5" s="83" customFormat="1" ht="14.25" customHeight="1">
      <c r="B13" s="3" t="s">
        <v>273</v>
      </c>
      <c r="C13" s="63">
        <v>43822</v>
      </c>
      <c r="D13" s="64">
        <v>37163</v>
      </c>
      <c r="E13" s="99">
        <v>80985</v>
      </c>
    </row>
    <row r="14" spans="1:5" s="83" customFormat="1" ht="14.25" customHeight="1">
      <c r="B14" s="3" t="s">
        <v>1</v>
      </c>
      <c r="C14" s="65">
        <v>12524</v>
      </c>
      <c r="D14" s="66">
        <v>11861</v>
      </c>
      <c r="E14" s="100">
        <v>24385</v>
      </c>
    </row>
    <row r="15" spans="1:5" s="83" customFormat="1" ht="14.25" customHeight="1">
      <c r="B15" s="32" t="s">
        <v>28</v>
      </c>
      <c r="C15" s="63">
        <v>681</v>
      </c>
      <c r="D15" s="64">
        <v>634</v>
      </c>
      <c r="E15" s="99">
        <v>1315</v>
      </c>
    </row>
    <row r="16" spans="1:5" s="83" customFormat="1" ht="14.25" customHeight="1">
      <c r="B16" s="32" t="s">
        <v>29</v>
      </c>
      <c r="C16" s="63">
        <v>293</v>
      </c>
      <c r="D16" s="64">
        <v>268</v>
      </c>
      <c r="E16" s="99">
        <v>561</v>
      </c>
    </row>
    <row r="17" spans="2:5" s="83" customFormat="1" ht="14.25" customHeight="1">
      <c r="B17" s="32" t="s">
        <v>30</v>
      </c>
      <c r="C17" s="63">
        <v>204</v>
      </c>
      <c r="D17" s="64">
        <v>198</v>
      </c>
      <c r="E17" s="99">
        <v>402</v>
      </c>
    </row>
    <row r="18" spans="2:5" s="83" customFormat="1" ht="14.25" customHeight="1">
      <c r="B18" s="32" t="s">
        <v>31</v>
      </c>
      <c r="C18" s="63">
        <v>44</v>
      </c>
      <c r="D18" s="64">
        <v>35</v>
      </c>
      <c r="E18" s="99">
        <v>79</v>
      </c>
    </row>
    <row r="19" spans="2:5" s="83" customFormat="1" ht="14.25" customHeight="1">
      <c r="B19" s="32" t="s">
        <v>32</v>
      </c>
      <c r="C19" s="63">
        <v>949</v>
      </c>
      <c r="D19" s="64">
        <v>826</v>
      </c>
      <c r="E19" s="99">
        <v>1775</v>
      </c>
    </row>
    <row r="20" spans="2:5" s="83" customFormat="1" ht="14.25" customHeight="1">
      <c r="B20" s="32" t="s">
        <v>33</v>
      </c>
      <c r="C20" s="63">
        <v>209</v>
      </c>
      <c r="D20" s="64">
        <v>291</v>
      </c>
      <c r="E20" s="99">
        <v>500</v>
      </c>
    </row>
    <row r="21" spans="2:5" s="83" customFormat="1" ht="14.25" customHeight="1">
      <c r="B21" s="32" t="s">
        <v>34</v>
      </c>
      <c r="C21" s="63">
        <v>616</v>
      </c>
      <c r="D21" s="64">
        <v>601</v>
      </c>
      <c r="E21" s="99">
        <v>1217</v>
      </c>
    </row>
    <row r="22" spans="2:5" s="83" customFormat="1" ht="14.25" customHeight="1">
      <c r="B22" s="32" t="s">
        <v>35</v>
      </c>
      <c r="C22" s="63">
        <v>894</v>
      </c>
      <c r="D22" s="64">
        <v>821</v>
      </c>
      <c r="E22" s="99">
        <v>1715</v>
      </c>
    </row>
    <row r="23" spans="2:5" s="83" customFormat="1" ht="14.25" customHeight="1">
      <c r="B23" s="32" t="s">
        <v>36</v>
      </c>
      <c r="C23" s="63">
        <v>238</v>
      </c>
      <c r="D23" s="64">
        <v>224</v>
      </c>
      <c r="E23" s="99">
        <v>462</v>
      </c>
    </row>
    <row r="24" spans="2:5" s="83" customFormat="1" ht="14.25" customHeight="1">
      <c r="B24" s="32" t="s">
        <v>37</v>
      </c>
      <c r="C24" s="63">
        <v>269</v>
      </c>
      <c r="D24" s="64">
        <v>271</v>
      </c>
      <c r="E24" s="99">
        <v>540</v>
      </c>
    </row>
    <row r="25" spans="2:5" s="83" customFormat="1" ht="14.25" customHeight="1">
      <c r="B25" s="32" t="s">
        <v>38</v>
      </c>
      <c r="C25" s="63">
        <v>679</v>
      </c>
      <c r="D25" s="64">
        <v>637</v>
      </c>
      <c r="E25" s="99">
        <v>1316</v>
      </c>
    </row>
    <row r="26" spans="2:5" s="83" customFormat="1" ht="14.25" customHeight="1">
      <c r="B26" s="32" t="s">
        <v>39</v>
      </c>
      <c r="C26" s="63">
        <v>10</v>
      </c>
      <c r="D26" s="64">
        <v>13</v>
      </c>
      <c r="E26" s="99">
        <v>23</v>
      </c>
    </row>
    <row r="27" spans="2:5" s="83" customFormat="1" ht="14.25" customHeight="1">
      <c r="B27" s="32" t="s">
        <v>40</v>
      </c>
      <c r="C27" s="63">
        <v>120</v>
      </c>
      <c r="D27" s="64">
        <v>202</v>
      </c>
      <c r="E27" s="99">
        <v>322</v>
      </c>
    </row>
    <row r="28" spans="2:5" s="83" customFormat="1" ht="14.25" customHeight="1">
      <c r="B28" s="32" t="s">
        <v>41</v>
      </c>
      <c r="C28" s="63">
        <v>23</v>
      </c>
      <c r="D28" s="64">
        <v>36</v>
      </c>
      <c r="E28" s="99">
        <v>59</v>
      </c>
    </row>
    <row r="29" spans="2:5" s="83" customFormat="1" ht="14.25" customHeight="1">
      <c r="B29" s="32" t="s">
        <v>42</v>
      </c>
      <c r="C29" s="63">
        <v>38</v>
      </c>
      <c r="D29" s="64">
        <v>57</v>
      </c>
      <c r="E29" s="99">
        <v>95</v>
      </c>
    </row>
    <row r="30" spans="2:5" s="83" customFormat="1" ht="14.25" customHeight="1">
      <c r="B30" s="32" t="s">
        <v>43</v>
      </c>
      <c r="C30" s="63">
        <v>149</v>
      </c>
      <c r="D30" s="64">
        <v>133</v>
      </c>
      <c r="E30" s="99">
        <v>282</v>
      </c>
    </row>
    <row r="31" spans="2:5" s="83" customFormat="1" ht="14.25" customHeight="1">
      <c r="B31" s="32" t="s">
        <v>44</v>
      </c>
      <c r="C31" s="63">
        <v>59</v>
      </c>
      <c r="D31" s="64">
        <v>34</v>
      </c>
      <c r="E31" s="99">
        <v>93</v>
      </c>
    </row>
    <row r="32" spans="2:5" s="83" customFormat="1" ht="14.25" customHeight="1">
      <c r="B32" s="32" t="s">
        <v>45</v>
      </c>
      <c r="C32" s="63">
        <v>851</v>
      </c>
      <c r="D32" s="64">
        <v>767</v>
      </c>
      <c r="E32" s="99">
        <v>1618</v>
      </c>
    </row>
    <row r="33" spans="2:5" s="83" customFormat="1" ht="14.25" customHeight="1">
      <c r="B33" s="32" t="s">
        <v>46</v>
      </c>
      <c r="C33" s="63">
        <v>6</v>
      </c>
      <c r="D33" s="64">
        <v>8</v>
      </c>
      <c r="E33" s="99">
        <v>14</v>
      </c>
    </row>
    <row r="34" spans="2:5" s="83" customFormat="1" ht="14.25" customHeight="1">
      <c r="B34" s="32" t="s">
        <v>47</v>
      </c>
      <c r="C34" s="63" t="s">
        <v>234</v>
      </c>
      <c r="D34" s="64">
        <v>3</v>
      </c>
      <c r="E34" s="99">
        <v>3</v>
      </c>
    </row>
    <row r="35" spans="2:5" s="83" customFormat="1" ht="14.25" customHeight="1">
      <c r="B35" s="32" t="s">
        <v>48</v>
      </c>
      <c r="C35" s="63">
        <v>1911</v>
      </c>
      <c r="D35" s="64">
        <v>1688</v>
      </c>
      <c r="E35" s="99">
        <v>3599</v>
      </c>
    </row>
    <row r="36" spans="2:5" s="83" customFormat="1" ht="14.25" customHeight="1">
      <c r="B36" s="32" t="s">
        <v>49</v>
      </c>
      <c r="C36" s="63">
        <v>86</v>
      </c>
      <c r="D36" s="64">
        <v>100</v>
      </c>
      <c r="E36" s="99">
        <v>186</v>
      </c>
    </row>
    <row r="37" spans="2:5" s="83" customFormat="1" ht="14.25" customHeight="1">
      <c r="B37" s="32" t="s">
        <v>50</v>
      </c>
      <c r="C37" s="63">
        <v>264</v>
      </c>
      <c r="D37" s="64">
        <v>236</v>
      </c>
      <c r="E37" s="99">
        <v>500</v>
      </c>
    </row>
    <row r="38" spans="2:5" s="83" customFormat="1" ht="14.25" customHeight="1">
      <c r="B38" s="32" t="s">
        <v>51</v>
      </c>
      <c r="C38" s="63">
        <v>103</v>
      </c>
      <c r="D38" s="64">
        <v>95</v>
      </c>
      <c r="E38" s="99">
        <v>198</v>
      </c>
    </row>
    <row r="39" spans="2:5" s="83" customFormat="1" ht="14.25" customHeight="1">
      <c r="B39" s="32" t="s">
        <v>235</v>
      </c>
      <c r="C39" s="63">
        <v>228</v>
      </c>
      <c r="D39" s="64">
        <v>193</v>
      </c>
      <c r="E39" s="99">
        <v>421</v>
      </c>
    </row>
    <row r="40" spans="2:5" s="83" customFormat="1" ht="14.25" customHeight="1">
      <c r="B40" s="32" t="s">
        <v>236</v>
      </c>
      <c r="C40" s="63">
        <v>72</v>
      </c>
      <c r="D40" s="64">
        <v>77</v>
      </c>
      <c r="E40" s="99">
        <v>149</v>
      </c>
    </row>
    <row r="41" spans="2:5" s="83" customFormat="1" ht="14.25" customHeight="1">
      <c r="B41" s="32" t="s">
        <v>237</v>
      </c>
      <c r="C41" s="63">
        <v>17</v>
      </c>
      <c r="D41" s="64">
        <v>21</v>
      </c>
      <c r="E41" s="99">
        <v>38</v>
      </c>
    </row>
    <row r="42" spans="2:5" s="83" customFormat="1" ht="14.25" customHeight="1">
      <c r="B42" s="32" t="s">
        <v>238</v>
      </c>
      <c r="C42" s="63">
        <v>77</v>
      </c>
      <c r="D42" s="64">
        <v>67</v>
      </c>
      <c r="E42" s="99">
        <v>144</v>
      </c>
    </row>
    <row r="43" spans="2:5" s="83" customFormat="1" ht="14.25" customHeight="1">
      <c r="B43" s="32" t="s">
        <v>239</v>
      </c>
      <c r="C43" s="63">
        <v>97</v>
      </c>
      <c r="D43" s="64">
        <v>109</v>
      </c>
      <c r="E43" s="99">
        <v>206</v>
      </c>
    </row>
    <row r="44" spans="2:5" s="83" customFormat="1" ht="14.25" customHeight="1">
      <c r="B44" s="32" t="s">
        <v>240</v>
      </c>
      <c r="C44" s="63">
        <v>62</v>
      </c>
      <c r="D44" s="64">
        <v>58</v>
      </c>
      <c r="E44" s="99">
        <v>120</v>
      </c>
    </row>
    <row r="45" spans="2:5" s="83" customFormat="1" ht="14.25" customHeight="1">
      <c r="B45" s="32" t="s">
        <v>241</v>
      </c>
      <c r="C45" s="63">
        <v>30</v>
      </c>
      <c r="D45" s="64">
        <v>36</v>
      </c>
      <c r="E45" s="99">
        <v>66</v>
      </c>
    </row>
    <row r="46" spans="2:5" s="83" customFormat="1" ht="14.25" customHeight="1">
      <c r="B46" s="32" t="s">
        <v>242</v>
      </c>
      <c r="C46" s="63">
        <v>86</v>
      </c>
      <c r="D46" s="64">
        <v>83</v>
      </c>
      <c r="E46" s="99">
        <v>169</v>
      </c>
    </row>
    <row r="47" spans="2:5" s="83" customFormat="1" ht="14.25" customHeight="1">
      <c r="B47" s="32" t="s">
        <v>243</v>
      </c>
      <c r="C47" s="63">
        <v>1183</v>
      </c>
      <c r="D47" s="64">
        <v>1120</v>
      </c>
      <c r="E47" s="99">
        <v>2303</v>
      </c>
    </row>
    <row r="48" spans="2:5" s="83" customFormat="1" ht="14.25" customHeight="1">
      <c r="B48" s="32" t="s">
        <v>244</v>
      </c>
      <c r="C48" s="63">
        <v>8</v>
      </c>
      <c r="D48" s="64">
        <v>8</v>
      </c>
      <c r="E48" s="99">
        <v>16</v>
      </c>
    </row>
    <row r="49" spans="2:5" s="83" customFormat="1" ht="14.25" customHeight="1">
      <c r="B49" s="32" t="s">
        <v>245</v>
      </c>
      <c r="C49" s="63">
        <v>221</v>
      </c>
      <c r="D49" s="64">
        <v>211</v>
      </c>
      <c r="E49" s="99">
        <v>432</v>
      </c>
    </row>
    <row r="50" spans="2:5" s="83" customFormat="1" ht="14.25" customHeight="1">
      <c r="B50" s="32" t="s">
        <v>246</v>
      </c>
      <c r="C50" s="63">
        <v>50</v>
      </c>
      <c r="D50" s="64">
        <v>64</v>
      </c>
      <c r="E50" s="99">
        <v>114</v>
      </c>
    </row>
    <row r="51" spans="2:5" s="83" customFormat="1" ht="14.25" customHeight="1">
      <c r="B51" s="32" t="s">
        <v>247</v>
      </c>
      <c r="C51" s="63">
        <v>71</v>
      </c>
      <c r="D51" s="64">
        <v>69</v>
      </c>
      <c r="E51" s="99">
        <v>140</v>
      </c>
    </row>
    <row r="52" spans="2:5" s="83" customFormat="1" ht="14.25" customHeight="1">
      <c r="B52" s="32" t="s">
        <v>248</v>
      </c>
      <c r="C52" s="63">
        <v>41</v>
      </c>
      <c r="D52" s="64">
        <v>40</v>
      </c>
      <c r="E52" s="99">
        <v>81</v>
      </c>
    </row>
    <row r="53" spans="2:5" s="83" customFormat="1" ht="14.25" customHeight="1">
      <c r="B53" s="32" t="s">
        <v>249</v>
      </c>
      <c r="C53" s="63">
        <v>241</v>
      </c>
      <c r="D53" s="64">
        <v>232</v>
      </c>
      <c r="E53" s="99">
        <v>473</v>
      </c>
    </row>
    <row r="54" spans="2:5" s="83" customFormat="1" ht="14.25" customHeight="1">
      <c r="B54" s="32" t="s">
        <v>250</v>
      </c>
      <c r="C54" s="63">
        <v>9</v>
      </c>
      <c r="D54" s="64">
        <v>16</v>
      </c>
      <c r="E54" s="99">
        <v>25</v>
      </c>
    </row>
    <row r="55" spans="2:5" s="83" customFormat="1" ht="14.25" customHeight="1">
      <c r="B55" s="32" t="s">
        <v>251</v>
      </c>
      <c r="C55" s="63">
        <v>422</v>
      </c>
      <c r="D55" s="64">
        <v>367</v>
      </c>
      <c r="E55" s="99">
        <v>789</v>
      </c>
    </row>
    <row r="56" spans="2:5" s="83" customFormat="1" ht="14.25" customHeight="1">
      <c r="B56" s="32" t="s">
        <v>252</v>
      </c>
      <c r="C56" s="63">
        <v>66</v>
      </c>
      <c r="D56" s="64">
        <v>61</v>
      </c>
      <c r="E56" s="99">
        <v>127</v>
      </c>
    </row>
    <row r="57" spans="2:5" s="83" customFormat="1" ht="14.25" customHeight="1">
      <c r="B57" s="32" t="s">
        <v>253</v>
      </c>
      <c r="C57" s="63">
        <v>59</v>
      </c>
      <c r="D57" s="64">
        <v>42</v>
      </c>
      <c r="E57" s="99">
        <v>101</v>
      </c>
    </row>
    <row r="58" spans="2:5" s="83" customFormat="1" ht="14.25" customHeight="1">
      <c r="B58" s="32" t="s">
        <v>254</v>
      </c>
      <c r="C58" s="63">
        <v>219</v>
      </c>
      <c r="D58" s="64">
        <v>233</v>
      </c>
      <c r="E58" s="99">
        <v>452</v>
      </c>
    </row>
    <row r="59" spans="2:5" s="83" customFormat="1" ht="14.25" customHeight="1">
      <c r="B59" s="32" t="s">
        <v>255</v>
      </c>
      <c r="C59" s="63">
        <v>55</v>
      </c>
      <c r="D59" s="64">
        <v>95</v>
      </c>
      <c r="E59" s="99">
        <v>150</v>
      </c>
    </row>
    <row r="60" spans="2:5" s="83" customFormat="1" ht="14.25" customHeight="1">
      <c r="B60" s="32" t="s">
        <v>256</v>
      </c>
      <c r="C60" s="63">
        <v>34</v>
      </c>
      <c r="D60" s="64">
        <v>29</v>
      </c>
      <c r="E60" s="99">
        <v>63</v>
      </c>
    </row>
    <row r="61" spans="2:5" s="83" customFormat="1" ht="14.25" customHeight="1">
      <c r="B61" s="32" t="s">
        <v>257</v>
      </c>
      <c r="C61" s="63">
        <v>79</v>
      </c>
      <c r="D61" s="64">
        <v>88</v>
      </c>
      <c r="E61" s="99">
        <v>167</v>
      </c>
    </row>
    <row r="62" spans="2:5" s="83" customFormat="1" ht="14.25" customHeight="1">
      <c r="B62" s="32" t="s">
        <v>258</v>
      </c>
      <c r="C62" s="63">
        <v>14</v>
      </c>
      <c r="D62" s="64">
        <v>16</v>
      </c>
      <c r="E62" s="99">
        <v>30</v>
      </c>
    </row>
    <row r="63" spans="2:5" s="83" customFormat="1" ht="14.25" customHeight="1">
      <c r="B63" s="32" t="s">
        <v>259</v>
      </c>
      <c r="C63" s="63">
        <v>66</v>
      </c>
      <c r="D63" s="64">
        <v>56</v>
      </c>
      <c r="E63" s="99">
        <v>122</v>
      </c>
    </row>
    <row r="64" spans="2:5" s="83" customFormat="1" ht="14.25" customHeight="1">
      <c r="B64" s="32" t="s">
        <v>260</v>
      </c>
      <c r="C64" s="63">
        <v>43</v>
      </c>
      <c r="D64" s="64">
        <v>44</v>
      </c>
      <c r="E64" s="99">
        <v>87</v>
      </c>
    </row>
    <row r="65" spans="2:5" s="83" customFormat="1" ht="14.25" customHeight="1">
      <c r="B65" s="32" t="s">
        <v>261</v>
      </c>
      <c r="C65" s="63">
        <v>93</v>
      </c>
      <c r="D65" s="64">
        <v>79</v>
      </c>
      <c r="E65" s="99">
        <v>172</v>
      </c>
    </row>
    <row r="66" spans="2:5" s="83" customFormat="1" ht="14.25" customHeight="1">
      <c r="B66" s="32" t="s">
        <v>262</v>
      </c>
      <c r="C66" s="63">
        <v>30</v>
      </c>
      <c r="D66" s="64">
        <v>23</v>
      </c>
      <c r="E66" s="99">
        <v>53</v>
      </c>
    </row>
    <row r="67" spans="2:5" s="83" customFormat="1" ht="14.25" customHeight="1">
      <c r="B67" s="32" t="s">
        <v>263</v>
      </c>
      <c r="C67" s="65">
        <v>155</v>
      </c>
      <c r="D67" s="66">
        <v>146</v>
      </c>
      <c r="E67" s="100">
        <v>301</v>
      </c>
    </row>
    <row r="68" spans="2:5">
      <c r="D68" s="89"/>
    </row>
    <row r="69" spans="2:5">
      <c r="D69" s="89"/>
    </row>
    <row r="70" spans="2:5">
      <c r="D70" s="89"/>
    </row>
    <row r="71" spans="2:5">
      <c r="D71" s="89"/>
    </row>
    <row r="72" spans="2:5">
      <c r="D72" s="89"/>
    </row>
    <row r="73" spans="2:5">
      <c r="D73" s="89"/>
    </row>
    <row r="74" spans="2:5">
      <c r="D74" s="89"/>
    </row>
    <row r="75" spans="2:5">
      <c r="D75" s="89"/>
    </row>
    <row r="76" spans="2:5">
      <c r="D76" s="89"/>
    </row>
    <row r="77" spans="2:5">
      <c r="D77" s="89"/>
    </row>
    <row r="78" spans="2:5">
      <c r="D78" s="89"/>
    </row>
    <row r="79" spans="2:5">
      <c r="D79" s="89"/>
    </row>
    <row r="80" spans="2:5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zoomScaleNormal="100" workbookViewId="0">
      <selection activeCell="B6" sqref="B6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9</v>
      </c>
      <c r="B5" s="130" t="s">
        <v>112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681" t="s">
        <v>112</v>
      </c>
      <c r="D8" s="681"/>
      <c r="E8" s="681"/>
      <c r="F8" s="681"/>
      <c r="G8" s="681"/>
      <c r="H8" s="681"/>
      <c r="I8" s="681"/>
      <c r="J8" s="121"/>
    </row>
    <row r="9" spans="1:10" ht="24.95" customHeight="1">
      <c r="B9" s="10"/>
      <c r="C9" s="251" t="s">
        <v>16</v>
      </c>
      <c r="D9" s="157"/>
      <c r="E9" s="251" t="s">
        <v>18</v>
      </c>
      <c r="F9" s="157"/>
      <c r="G9" s="251" t="s">
        <v>19</v>
      </c>
      <c r="H9" s="157"/>
      <c r="I9" s="251" t="s">
        <v>17</v>
      </c>
      <c r="J9" s="47"/>
    </row>
    <row r="10" spans="1:10">
      <c r="B10" s="190" t="s">
        <v>103</v>
      </c>
      <c r="C10" s="128"/>
      <c r="D10" s="128"/>
      <c r="E10" s="128"/>
      <c r="F10" s="128"/>
      <c r="G10" s="128"/>
      <c r="H10" s="128"/>
      <c r="I10" s="128"/>
      <c r="J10" s="11"/>
    </row>
    <row r="11" spans="1:10">
      <c r="B11" s="402" t="s">
        <v>105</v>
      </c>
      <c r="C11" s="185">
        <f>[1]Q2.5!J12</f>
        <v>87.832875009625312</v>
      </c>
      <c r="D11" s="183"/>
      <c r="E11" s="185">
        <f>[1]Q2.5!K12</f>
        <v>89.261533190599962</v>
      </c>
      <c r="F11" s="183"/>
      <c r="G11" s="185">
        <f>[1]Q2.5!L12</f>
        <v>90.497759100836859</v>
      </c>
      <c r="H11" s="183"/>
      <c r="I11" s="188">
        <f>[1]Q2.5!M12</f>
        <v>91.247369791744333</v>
      </c>
      <c r="J11" s="11"/>
    </row>
    <row r="12" spans="1:10">
      <c r="B12" s="403" t="s">
        <v>267</v>
      </c>
      <c r="C12" s="186">
        <f>[1]Q2.5!J13</f>
        <v>90.614138369660921</v>
      </c>
      <c r="D12" s="184"/>
      <c r="E12" s="186">
        <f>[1]Q2.5!K13</f>
        <v>92.5578063885673</v>
      </c>
      <c r="F12" s="184"/>
      <c r="G12" s="186">
        <f>[1]Q2.5!L13</f>
        <v>94.3941043135369</v>
      </c>
      <c r="H12" s="184"/>
      <c r="I12" s="186">
        <f>[1]Q2.5!M13</f>
        <v>94.998564568837637</v>
      </c>
      <c r="J12" s="11"/>
    </row>
    <row r="13" spans="1:10">
      <c r="B13" s="403" t="s">
        <v>52</v>
      </c>
      <c r="C13" s="186">
        <f>[1]Q2.5!J14</f>
        <v>89.644764039759011</v>
      </c>
      <c r="D13" s="184"/>
      <c r="E13" s="186">
        <f>[1]Q2.5!K14</f>
        <v>91.221212317420509</v>
      </c>
      <c r="F13" s="184"/>
      <c r="G13" s="186">
        <f>[1]Q2.5!L14</f>
        <v>92.989839936567975</v>
      </c>
      <c r="H13" s="184"/>
      <c r="I13" s="186">
        <f>[1]Q2.5!M14</f>
        <v>93.367434002400401</v>
      </c>
      <c r="J13" s="11"/>
    </row>
    <row r="14" spans="1:10">
      <c r="B14" s="403" t="s">
        <v>1</v>
      </c>
      <c r="C14" s="187">
        <f>[1]Q2.5!J15</f>
        <v>91.815945626958595</v>
      </c>
      <c r="D14" s="186"/>
      <c r="E14" s="187">
        <f>[1]Q2.5!K15</f>
        <v>93.473459780907646</v>
      </c>
      <c r="F14" s="186"/>
      <c r="G14" s="187">
        <f>[1]Q2.5!L15</f>
        <v>95.714704435106398</v>
      </c>
      <c r="H14" s="186"/>
      <c r="I14" s="187">
        <f>[1]Q2.5!M15</f>
        <v>96.238224709333878</v>
      </c>
      <c r="J14" s="72"/>
    </row>
    <row r="15" spans="1:10">
      <c r="B15" s="32" t="s">
        <v>73</v>
      </c>
      <c r="C15" s="185">
        <f>[1]Q2.5!J16</f>
        <v>79.950076834421822</v>
      </c>
      <c r="D15" s="186"/>
      <c r="E15" s="185">
        <f>[1]Q2.5!K16</f>
        <v>82.50220072551393</v>
      </c>
      <c r="F15" s="186"/>
      <c r="G15" s="185">
        <f>[1]Q2.5!L16</f>
        <v>87.162712879760363</v>
      </c>
      <c r="H15" s="186"/>
      <c r="I15" s="185">
        <f>[1]Q2.5!M16</f>
        <v>88.065283178360062</v>
      </c>
      <c r="J15" s="11"/>
    </row>
    <row r="16" spans="1:10">
      <c r="B16" s="32" t="s">
        <v>74</v>
      </c>
      <c r="C16" s="186">
        <f>[1]Q2.5!J17</f>
        <v>104.56794064748215</v>
      </c>
      <c r="D16" s="186"/>
      <c r="E16" s="186">
        <f>[1]Q2.5!K17</f>
        <v>105.64507288629726</v>
      </c>
      <c r="F16" s="186"/>
      <c r="G16" s="186">
        <f>[1]Q2.5!L17</f>
        <v>104.65530418250974</v>
      </c>
      <c r="H16" s="186"/>
      <c r="I16" s="186">
        <f>[1]Q2.5!M17</f>
        <v>103.15897115384607</v>
      </c>
      <c r="J16" s="11"/>
    </row>
    <row r="17" spans="2:10">
      <c r="B17" s="32" t="s">
        <v>75</v>
      </c>
      <c r="C17" s="186">
        <f>[1]Q2.5!J18</f>
        <v>93.929460981496405</v>
      </c>
      <c r="D17" s="186"/>
      <c r="E17" s="186">
        <f>[1]Q2.5!K18</f>
        <v>93.28831390831391</v>
      </c>
      <c r="F17" s="186"/>
      <c r="G17" s="186">
        <f>[1]Q2.5!L18</f>
        <v>92.257586206896562</v>
      </c>
      <c r="H17" s="186"/>
      <c r="I17" s="186">
        <f>[1]Q2.5!M18</f>
        <v>93.405672235481319</v>
      </c>
      <c r="J17" s="11"/>
    </row>
    <row r="18" spans="2:10">
      <c r="B18" s="32" t="s">
        <v>76</v>
      </c>
      <c r="C18" s="186">
        <f>[1]Q2.5!J19</f>
        <v>100.00764227642284</v>
      </c>
      <c r="D18" s="186"/>
      <c r="E18" s="186">
        <f>[1]Q2.5!K19</f>
        <v>99.732741635687773</v>
      </c>
      <c r="F18" s="186"/>
      <c r="G18" s="186">
        <f>[1]Q2.5!L19</f>
        <v>100.79032195121954</v>
      </c>
      <c r="H18" s="186"/>
      <c r="I18" s="186">
        <f>[1]Q2.5!M19</f>
        <v>99.268513902205129</v>
      </c>
      <c r="J18" s="11"/>
    </row>
    <row r="19" spans="2:10">
      <c r="B19" s="32" t="s">
        <v>77</v>
      </c>
      <c r="C19" s="186">
        <f>[1]Q2.5!J20</f>
        <v>139.88946671856777</v>
      </c>
      <c r="D19" s="186"/>
      <c r="E19" s="186">
        <f>[1]Q2.5!K20</f>
        <v>142.47095293660041</v>
      </c>
      <c r="F19" s="186"/>
      <c r="G19" s="186">
        <f>[1]Q2.5!L20</f>
        <v>144.29300312012509</v>
      </c>
      <c r="H19" s="186"/>
      <c r="I19" s="186">
        <f>[1]Q2.5!M20</f>
        <v>142.27455411585376</v>
      </c>
      <c r="J19" s="11"/>
    </row>
    <row r="20" spans="2:10">
      <c r="B20" s="32" t="s">
        <v>78</v>
      </c>
      <c r="C20" s="186">
        <f>[1]Q2.5!J21</f>
        <v>94.040585625554556</v>
      </c>
      <c r="D20" s="186"/>
      <c r="E20" s="186">
        <f>[1]Q2.5!K21</f>
        <v>95.746301131418619</v>
      </c>
      <c r="F20" s="186"/>
      <c r="G20" s="186">
        <f>[1]Q2.5!L21</f>
        <v>95.38232125367287</v>
      </c>
      <c r="H20" s="186"/>
      <c r="I20" s="186">
        <f>[1]Q2.5!M21</f>
        <v>97.532282282282239</v>
      </c>
      <c r="J20" s="11"/>
    </row>
    <row r="21" spans="2:10">
      <c r="B21" s="32" t="s">
        <v>79</v>
      </c>
      <c r="C21" s="186">
        <f>[1]Q2.5!J22</f>
        <v>95.458980516538276</v>
      </c>
      <c r="D21" s="186"/>
      <c r="E21" s="186">
        <f>[1]Q2.5!K22</f>
        <v>96.397543284978951</v>
      </c>
      <c r="F21" s="186"/>
      <c r="G21" s="186">
        <f>[1]Q2.5!L22</f>
        <v>99.216536608863322</v>
      </c>
      <c r="H21" s="186"/>
      <c r="I21" s="186">
        <f>[1]Q2.5!M22</f>
        <v>100.33237016052865</v>
      </c>
      <c r="J21" s="11"/>
    </row>
    <row r="22" spans="2:10">
      <c r="B22" s="32" t="s">
        <v>80</v>
      </c>
      <c r="C22" s="186">
        <f>[1]Q2.5!J23</f>
        <v>112.84983935743</v>
      </c>
      <c r="D22" s="186"/>
      <c r="E22" s="186">
        <f>[1]Q2.5!K23</f>
        <v>125.42188284518821</v>
      </c>
      <c r="F22" s="186"/>
      <c r="G22" s="186">
        <f>[1]Q2.5!L23</f>
        <v>121.58549180327873</v>
      </c>
      <c r="H22" s="186"/>
      <c r="I22" s="186">
        <f>[1]Q2.5!M23</f>
        <v>122.13586046511644</v>
      </c>
      <c r="J22" s="11"/>
    </row>
    <row r="23" spans="2:10">
      <c r="B23" s="32" t="s">
        <v>81</v>
      </c>
      <c r="C23" s="186">
        <f>[1]Q2.5!J24</f>
        <v>80.924698966868547</v>
      </c>
      <c r="D23" s="186"/>
      <c r="E23" s="186">
        <f>[1]Q2.5!K24</f>
        <v>81.10724648141462</v>
      </c>
      <c r="F23" s="186"/>
      <c r="G23" s="186">
        <f>[1]Q2.5!L24</f>
        <v>82.990700612557433</v>
      </c>
      <c r="H23" s="186"/>
      <c r="I23" s="186">
        <f>[1]Q2.5!M24</f>
        <v>85.176444266879756</v>
      </c>
      <c r="J23" s="11"/>
    </row>
    <row r="24" spans="2:10">
      <c r="B24" s="32" t="s">
        <v>82</v>
      </c>
      <c r="C24" s="186">
        <f>[1]Q2.5!J25</f>
        <v>97.809363557105485</v>
      </c>
      <c r="D24" s="186"/>
      <c r="E24" s="186">
        <f>[1]Q2.5!K25</f>
        <v>97.569432502149596</v>
      </c>
      <c r="F24" s="186"/>
      <c r="G24" s="186">
        <f>[1]Q2.5!L25</f>
        <v>98.444824561403621</v>
      </c>
      <c r="H24" s="186"/>
      <c r="I24" s="186">
        <f>[1]Q2.5!M25</f>
        <v>95.992873949579831</v>
      </c>
      <c r="J24" s="11"/>
    </row>
    <row r="25" spans="2:10">
      <c r="B25" s="32" t="s">
        <v>83</v>
      </c>
      <c r="C25" s="186">
        <f>[1]Q2.5!J26</f>
        <v>92.701086956521735</v>
      </c>
      <c r="D25" s="186"/>
      <c r="E25" s="186">
        <f>[1]Q2.5!K26</f>
        <v>96.505330535152183</v>
      </c>
      <c r="F25" s="186"/>
      <c r="G25" s="186">
        <f>[1]Q2.5!L26</f>
        <v>99.978537634408738</v>
      </c>
      <c r="H25" s="186"/>
      <c r="I25" s="186">
        <f>[1]Q2.5!M26</f>
        <v>101.07038946162666</v>
      </c>
      <c r="J25" s="11"/>
    </row>
    <row r="26" spans="2:10">
      <c r="B26" s="32" t="s">
        <v>84</v>
      </c>
      <c r="C26" s="186">
        <f>[1]Q2.5!J27</f>
        <v>76.582546337157979</v>
      </c>
      <c r="D26" s="186"/>
      <c r="E26" s="186">
        <f>[1]Q2.5!K27</f>
        <v>75.221695772058837</v>
      </c>
      <c r="F26" s="186"/>
      <c r="G26" s="186">
        <f>[1]Q2.5!L27</f>
        <v>78.421085657370526</v>
      </c>
      <c r="H26" s="186"/>
      <c r="I26" s="186">
        <f>[1]Q2.5!M27</f>
        <v>80.284569128787894</v>
      </c>
      <c r="J26" s="11"/>
    </row>
    <row r="27" spans="2:10">
      <c r="B27" s="32" t="s">
        <v>85</v>
      </c>
      <c r="C27" s="186">
        <f>[1]Q2.5!J28</f>
        <v>104.40420329670303</v>
      </c>
      <c r="D27" s="186"/>
      <c r="E27" s="186">
        <f>[1]Q2.5!K28</f>
        <v>102.04481081081069</v>
      </c>
      <c r="F27" s="186"/>
      <c r="G27" s="186">
        <f>[1]Q2.5!L28</f>
        <v>101.55245059288529</v>
      </c>
      <c r="H27" s="186"/>
      <c r="I27" s="186">
        <f>[1]Q2.5!M28</f>
        <v>102.67188705234166</v>
      </c>
      <c r="J27" s="11"/>
    </row>
    <row r="28" spans="2:10">
      <c r="B28" s="32" t="s">
        <v>86</v>
      </c>
      <c r="C28" s="186">
        <f>[1]Q2.5!J29</f>
        <v>79.749886697440203</v>
      </c>
      <c r="D28" s="186"/>
      <c r="E28" s="186">
        <f>[1]Q2.5!K29</f>
        <v>80.720781383432964</v>
      </c>
      <c r="F28" s="186"/>
      <c r="G28" s="186">
        <f>[1]Q2.5!L29</f>
        <v>82.311733393994544</v>
      </c>
      <c r="H28" s="186"/>
      <c r="I28" s="186">
        <f>[1]Q2.5!M29</f>
        <v>81.785261989342814</v>
      </c>
      <c r="J28" s="11"/>
    </row>
    <row r="29" spans="2:10">
      <c r="B29" s="32" t="s">
        <v>87</v>
      </c>
      <c r="C29" s="186">
        <f>[1]Q2.5!J30</f>
        <v>81.098428740041285</v>
      </c>
      <c r="D29" s="186"/>
      <c r="E29" s="186">
        <f>[1]Q2.5!K30</f>
        <v>81.679486774008069</v>
      </c>
      <c r="F29" s="186"/>
      <c r="G29" s="186">
        <f>[1]Q2.5!L30</f>
        <v>83.953694915254232</v>
      </c>
      <c r="H29" s="186"/>
      <c r="I29" s="186">
        <f>[1]Q2.5!M30</f>
        <v>84.417437000614626</v>
      </c>
      <c r="J29" s="11"/>
    </row>
    <row r="30" spans="2:10">
      <c r="B30" s="32" t="s">
        <v>88</v>
      </c>
      <c r="C30" s="186">
        <f>[1]Q2.5!J31</f>
        <v>131.33020457280372</v>
      </c>
      <c r="D30" s="186"/>
      <c r="E30" s="186">
        <f>[1]Q2.5!K31</f>
        <v>129.90734042553183</v>
      </c>
      <c r="F30" s="186"/>
      <c r="G30" s="186">
        <f>[1]Q2.5!L31</f>
        <v>134.76774861878462</v>
      </c>
      <c r="H30" s="186"/>
      <c r="I30" s="186">
        <f>[1]Q2.5!M31</f>
        <v>137.97969316596911</v>
      </c>
      <c r="J30" s="11"/>
    </row>
    <row r="31" spans="2:10">
      <c r="B31" s="32" t="s">
        <v>89</v>
      </c>
      <c r="C31" s="186">
        <f>[1]Q2.5!J32</f>
        <v>86.524184707508084</v>
      </c>
      <c r="D31" s="186"/>
      <c r="E31" s="186">
        <f>[1]Q2.5!K32</f>
        <v>87.960942444393481</v>
      </c>
      <c r="F31" s="186"/>
      <c r="G31" s="186">
        <f>[1]Q2.5!L32</f>
        <v>89.110670670670672</v>
      </c>
      <c r="H31" s="186"/>
      <c r="I31" s="186">
        <f>[1]Q2.5!M32</f>
        <v>89.432916154413562</v>
      </c>
      <c r="J31" s="11"/>
    </row>
    <row r="32" spans="2:10">
      <c r="B32" s="32" t="s">
        <v>68</v>
      </c>
      <c r="C32" s="186">
        <f>[1]Q2.5!J33</f>
        <v>89.846969205834668</v>
      </c>
      <c r="D32" s="186"/>
      <c r="E32" s="186">
        <f>[1]Q2.5!K33</f>
        <v>92.500616438356161</v>
      </c>
      <c r="F32" s="186"/>
      <c r="G32" s="186">
        <f>[1]Q2.5!L33</f>
        <v>91.083437500000016</v>
      </c>
      <c r="H32" s="186"/>
      <c r="I32" s="186">
        <f>[1]Q2.5!M33</f>
        <v>90.322866894197915</v>
      </c>
      <c r="J32" s="11"/>
    </row>
    <row r="33" spans="2:10">
      <c r="B33" s="32" t="s">
        <v>90</v>
      </c>
      <c r="C33" s="186">
        <f>[1]Q2.5!J34</f>
        <v>102.87442307692315</v>
      </c>
      <c r="D33" s="186"/>
      <c r="E33" s="186">
        <f>[1]Q2.5!K34</f>
        <v>103.84080030487813</v>
      </c>
      <c r="F33" s="186"/>
      <c r="G33" s="186">
        <f>[1]Q2.5!L34</f>
        <v>108.11172741679877</v>
      </c>
      <c r="H33" s="186"/>
      <c r="I33" s="186">
        <f>[1]Q2.5!M34</f>
        <v>110.01673477898244</v>
      </c>
      <c r="J33" s="11"/>
    </row>
    <row r="34" spans="2:10" ht="12.75" customHeight="1">
      <c r="B34" s="32" t="s">
        <v>91</v>
      </c>
      <c r="C34" s="186">
        <f>[1]Q2.5!J35</f>
        <v>73.868977700550232</v>
      </c>
      <c r="D34" s="186"/>
      <c r="E34" s="186">
        <f>[1]Q2.5!K35</f>
        <v>76.882814220544276</v>
      </c>
      <c r="F34" s="186"/>
      <c r="G34" s="186">
        <f>[1]Q2.5!L35</f>
        <v>78.961364795918371</v>
      </c>
      <c r="H34" s="186"/>
      <c r="I34" s="186">
        <f>[1]Q2.5!M35</f>
        <v>79.948689633958764</v>
      </c>
      <c r="J34" s="11"/>
    </row>
    <row r="35" spans="2:10">
      <c r="B35" s="32" t="s">
        <v>92</v>
      </c>
      <c r="C35" s="186">
        <f>[1]Q2.5!J36</f>
        <v>119.846334733053</v>
      </c>
      <c r="D35" s="186"/>
      <c r="E35" s="186">
        <f>[1]Q2.5!K36</f>
        <v>125.88554045307463</v>
      </c>
      <c r="F35" s="186"/>
      <c r="G35" s="186">
        <f>[1]Q2.5!L36</f>
        <v>127.47113548387097</v>
      </c>
      <c r="H35" s="186"/>
      <c r="I35" s="186">
        <f>[1]Q2.5!M36</f>
        <v>129.93879275653907</v>
      </c>
      <c r="J35" s="11"/>
    </row>
    <row r="36" spans="2:10">
      <c r="B36" s="32" t="s">
        <v>93</v>
      </c>
      <c r="C36" s="186">
        <f>[1]Q2.5!J37</f>
        <v>143.32615763546812</v>
      </c>
      <c r="D36" s="186"/>
      <c r="E36" s="186">
        <f>[1]Q2.5!K37</f>
        <v>148.51701782820081</v>
      </c>
      <c r="F36" s="186"/>
      <c r="G36" s="186">
        <f>[1]Q2.5!L37</f>
        <v>146.10786833855784</v>
      </c>
      <c r="H36" s="186"/>
      <c r="I36" s="186">
        <f>[1]Q2.5!M37</f>
        <v>143.72616929698708</v>
      </c>
      <c r="J36" s="11"/>
    </row>
    <row r="37" spans="2:10">
      <c r="B37" s="32" t="s">
        <v>94</v>
      </c>
      <c r="C37" s="186">
        <f>[1]Q2.5!J38</f>
        <v>95.944231770833284</v>
      </c>
      <c r="D37" s="186"/>
      <c r="E37" s="186">
        <f>[1]Q2.5!K38</f>
        <v>99.577342281879041</v>
      </c>
      <c r="F37" s="186"/>
      <c r="G37" s="186">
        <f>[1]Q2.5!L38</f>
        <v>101.59186246418339</v>
      </c>
      <c r="H37" s="186"/>
      <c r="I37" s="186">
        <f>[1]Q2.5!M38</f>
        <v>103.50320325203234</v>
      </c>
      <c r="J37" s="11"/>
    </row>
    <row r="38" spans="2:10">
      <c r="B38" s="32" t="s">
        <v>95</v>
      </c>
      <c r="C38" s="187">
        <f>[1]Q2.5!J39</f>
        <v>105.75413589364847</v>
      </c>
      <c r="D38" s="186"/>
      <c r="E38" s="187">
        <f>[1]Q2.5!K39</f>
        <v>112.77207086614155</v>
      </c>
      <c r="F38" s="186"/>
      <c r="G38" s="187">
        <f>[1]Q2.5!L39</f>
        <v>114.85058244462704</v>
      </c>
      <c r="H38" s="186"/>
      <c r="I38" s="187">
        <f>[1]Q2.5!M39</f>
        <v>118.41049283154121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C12:C38">
    <cfRule type="cellIs" dxfId="293" priority="5" operator="between">
      <formula>1</formula>
      <formula>2</formula>
    </cfRule>
  </conditionalFormatting>
  <conditionalFormatting sqref="C11:I38">
    <cfRule type="cellIs" dxfId="292" priority="6" operator="between">
      <formula>1</formula>
      <formula>2</formula>
    </cfRule>
  </conditionalFormatting>
  <conditionalFormatting sqref="E16:E38">
    <cfRule type="cellIs" dxfId="291" priority="4" operator="between">
      <formula>1</formula>
      <formula>2</formula>
    </cfRule>
  </conditionalFormatting>
  <conditionalFormatting sqref="G16:G38">
    <cfRule type="cellIs" dxfId="290" priority="3" operator="between">
      <formula>1</formula>
      <formula>2</formula>
    </cfRule>
  </conditionalFormatting>
  <conditionalFormatting sqref="I16:I38">
    <cfRule type="cellIs" dxfId="289" priority="2" operator="between">
      <formula>1</formula>
      <formula>2</formula>
    </cfRule>
  </conditionalFormatting>
  <conditionalFormatting sqref="E11:I15">
    <cfRule type="cellIs" dxfId="28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113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184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(14)'!I11-'RSI_VMM € (14)'!C11</f>
        <v>3.4144947821190215</v>
      </c>
    </row>
    <row r="12" spans="1:3">
      <c r="B12" s="403" t="s">
        <v>267</v>
      </c>
      <c r="C12" s="407">
        <f>'RSI_VMM € (14)'!I12-'RSI_VMM € (14)'!C12</f>
        <v>4.3844261991767155</v>
      </c>
    </row>
    <row r="13" spans="1:3">
      <c r="B13" s="403" t="s">
        <v>52</v>
      </c>
      <c r="C13" s="407">
        <f>'RSI_VMM € (14)'!I13-'RSI_VMM € (14)'!C13</f>
        <v>3.7226699626413904</v>
      </c>
    </row>
    <row r="14" spans="1:3">
      <c r="B14" s="403" t="s">
        <v>1</v>
      </c>
      <c r="C14" s="409">
        <f>'RSI_VMM € (14)'!I14-'RSI_VMM € (14)'!C14</f>
        <v>4.4222790823752831</v>
      </c>
    </row>
    <row r="15" spans="1:3">
      <c r="B15" s="32" t="s">
        <v>73</v>
      </c>
      <c r="C15" s="407">
        <f>'RSI_VMM € (14)'!I15-'RSI_VMM € (14)'!C15</f>
        <v>8.1152063439382403</v>
      </c>
    </row>
    <row r="16" spans="1:3">
      <c r="B16" s="32" t="s">
        <v>74</v>
      </c>
      <c r="C16" s="407">
        <f>'RSI_VMM € (14)'!I16-'RSI_VMM € (14)'!C16</f>
        <v>-1.4089694936360786</v>
      </c>
    </row>
    <row r="17" spans="2:3">
      <c r="B17" s="32" t="s">
        <v>75</v>
      </c>
      <c r="C17" s="407">
        <f>'RSI_VMM € (14)'!I17-'RSI_VMM € (14)'!C17</f>
        <v>-0.52378874601508585</v>
      </c>
    </row>
    <row r="18" spans="2:3">
      <c r="B18" s="32" t="s">
        <v>76</v>
      </c>
      <c r="C18" s="407">
        <f>'RSI_VMM € (14)'!I18-'RSI_VMM € (14)'!C18</f>
        <v>-0.73912837421771371</v>
      </c>
    </row>
    <row r="19" spans="2:3">
      <c r="B19" s="32" t="s">
        <v>77</v>
      </c>
      <c r="C19" s="407">
        <f>'RSI_VMM € (14)'!I19-'RSI_VMM € (14)'!C19</f>
        <v>2.3850873972859858</v>
      </c>
    </row>
    <row r="20" spans="2:3">
      <c r="B20" s="32" t="s">
        <v>78</v>
      </c>
      <c r="C20" s="407">
        <f>'RSI_VMM € (14)'!I20-'RSI_VMM € (14)'!C20</f>
        <v>3.491696656727683</v>
      </c>
    </row>
    <row r="21" spans="2:3">
      <c r="B21" s="32" t="s">
        <v>79</v>
      </c>
      <c r="C21" s="407">
        <f>'RSI_VMM € (14)'!I21-'RSI_VMM € (14)'!C21</f>
        <v>4.8733896439903788</v>
      </c>
    </row>
    <row r="22" spans="2:3">
      <c r="B22" s="32" t="s">
        <v>80</v>
      </c>
      <c r="C22" s="407">
        <f>'RSI_VMM € (14)'!I22-'RSI_VMM € (14)'!C22</f>
        <v>9.2860211076864374</v>
      </c>
    </row>
    <row r="23" spans="2:3">
      <c r="B23" s="32" t="s">
        <v>81</v>
      </c>
      <c r="C23" s="407">
        <f>'RSI_VMM € (14)'!I23-'RSI_VMM € (14)'!C23</f>
        <v>4.2517453000112084</v>
      </c>
    </row>
    <row r="24" spans="2:3">
      <c r="B24" s="32" t="s">
        <v>82</v>
      </c>
      <c r="C24" s="407">
        <f>'RSI_VMM € (14)'!I24-'RSI_VMM € (14)'!C24</f>
        <v>-1.8164896075256536</v>
      </c>
    </row>
    <row r="25" spans="2:3">
      <c r="B25" s="32" t="s">
        <v>83</v>
      </c>
      <c r="C25" s="407">
        <f>'RSI_VMM € (14)'!I25-'RSI_VMM € (14)'!C25</f>
        <v>8.3693025051049261</v>
      </c>
    </row>
    <row r="26" spans="2:3">
      <c r="B26" s="32" t="s">
        <v>84</v>
      </c>
      <c r="C26" s="407">
        <f>'RSI_VMM € (14)'!I26-'RSI_VMM € (14)'!C26</f>
        <v>3.7020227916299149</v>
      </c>
    </row>
    <row r="27" spans="2:3">
      <c r="B27" s="32" t="s">
        <v>85</v>
      </c>
      <c r="C27" s="407">
        <f>'RSI_VMM € (14)'!I27-'RSI_VMM € (14)'!C27</f>
        <v>-1.7323162443613711</v>
      </c>
    </row>
    <row r="28" spans="2:3">
      <c r="B28" s="32" t="s">
        <v>86</v>
      </c>
      <c r="C28" s="407">
        <f>'RSI_VMM € (14)'!I28-'RSI_VMM € (14)'!C28</f>
        <v>2.0353752919026107</v>
      </c>
    </row>
    <row r="29" spans="2:3">
      <c r="B29" s="32" t="s">
        <v>87</v>
      </c>
      <c r="C29" s="407">
        <f>'RSI_VMM € (14)'!I29-'RSI_VMM € (14)'!C29</f>
        <v>3.3190082605733409</v>
      </c>
    </row>
    <row r="30" spans="2:3">
      <c r="B30" s="32" t="s">
        <v>88</v>
      </c>
      <c r="C30" s="407">
        <f>'RSI_VMM € (14)'!I30-'RSI_VMM € (14)'!C30</f>
        <v>6.6494885931653869</v>
      </c>
    </row>
    <row r="31" spans="2:3">
      <c r="B31" s="32" t="s">
        <v>89</v>
      </c>
      <c r="C31" s="407">
        <f>'RSI_VMM € (14)'!I31-'RSI_VMM € (14)'!C31</f>
        <v>2.9087314469054775</v>
      </c>
    </row>
    <row r="32" spans="2:3">
      <c r="B32" s="32" t="s">
        <v>68</v>
      </c>
      <c r="C32" s="407">
        <f>'RSI_VMM € (14)'!I32-'RSI_VMM € (14)'!C32</f>
        <v>0.47589768836324708</v>
      </c>
    </row>
    <row r="33" spans="2:3">
      <c r="B33" s="32" t="s">
        <v>90</v>
      </c>
      <c r="C33" s="407">
        <f>'RSI_VMM € (14)'!I33-'RSI_VMM € (14)'!C33</f>
        <v>7.1423117020592883</v>
      </c>
    </row>
    <row r="34" spans="2:3" ht="12.75" customHeight="1">
      <c r="B34" s="32" t="s">
        <v>91</v>
      </c>
      <c r="C34" s="407">
        <f>'RSI_VMM € (14)'!I34-'RSI_VMM € (14)'!C34</f>
        <v>6.0797119334085323</v>
      </c>
    </row>
    <row r="35" spans="2:3">
      <c r="B35" s="32" t="s">
        <v>92</v>
      </c>
      <c r="C35" s="407">
        <f>'RSI_VMM € (14)'!I35-'RSI_VMM € (14)'!C35</f>
        <v>10.092458023486074</v>
      </c>
    </row>
    <row r="36" spans="2:3">
      <c r="B36" s="32" t="s">
        <v>93</v>
      </c>
      <c r="C36" s="407">
        <f>'RSI_VMM € (14)'!I36-'RSI_VMM € (14)'!C36</f>
        <v>0.40001166151895973</v>
      </c>
    </row>
    <row r="37" spans="2:3">
      <c r="B37" s="32" t="s">
        <v>94</v>
      </c>
      <c r="C37" s="407">
        <f>'RSI_VMM € (14)'!I37-'RSI_VMM € (14)'!C37</f>
        <v>7.5589714811990518</v>
      </c>
    </row>
    <row r="38" spans="2:3">
      <c r="B38" s="32" t="s">
        <v>95</v>
      </c>
      <c r="C38" s="409">
        <f>'RSI_VMM € (14)'!I38-'RSI_VMM € (14)'!C38</f>
        <v>12.656356937892738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zoomScale="96" zoomScaleNormal="96" workbookViewId="0"/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3.85546875" style="84" customWidth="1"/>
    <col min="11" max="16384" width="12" style="84"/>
  </cols>
  <sheetData>
    <row r="1" spans="1:10" s="83" customFormat="1" ht="16.5" customHeight="1">
      <c r="A1"/>
    </row>
    <row r="2" spans="1:10" s="83" customFormat="1" ht="16.5" customHeight="1">
      <c r="A2"/>
    </row>
    <row r="3" spans="1:10" s="83" customFormat="1" ht="16.5" customHeight="1">
      <c r="A3"/>
    </row>
    <row r="4" spans="1:10" s="83" customFormat="1" ht="16.5" customHeight="1">
      <c r="A4"/>
    </row>
    <row r="5" spans="1:10" s="83" customFormat="1" ht="16.5" customHeight="1">
      <c r="A5" s="127" t="s">
        <v>20</v>
      </c>
      <c r="B5" s="130" t="s">
        <v>114</v>
      </c>
      <c r="E5" s="2"/>
      <c r="F5" s="2"/>
    </row>
    <row r="6" spans="1:10" s="83" customFormat="1" ht="12" customHeight="1">
      <c r="A6" s="127"/>
      <c r="B6" s="133" t="s">
        <v>231</v>
      </c>
      <c r="E6" s="2"/>
      <c r="F6" s="2"/>
    </row>
    <row r="7" spans="1:10" ht="15" customHeight="1">
      <c r="I7" s="7"/>
      <c r="J7" s="7"/>
    </row>
    <row r="8" spans="1:10" ht="24.95" customHeight="1">
      <c r="B8" s="7"/>
      <c r="C8" s="681" t="s">
        <v>114</v>
      </c>
      <c r="D8" s="681"/>
      <c r="E8" s="681"/>
      <c r="F8" s="681"/>
      <c r="G8" s="681"/>
      <c r="H8" s="681"/>
      <c r="I8" s="681"/>
      <c r="J8" s="121"/>
    </row>
    <row r="9" spans="1:10" ht="24.95" customHeight="1">
      <c r="B9" s="10"/>
      <c r="C9" s="251" t="s">
        <v>16</v>
      </c>
      <c r="D9" s="157"/>
      <c r="E9" s="251" t="s">
        <v>18</v>
      </c>
      <c r="F9" s="157"/>
      <c r="G9" s="251" t="s">
        <v>19</v>
      </c>
      <c r="H9" s="157"/>
      <c r="I9" s="251" t="s">
        <v>17</v>
      </c>
      <c r="J9" s="47"/>
    </row>
    <row r="10" spans="1:10">
      <c r="B10" s="190" t="s">
        <v>103</v>
      </c>
      <c r="C10" s="128"/>
      <c r="D10" s="156"/>
      <c r="E10" s="128"/>
      <c r="F10" s="156"/>
      <c r="G10" s="128"/>
      <c r="H10" s="156"/>
      <c r="I10" s="128"/>
      <c r="J10" s="11"/>
    </row>
    <row r="11" spans="1:10">
      <c r="B11" s="402" t="s">
        <v>105</v>
      </c>
      <c r="C11" s="185">
        <f>[1]Q2.6!J12</f>
        <v>212.10054164753501</v>
      </c>
      <c r="D11" s="186"/>
      <c r="E11" s="185">
        <f>[1]Q2.6!K12</f>
        <v>213.59178337541698</v>
      </c>
      <c r="F11" s="186"/>
      <c r="G11" s="185">
        <f>[1]Q2.6!L12</f>
        <v>214.04160053923533</v>
      </c>
      <c r="H11" s="186"/>
      <c r="I11" s="185">
        <f>[1]Q2.6!M12</f>
        <v>214.37599768691098</v>
      </c>
      <c r="J11" s="11"/>
    </row>
    <row r="12" spans="1:10">
      <c r="B12" s="403" t="s">
        <v>267</v>
      </c>
      <c r="C12" s="186">
        <f>[1]Q2.6!J13</f>
        <v>217.12894056452168</v>
      </c>
      <c r="D12" s="184"/>
      <c r="E12" s="186">
        <f>[1]Q2.6!K13</f>
        <v>219.35628505655936</v>
      </c>
      <c r="F12" s="184"/>
      <c r="G12" s="186">
        <f>[1]Q2.6!L13</f>
        <v>219.53570642360265</v>
      </c>
      <c r="H12" s="184"/>
      <c r="I12" s="186">
        <f>[1]Q2.6!M13</f>
        <v>219.69155343502135</v>
      </c>
      <c r="J12" s="11"/>
    </row>
    <row r="13" spans="1:10">
      <c r="B13" s="403" t="s">
        <v>52</v>
      </c>
      <c r="C13" s="186">
        <f>[1]Q2.6!J14</f>
        <v>214.22890328685432</v>
      </c>
      <c r="D13" s="184"/>
      <c r="E13" s="186">
        <f>[1]Q2.6!K14</f>
        <v>216.11344421616766</v>
      </c>
      <c r="F13" s="184"/>
      <c r="G13" s="186">
        <f>[1]Q2.6!L14</f>
        <v>216.50781769259632</v>
      </c>
      <c r="H13" s="184"/>
      <c r="I13" s="186">
        <f>[1]Q2.6!M14</f>
        <v>216.41392832943734</v>
      </c>
      <c r="J13" s="11"/>
    </row>
    <row r="14" spans="1:10">
      <c r="B14" s="403" t="s">
        <v>1</v>
      </c>
      <c r="C14" s="187">
        <f>[1]Q2.6!J15</f>
        <v>212.46029100155386</v>
      </c>
      <c r="D14" s="186"/>
      <c r="E14" s="187">
        <f>[1]Q2.6!K15</f>
        <v>214.2584446145016</v>
      </c>
      <c r="F14" s="186"/>
      <c r="G14" s="187">
        <f>[1]Q2.6!L15</f>
        <v>214.67334016993848</v>
      </c>
      <c r="H14" s="186"/>
      <c r="I14" s="187">
        <f>[1]Q2.6!M15</f>
        <v>216.54777066014665</v>
      </c>
      <c r="J14" s="72"/>
    </row>
    <row r="15" spans="1:10">
      <c r="B15" s="32" t="s">
        <v>73</v>
      </c>
      <c r="C15" s="185">
        <f>[1]Q2.6!J16</f>
        <v>253.48361753958585</v>
      </c>
      <c r="D15" s="186"/>
      <c r="E15" s="185">
        <f>[1]Q2.6!K16</f>
        <v>253.64059479553907</v>
      </c>
      <c r="F15" s="186"/>
      <c r="G15" s="185">
        <f>[1]Q2.6!L16</f>
        <v>256.87170239596469</v>
      </c>
      <c r="H15" s="186"/>
      <c r="I15" s="185">
        <f>[1]Q2.6!M16</f>
        <v>259.80356608478803</v>
      </c>
      <c r="J15" s="11"/>
    </row>
    <row r="16" spans="1:10">
      <c r="B16" s="32" t="s">
        <v>74</v>
      </c>
      <c r="C16" s="186">
        <f>[1]Q2.6!J17</f>
        <v>207.27192513368985</v>
      </c>
      <c r="D16" s="186"/>
      <c r="E16" s="186">
        <f>[1]Q2.6!K17</f>
        <v>205.11090566037737</v>
      </c>
      <c r="F16" s="186"/>
      <c r="G16" s="186">
        <f>[1]Q2.6!L17</f>
        <v>205.7894953271028</v>
      </c>
      <c r="H16" s="186"/>
      <c r="I16" s="186">
        <f>[1]Q2.6!M17</f>
        <v>205.13447418738048</v>
      </c>
      <c r="J16" s="11"/>
    </row>
    <row r="17" spans="2:10">
      <c r="B17" s="32" t="s">
        <v>75</v>
      </c>
      <c r="C17" s="186">
        <f>[1]Q2.6!J18</f>
        <v>223.66727969348656</v>
      </c>
      <c r="D17" s="186"/>
      <c r="E17" s="186">
        <f>[1]Q2.6!K18</f>
        <v>226.96041587901701</v>
      </c>
      <c r="F17" s="186"/>
      <c r="G17" s="186">
        <f>[1]Q2.6!L18</f>
        <v>226.82211946050094</v>
      </c>
      <c r="H17" s="186"/>
      <c r="I17" s="186">
        <f>[1]Q2.6!M18</f>
        <v>226.66202702702702</v>
      </c>
      <c r="J17" s="11"/>
    </row>
    <row r="18" spans="2:10">
      <c r="B18" s="32" t="s">
        <v>76</v>
      </c>
      <c r="C18" s="186">
        <f>[1]Q2.6!J19</f>
        <v>220.53478087649401</v>
      </c>
      <c r="D18" s="186"/>
      <c r="E18" s="186">
        <f>[1]Q2.6!K19</f>
        <v>218.5589205702648</v>
      </c>
      <c r="F18" s="186"/>
      <c r="G18" s="186">
        <f>[1]Q2.6!L19</f>
        <v>217.03798319327728</v>
      </c>
      <c r="H18" s="186"/>
      <c r="I18" s="186">
        <f>[1]Q2.6!M19</f>
        <v>220.76132196162047</v>
      </c>
      <c r="J18" s="11"/>
    </row>
    <row r="19" spans="2:10">
      <c r="B19" s="32" t="s">
        <v>77</v>
      </c>
      <c r="C19" s="186">
        <f>[1]Q2.6!J20</f>
        <v>184.57937339496661</v>
      </c>
      <c r="D19" s="186"/>
      <c r="E19" s="186">
        <f>[1]Q2.6!K20</f>
        <v>185.08985346134412</v>
      </c>
      <c r="F19" s="186"/>
      <c r="G19" s="186">
        <f>[1]Q2.6!L20</f>
        <v>186.10023138832997</v>
      </c>
      <c r="H19" s="186"/>
      <c r="I19" s="186">
        <f>[1]Q2.6!M20</f>
        <v>186.75759379689845</v>
      </c>
      <c r="J19" s="11"/>
    </row>
    <row r="20" spans="2:10">
      <c r="B20" s="32" t="s">
        <v>78</v>
      </c>
      <c r="C20" s="186">
        <f>[1]Q2.6!J21</f>
        <v>218.52317525773196</v>
      </c>
      <c r="D20" s="186"/>
      <c r="E20" s="186">
        <f>[1]Q2.6!K21</f>
        <v>224.0580448065173</v>
      </c>
      <c r="F20" s="186"/>
      <c r="G20" s="186">
        <f>[1]Q2.6!L21</f>
        <v>223.87436781609196</v>
      </c>
      <c r="H20" s="186"/>
      <c r="I20" s="186">
        <f>[1]Q2.6!M21</f>
        <v>225.02251732101615</v>
      </c>
      <c r="J20" s="11"/>
    </row>
    <row r="21" spans="2:10">
      <c r="B21" s="32" t="s">
        <v>79</v>
      </c>
      <c r="C21" s="186">
        <f>[1]Q2.6!J22</f>
        <v>212.59129162462162</v>
      </c>
      <c r="D21" s="186"/>
      <c r="E21" s="186">
        <f>[1]Q2.6!K22</f>
        <v>217.07223393045311</v>
      </c>
      <c r="F21" s="186"/>
      <c r="G21" s="186">
        <f>[1]Q2.6!L22</f>
        <v>223.39862255965292</v>
      </c>
      <c r="H21" s="186"/>
      <c r="I21" s="186">
        <f>[1]Q2.6!M22</f>
        <v>221.82041753653448</v>
      </c>
      <c r="J21" s="11"/>
    </row>
    <row r="22" spans="2:10">
      <c r="B22" s="32" t="s">
        <v>80</v>
      </c>
      <c r="C22" s="186">
        <f>[1]Q2.6!J23</f>
        <v>193.79041379310345</v>
      </c>
      <c r="D22" s="186"/>
      <c r="E22" s="186">
        <f>[1]Q2.6!K23</f>
        <v>202.53939189189191</v>
      </c>
      <c r="F22" s="186"/>
      <c r="G22" s="186">
        <f>[1]Q2.6!L23</f>
        <v>206.01986111111108</v>
      </c>
      <c r="H22" s="186"/>
      <c r="I22" s="186">
        <f>[1]Q2.6!M23</f>
        <v>203.55976744186046</v>
      </c>
      <c r="J22" s="11"/>
    </row>
    <row r="23" spans="2:10">
      <c r="B23" s="32" t="s">
        <v>81</v>
      </c>
      <c r="C23" s="186">
        <f>[1]Q2.6!J24</f>
        <v>211.30756279069769</v>
      </c>
      <c r="D23" s="186"/>
      <c r="E23" s="186">
        <f>[1]Q2.6!K24</f>
        <v>214.45437022900762</v>
      </c>
      <c r="F23" s="186"/>
      <c r="G23" s="186">
        <f>[1]Q2.6!L24</f>
        <v>218.29980866062439</v>
      </c>
      <c r="H23" s="186"/>
      <c r="I23" s="186">
        <f>[1]Q2.6!M24</f>
        <v>223.00903765690379</v>
      </c>
      <c r="J23" s="11"/>
    </row>
    <row r="24" spans="2:10">
      <c r="B24" s="32" t="s">
        <v>82</v>
      </c>
      <c r="C24" s="186">
        <f>[1]Q2.6!J25</f>
        <v>193.42644827586207</v>
      </c>
      <c r="D24" s="186"/>
      <c r="E24" s="186">
        <f>[1]Q2.6!K25</f>
        <v>197.34478260869565</v>
      </c>
      <c r="F24" s="186"/>
      <c r="G24" s="186">
        <f>[1]Q2.6!L25</f>
        <v>200.40553571428569</v>
      </c>
      <c r="H24" s="186"/>
      <c r="I24" s="186">
        <f>[1]Q2.6!M25</f>
        <v>205.45237410071945</v>
      </c>
      <c r="J24" s="11"/>
    </row>
    <row r="25" spans="2:10">
      <c r="B25" s="32" t="s">
        <v>83</v>
      </c>
      <c r="C25" s="186">
        <f>[1]Q2.6!J26</f>
        <v>185.01911157024793</v>
      </c>
      <c r="D25" s="186"/>
      <c r="E25" s="186">
        <f>[1]Q2.6!K26</f>
        <v>189.62800000000001</v>
      </c>
      <c r="F25" s="186"/>
      <c r="G25" s="186">
        <f>[1]Q2.6!L26</f>
        <v>196.16042194092825</v>
      </c>
      <c r="H25" s="186"/>
      <c r="I25" s="186">
        <f>[1]Q2.6!M26</f>
        <v>196.07655555555556</v>
      </c>
      <c r="J25" s="11"/>
    </row>
    <row r="26" spans="2:10">
      <c r="B26" s="32" t="s">
        <v>84</v>
      </c>
      <c r="C26" s="186">
        <f>[1]Q2.6!J27</f>
        <v>227.14142670157071</v>
      </c>
      <c r="D26" s="186"/>
      <c r="E26" s="186">
        <f>[1]Q2.6!K27</f>
        <v>224.22247945205481</v>
      </c>
      <c r="F26" s="186"/>
      <c r="G26" s="186">
        <f>[1]Q2.6!L27</f>
        <v>222.72919377652053</v>
      </c>
      <c r="H26" s="186"/>
      <c r="I26" s="186">
        <f>[1]Q2.6!M27</f>
        <v>229.44656292286876</v>
      </c>
      <c r="J26" s="11"/>
    </row>
    <row r="27" spans="2:10">
      <c r="B27" s="32" t="s">
        <v>85</v>
      </c>
      <c r="C27" s="186">
        <f>[1]Q2.6!J28</f>
        <v>189.07029850746272</v>
      </c>
      <c r="D27" s="186"/>
      <c r="E27" s="186">
        <f>[1]Q2.6!K28</f>
        <v>189.73155778894474</v>
      </c>
      <c r="F27" s="186"/>
      <c r="G27" s="186">
        <f>[1]Q2.6!L28</f>
        <v>189.38159705159705</v>
      </c>
      <c r="H27" s="186"/>
      <c r="I27" s="186">
        <f>[1]Q2.6!M28</f>
        <v>192.60927648578809</v>
      </c>
      <c r="J27" s="11"/>
    </row>
    <row r="28" spans="2:10">
      <c r="B28" s="32" t="s">
        <v>86</v>
      </c>
      <c r="C28" s="186">
        <f>[1]Q2.6!J29</f>
        <v>220.46865429234339</v>
      </c>
      <c r="D28" s="186"/>
      <c r="E28" s="186">
        <f>[1]Q2.6!K29</f>
        <v>226.13405502392345</v>
      </c>
      <c r="F28" s="186"/>
      <c r="G28" s="186">
        <f>[1]Q2.6!L29</f>
        <v>226.43453066332916</v>
      </c>
      <c r="H28" s="186"/>
      <c r="I28" s="186">
        <f>[1]Q2.6!M29</f>
        <v>227.38322222222223</v>
      </c>
      <c r="J28" s="11"/>
    </row>
    <row r="29" spans="2:10">
      <c r="B29" s="32" t="s">
        <v>87</v>
      </c>
      <c r="C29" s="186">
        <f>[1]Q2.6!J30</f>
        <v>213.30428793170353</v>
      </c>
      <c r="D29" s="186"/>
      <c r="E29" s="186">
        <f>[1]Q2.6!K30</f>
        <v>217.43685801760429</v>
      </c>
      <c r="F29" s="186"/>
      <c r="G29" s="186">
        <f>[1]Q2.6!L30</f>
        <v>218.90698272398552</v>
      </c>
      <c r="H29" s="186"/>
      <c r="I29" s="186">
        <f>[1]Q2.6!M30</f>
        <v>222.87573225152133</v>
      </c>
      <c r="J29" s="11"/>
    </row>
    <row r="30" spans="2:10">
      <c r="B30" s="32" t="s">
        <v>88</v>
      </c>
      <c r="C30" s="186">
        <f>[1]Q2.6!J31</f>
        <v>180.09141914191417</v>
      </c>
      <c r="D30" s="186"/>
      <c r="E30" s="186">
        <f>[1]Q2.6!K31</f>
        <v>182.94067415730336</v>
      </c>
      <c r="F30" s="186"/>
      <c r="G30" s="186">
        <f>[1]Q2.6!L31</f>
        <v>187.6381730769231</v>
      </c>
      <c r="H30" s="186"/>
      <c r="I30" s="186">
        <f>[1]Q2.6!M31</f>
        <v>189.88760076775432</v>
      </c>
      <c r="J30" s="11"/>
    </row>
    <row r="31" spans="2:10">
      <c r="B31" s="32" t="s">
        <v>89</v>
      </c>
      <c r="C31" s="186">
        <f>[1]Q2.6!J32</f>
        <v>224.02385807990458</v>
      </c>
      <c r="D31" s="186"/>
      <c r="E31" s="186">
        <f>[1]Q2.6!K32</f>
        <v>229.28731022115957</v>
      </c>
      <c r="F31" s="186"/>
      <c r="G31" s="186">
        <f>[1]Q2.6!L32</f>
        <v>229.14172458172459</v>
      </c>
      <c r="H31" s="186"/>
      <c r="I31" s="186">
        <f>[1]Q2.6!M32</f>
        <v>231.08238246505718</v>
      </c>
      <c r="J31" s="11"/>
    </row>
    <row r="32" spans="2:10">
      <c r="B32" s="32" t="s">
        <v>68</v>
      </c>
      <c r="C32" s="186">
        <f>[1]Q2.6!J33</f>
        <v>227.19499999999999</v>
      </c>
      <c r="D32" s="186"/>
      <c r="E32" s="186">
        <f>[1]Q2.6!K33</f>
        <v>231.84703862660945</v>
      </c>
      <c r="F32" s="186"/>
      <c r="G32" s="186">
        <f>[1]Q2.6!L33</f>
        <v>227.11714285714285</v>
      </c>
      <c r="H32" s="186"/>
      <c r="I32" s="186">
        <f>[1]Q2.6!M33</f>
        <v>217.81563786008229</v>
      </c>
      <c r="J32" s="11"/>
    </row>
    <row r="33" spans="2:10">
      <c r="B33" s="32" t="s">
        <v>90</v>
      </c>
      <c r="C33" s="186">
        <f>[1]Q2.6!J34</f>
        <v>205.15333574529666</v>
      </c>
      <c r="D33" s="186"/>
      <c r="E33" s="186">
        <f>[1]Q2.6!K34</f>
        <v>200.35166176470588</v>
      </c>
      <c r="F33" s="186"/>
      <c r="G33" s="186">
        <f>[1]Q2.6!L34</f>
        <v>198.74289876183539</v>
      </c>
      <c r="H33" s="186"/>
      <c r="I33" s="186">
        <f>[1]Q2.6!M34</f>
        <v>193.41651759530791</v>
      </c>
      <c r="J33" s="11"/>
    </row>
    <row r="34" spans="2:10" ht="12.75" customHeight="1">
      <c r="B34" s="32" t="s">
        <v>91</v>
      </c>
      <c r="C34" s="186">
        <f>[1]Q2.6!J35</f>
        <v>252.79443012884039</v>
      </c>
      <c r="D34" s="186"/>
      <c r="E34" s="186">
        <f>[1]Q2.6!K35</f>
        <v>256.55855643044617</v>
      </c>
      <c r="F34" s="186"/>
      <c r="G34" s="186">
        <f>[1]Q2.6!L35</f>
        <v>255.54472652218783</v>
      </c>
      <c r="H34" s="186"/>
      <c r="I34" s="186">
        <f>[1]Q2.6!M35</f>
        <v>261.4820824949698</v>
      </c>
      <c r="J34" s="11"/>
    </row>
    <row r="35" spans="2:10">
      <c r="B35" s="32" t="s">
        <v>92</v>
      </c>
      <c r="C35" s="186">
        <f>[1]Q2.6!J36</f>
        <v>199.18628115653041</v>
      </c>
      <c r="D35" s="186"/>
      <c r="E35" s="186">
        <f>[1]Q2.6!K36</f>
        <v>197.2547261663286</v>
      </c>
      <c r="F35" s="186"/>
      <c r="G35" s="186">
        <f>[1]Q2.6!L36</f>
        <v>192.57335282651073</v>
      </c>
      <c r="H35" s="186"/>
      <c r="I35" s="186">
        <f>[1]Q2.6!M36</f>
        <v>193.15926221335991</v>
      </c>
      <c r="J35" s="11"/>
    </row>
    <row r="36" spans="2:10">
      <c r="B36" s="32" t="s">
        <v>93</v>
      </c>
      <c r="C36" s="186">
        <f>[1]Q2.6!J37</f>
        <v>182.98874213836478</v>
      </c>
      <c r="D36" s="186"/>
      <c r="E36" s="186">
        <f>[1]Q2.6!K37</f>
        <v>181.45544554455446</v>
      </c>
      <c r="F36" s="186"/>
      <c r="G36" s="186">
        <f>[1]Q2.6!L37</f>
        <v>179.95525096525097</v>
      </c>
      <c r="H36" s="186"/>
      <c r="I36" s="186">
        <f>[1]Q2.6!M37</f>
        <v>181.15215189873419</v>
      </c>
      <c r="J36" s="11"/>
    </row>
    <row r="37" spans="2:10">
      <c r="B37" s="32" t="s">
        <v>94</v>
      </c>
      <c r="C37" s="186">
        <f>[1]Q2.6!J38</f>
        <v>197.54737265415548</v>
      </c>
      <c r="D37" s="186"/>
      <c r="E37" s="186">
        <f>[1]Q2.6!K38</f>
        <v>200.50032432432431</v>
      </c>
      <c r="F37" s="186"/>
      <c r="G37" s="186">
        <f>[1]Q2.6!L38</f>
        <v>198.07575418994412</v>
      </c>
      <c r="H37" s="186"/>
      <c r="I37" s="186">
        <f>[1]Q2.6!M38</f>
        <v>195.25911042944784</v>
      </c>
      <c r="J37" s="11"/>
    </row>
    <row r="38" spans="2:10">
      <c r="B38" s="32" t="s">
        <v>95</v>
      </c>
      <c r="C38" s="187">
        <f>[1]Q2.6!J39</f>
        <v>193.76332882273343</v>
      </c>
      <c r="D38" s="186"/>
      <c r="E38" s="187">
        <f>[1]Q2.6!K39</f>
        <v>195.38953615279672</v>
      </c>
      <c r="F38" s="186"/>
      <c r="G38" s="187">
        <f>[1]Q2.6!L39</f>
        <v>194.71885952712097</v>
      </c>
      <c r="H38" s="186"/>
      <c r="I38" s="187">
        <f>[1]Q2.6!M39</f>
        <v>193.19606725146195</v>
      </c>
      <c r="J38" s="189"/>
    </row>
    <row r="39" spans="2:10">
      <c r="B39" s="35"/>
      <c r="C39" s="685"/>
      <c r="D39" s="688"/>
      <c r="E39" s="686"/>
      <c r="F39" s="688"/>
      <c r="G39" s="686"/>
      <c r="H39" s="687"/>
      <c r="I39" s="686"/>
      <c r="J39" s="688"/>
    </row>
    <row r="40" spans="2:10">
      <c r="B40" s="35"/>
      <c r="C40" s="30"/>
      <c r="D40" s="30"/>
      <c r="E40" s="30"/>
      <c r="F40" s="30"/>
      <c r="G40" s="30"/>
      <c r="H40" s="30"/>
      <c r="I40" s="30"/>
      <c r="J40" s="30"/>
    </row>
  </sheetData>
  <mergeCells count="3">
    <mergeCell ref="C8:I8"/>
    <mergeCell ref="C39:G39"/>
    <mergeCell ref="H39:J39"/>
  </mergeCells>
  <conditionalFormatting sqref="E15:E38">
    <cfRule type="cellIs" dxfId="287" priority="5" operator="between">
      <formula>1</formula>
      <formula>2</formula>
    </cfRule>
  </conditionalFormatting>
  <conditionalFormatting sqref="D11:D38 F11:F38 H11:H38">
    <cfRule type="cellIs" dxfId="286" priority="18" operator="between">
      <formula>1</formula>
      <formula>2</formula>
    </cfRule>
  </conditionalFormatting>
  <conditionalFormatting sqref="E15:E38">
    <cfRule type="cellIs" dxfId="285" priority="6" operator="between">
      <formula>1</formula>
      <formula>2</formula>
    </cfRule>
  </conditionalFormatting>
  <conditionalFormatting sqref="F11:F15 H11:H15">
    <cfRule type="cellIs" dxfId="284" priority="17" operator="between">
      <formula>1</formula>
      <formula>2</formula>
    </cfRule>
  </conditionalFormatting>
  <conditionalFormatting sqref="C12:C14">
    <cfRule type="cellIs" dxfId="283" priority="15" operator="between">
      <formula>1</formula>
      <formula>2</formula>
    </cfRule>
  </conditionalFormatting>
  <conditionalFormatting sqref="C11">
    <cfRule type="cellIs" dxfId="282" priority="16" operator="between">
      <formula>1</formula>
      <formula>2</formula>
    </cfRule>
  </conditionalFormatting>
  <conditionalFormatting sqref="E12:E14">
    <cfRule type="cellIs" dxfId="281" priority="13" operator="between">
      <formula>1</formula>
      <formula>2</formula>
    </cfRule>
  </conditionalFormatting>
  <conditionalFormatting sqref="E11">
    <cfRule type="cellIs" dxfId="280" priority="14" operator="between">
      <formula>1</formula>
      <formula>2</formula>
    </cfRule>
  </conditionalFormatting>
  <conditionalFormatting sqref="I15:I38">
    <cfRule type="cellIs" dxfId="279" priority="1" operator="between">
      <formula>1</formula>
      <formula>2</formula>
    </cfRule>
  </conditionalFormatting>
  <conditionalFormatting sqref="I15:I38">
    <cfRule type="cellIs" dxfId="278" priority="2" operator="between">
      <formula>1</formula>
      <formula>2</formula>
    </cfRule>
  </conditionalFormatting>
  <conditionalFormatting sqref="G12:G14">
    <cfRule type="cellIs" dxfId="277" priority="11" operator="between">
      <formula>1</formula>
      <formula>2</formula>
    </cfRule>
  </conditionalFormatting>
  <conditionalFormatting sqref="G11">
    <cfRule type="cellIs" dxfId="276" priority="12" operator="between">
      <formula>1</formula>
      <formula>2</formula>
    </cfRule>
  </conditionalFormatting>
  <conditionalFormatting sqref="I12:I14">
    <cfRule type="cellIs" dxfId="275" priority="9" operator="between">
      <formula>1</formula>
      <formula>2</formula>
    </cfRule>
  </conditionalFormatting>
  <conditionalFormatting sqref="I11">
    <cfRule type="cellIs" dxfId="274" priority="10" operator="between">
      <formula>1</formula>
      <formula>2</formula>
    </cfRule>
  </conditionalFormatting>
  <conditionalFormatting sqref="C15:C38">
    <cfRule type="cellIs" dxfId="273" priority="7" operator="between">
      <formula>1</formula>
      <formula>2</formula>
    </cfRule>
  </conditionalFormatting>
  <conditionalFormatting sqref="C15:C38">
    <cfRule type="cellIs" dxfId="272" priority="8" operator="between">
      <formula>1</formula>
      <formula>2</formula>
    </cfRule>
  </conditionalFormatting>
  <conditionalFormatting sqref="G15:G38">
    <cfRule type="cellIs" dxfId="271" priority="3" operator="between">
      <formula>1</formula>
      <formula>2</formula>
    </cfRule>
  </conditionalFormatting>
  <conditionalFormatting sqref="G15:G38">
    <cfRule type="cellIs" dxfId="270" priority="4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21</v>
      </c>
      <c r="B5" s="130" t="s">
        <v>115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0.25" customHeight="1">
      <c r="B8" s="7"/>
      <c r="C8" s="252" t="s">
        <v>183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'RSI_VMP_AF€ (14)'!I11-'RSI_VMP_AF€ (14)'!C11</f>
        <v>2.2754560393759675</v>
      </c>
    </row>
    <row r="12" spans="1:3">
      <c r="B12" s="403" t="s">
        <v>267</v>
      </c>
      <c r="C12" s="407">
        <f>'RSI_VMP_AF€ (14)'!I12-'RSI_VMP_AF€ (14)'!C12</f>
        <v>2.5626128704996631</v>
      </c>
    </row>
    <row r="13" spans="1:3">
      <c r="B13" s="403" t="s">
        <v>52</v>
      </c>
      <c r="C13" s="407">
        <f>'RSI_VMP_AF€ (14)'!I13-'RSI_VMP_AF€ (14)'!C13</f>
        <v>2.1850250425830211</v>
      </c>
    </row>
    <row r="14" spans="1:3">
      <c r="B14" s="403" t="s">
        <v>1</v>
      </c>
      <c r="C14" s="409">
        <f>'RSI_VMP_AF€ (14)'!I14-'RSI_VMP_AF€ (14)'!C14</f>
        <v>4.0874796585927982</v>
      </c>
    </row>
    <row r="15" spans="1:3">
      <c r="B15" s="32" t="s">
        <v>73</v>
      </c>
      <c r="C15" s="407">
        <f>'RSI_VMP_AF€ (14)'!I15-'RSI_VMP_AF€ (14)'!C15</f>
        <v>6.3199485452021804</v>
      </c>
    </row>
    <row r="16" spans="1:3">
      <c r="B16" s="32" t="s">
        <v>74</v>
      </c>
      <c r="C16" s="407">
        <f>'RSI_VMP_AF€ (14)'!I16-'RSI_VMP_AF€ (14)'!C16</f>
        <v>-2.1374509463093716</v>
      </c>
    </row>
    <row r="17" spans="2:3">
      <c r="B17" s="32" t="s">
        <v>75</v>
      </c>
      <c r="C17" s="407">
        <f>'RSI_VMP_AF€ (14)'!I17-'RSI_VMP_AF€ (14)'!C17</f>
        <v>2.9947473335404595</v>
      </c>
    </row>
    <row r="18" spans="2:3">
      <c r="B18" s="32" t="s">
        <v>76</v>
      </c>
      <c r="C18" s="407">
        <f>'RSI_VMP_AF€ (14)'!I18-'RSI_VMP_AF€ (14)'!C18</f>
        <v>0.22654108512645621</v>
      </c>
    </row>
    <row r="19" spans="2:3">
      <c r="B19" s="32" t="s">
        <v>77</v>
      </c>
      <c r="C19" s="407">
        <f>'RSI_VMP_AF€ (14)'!I19-'RSI_VMP_AF€ (14)'!C19</f>
        <v>2.1782204019318385</v>
      </c>
    </row>
    <row r="20" spans="2:3">
      <c r="B20" s="32" t="s">
        <v>78</v>
      </c>
      <c r="C20" s="407">
        <f>'RSI_VMP_AF€ (14)'!I20-'RSI_VMP_AF€ (14)'!C20</f>
        <v>6.499342063284189</v>
      </c>
    </row>
    <row r="21" spans="2:3">
      <c r="B21" s="32" t="s">
        <v>79</v>
      </c>
      <c r="C21" s="407">
        <f>'RSI_VMP_AF€ (14)'!I21-'RSI_VMP_AF€ (14)'!C21</f>
        <v>9.2291259119128597</v>
      </c>
    </row>
    <row r="22" spans="2:3">
      <c r="B22" s="32" t="s">
        <v>80</v>
      </c>
      <c r="C22" s="407">
        <f>'RSI_VMP_AF€ (14)'!I22-'RSI_VMP_AF€ (14)'!C22</f>
        <v>9.7693536487570043</v>
      </c>
    </row>
    <row r="23" spans="2:3">
      <c r="B23" s="32" t="s">
        <v>81</v>
      </c>
      <c r="C23" s="407">
        <f>'RSI_VMP_AF€ (14)'!I23-'RSI_VMP_AF€ (14)'!C23</f>
        <v>11.701474866206098</v>
      </c>
    </row>
    <row r="24" spans="2:3">
      <c r="B24" s="32" t="s">
        <v>82</v>
      </c>
      <c r="C24" s="407">
        <f>'RSI_VMP_AF€ (14)'!I24-'RSI_VMP_AF€ (14)'!C24</f>
        <v>12.025925824857381</v>
      </c>
    </row>
    <row r="25" spans="2:3">
      <c r="B25" s="32" t="s">
        <v>83</v>
      </c>
      <c r="C25" s="407">
        <f>'RSI_VMP_AF€ (14)'!I25-'RSI_VMP_AF€ (14)'!C25</f>
        <v>11.057443985307629</v>
      </c>
    </row>
    <row r="26" spans="2:3">
      <c r="B26" s="32" t="s">
        <v>84</v>
      </c>
      <c r="C26" s="407">
        <f>'RSI_VMP_AF€ (14)'!I26-'RSI_VMP_AF€ (14)'!C26</f>
        <v>2.3051362212980564</v>
      </c>
    </row>
    <row r="27" spans="2:3">
      <c r="B27" s="32" t="s">
        <v>85</v>
      </c>
      <c r="C27" s="407">
        <f>'RSI_VMP_AF€ (14)'!I27-'RSI_VMP_AF€ (14)'!C27</f>
        <v>3.538977978325363</v>
      </c>
    </row>
    <row r="28" spans="2:3">
      <c r="B28" s="32" t="s">
        <v>86</v>
      </c>
      <c r="C28" s="407">
        <f>'RSI_VMP_AF€ (14)'!I28-'RSI_VMP_AF€ (14)'!C28</f>
        <v>6.9145679298788423</v>
      </c>
    </row>
    <row r="29" spans="2:3">
      <c r="B29" s="32" t="s">
        <v>87</v>
      </c>
      <c r="C29" s="407">
        <f>'RSI_VMP_AF€ (14)'!I29-'RSI_VMP_AF€ (14)'!C29</f>
        <v>9.5714443198178003</v>
      </c>
    </row>
    <row r="30" spans="2:3">
      <c r="B30" s="32" t="s">
        <v>88</v>
      </c>
      <c r="C30" s="407">
        <f>'RSI_VMP_AF€ (14)'!I30-'RSI_VMP_AF€ (14)'!C30</f>
        <v>9.7961816258401484</v>
      </c>
    </row>
    <row r="31" spans="2:3">
      <c r="B31" s="32" t="s">
        <v>89</v>
      </c>
      <c r="C31" s="407">
        <f>'RSI_VMP_AF€ (14)'!I31-'RSI_VMP_AF€ (14)'!C31</f>
        <v>7.0585243851525945</v>
      </c>
    </row>
    <row r="32" spans="2:3">
      <c r="B32" s="32" t="s">
        <v>68</v>
      </c>
      <c r="C32" s="407">
        <f>'RSI_VMP_AF€ (14)'!I32-'RSI_VMP_AF€ (14)'!C32</f>
        <v>-9.3793621399177027</v>
      </c>
    </row>
    <row r="33" spans="2:3">
      <c r="B33" s="32" t="s">
        <v>90</v>
      </c>
      <c r="C33" s="407">
        <f>'RSI_VMP_AF€ (14)'!I33-'RSI_VMP_AF€ (14)'!C33</f>
        <v>-11.73681814998875</v>
      </c>
    </row>
    <row r="34" spans="2:3" ht="12.75" customHeight="1">
      <c r="B34" s="32" t="s">
        <v>91</v>
      </c>
      <c r="C34" s="407">
        <f>'RSI_VMP_AF€ (14)'!I34-'RSI_VMP_AF€ (14)'!C34</f>
        <v>8.6876523661294129</v>
      </c>
    </row>
    <row r="35" spans="2:3">
      <c r="B35" s="32" t="s">
        <v>92</v>
      </c>
      <c r="C35" s="407">
        <f>'RSI_VMP_AF€ (14)'!I35-'RSI_VMP_AF€ (14)'!C35</f>
        <v>-6.0270189431705035</v>
      </c>
    </row>
    <row r="36" spans="2:3">
      <c r="B36" s="32" t="s">
        <v>93</v>
      </c>
      <c r="C36" s="407">
        <f>'RSI_VMP_AF€ (14)'!I36-'RSI_VMP_AF€ (14)'!C36</f>
        <v>-1.8365902396305955</v>
      </c>
    </row>
    <row r="37" spans="2:3">
      <c r="B37" s="32" t="s">
        <v>94</v>
      </c>
      <c r="C37" s="407">
        <f>'RSI_VMP_AF€ (14)'!I37-'RSI_VMP_AF€ (14)'!C37</f>
        <v>-2.288262224707637</v>
      </c>
    </row>
    <row r="38" spans="2:3">
      <c r="B38" s="32" t="s">
        <v>95</v>
      </c>
      <c r="C38" s="409">
        <f>'RSI_VMP_AF€ (14)'!I38-'RSI_VMP_AF€ (14)'!C38</f>
        <v>-0.56726157127147303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>
      <selection activeCell="I14" sqref="I14"/>
    </sheetView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22</v>
      </c>
      <c r="B5" s="132" t="s">
        <v>165</v>
      </c>
    </row>
    <row r="6" spans="1:10" s="83" customFormat="1" ht="12" customHeight="1">
      <c r="A6" s="129"/>
      <c r="B6" s="125" t="s">
        <v>231</v>
      </c>
    </row>
    <row r="7" spans="1:10" s="83" customFormat="1" ht="16.5" customHeight="1"/>
    <row r="8" spans="1:10" s="83" customFormat="1" ht="24.75" customHeight="1">
      <c r="B8" s="7"/>
      <c r="C8" s="681" t="s">
        <v>165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182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1">
        <f>[1]Q2.7!J12</f>
        <v>107023</v>
      </c>
      <c r="D11" s="104"/>
      <c r="E11" s="191">
        <f>[1]Q2.7!K12</f>
        <v>105052</v>
      </c>
      <c r="F11" s="64"/>
      <c r="G11" s="191">
        <f>[1]Q2.7!L12</f>
        <v>103177</v>
      </c>
      <c r="H11" s="181"/>
      <c r="I11" s="191">
        <f>[1]Q2.7!M12</f>
        <v>102920</v>
      </c>
    </row>
    <row r="12" spans="1:10" s="83" customFormat="1" ht="14.25" customHeight="1">
      <c r="B12" s="403" t="s">
        <v>267</v>
      </c>
      <c r="C12" s="192">
        <f>[1]Q2.7!J13</f>
        <v>26826</v>
      </c>
      <c r="D12" s="104"/>
      <c r="E12" s="192">
        <f>[1]Q2.7!K13</f>
        <v>25896</v>
      </c>
      <c r="F12" s="64"/>
      <c r="G12" s="192">
        <f>[1]Q2.7!L13</f>
        <v>25751</v>
      </c>
      <c r="H12" s="181"/>
      <c r="I12" s="192">
        <f>[1]Q2.7!M13</f>
        <v>25992</v>
      </c>
    </row>
    <row r="13" spans="1:10" s="83" customFormat="1" ht="14.25" customHeight="1">
      <c r="B13" s="403" t="s">
        <v>52</v>
      </c>
      <c r="C13" s="192">
        <f>[1]Q2.7!J14</f>
        <v>19969</v>
      </c>
      <c r="D13" s="104"/>
      <c r="E13" s="192">
        <f>[1]Q2.7!K14</f>
        <v>18845</v>
      </c>
      <c r="F13" s="64"/>
      <c r="G13" s="192">
        <f>[1]Q2.7!L14</f>
        <v>18515</v>
      </c>
      <c r="H13" s="181"/>
      <c r="I13" s="192">
        <f>[1]Q2.7!M14</f>
        <v>18721</v>
      </c>
    </row>
    <row r="14" spans="1:10" s="83" customFormat="1" ht="14.25" customHeight="1">
      <c r="B14" s="403" t="s">
        <v>1</v>
      </c>
      <c r="C14" s="193">
        <f>[1]Q2.7!J15</f>
        <v>7824</v>
      </c>
      <c r="D14" s="110"/>
      <c r="E14" s="193">
        <f>[1]Q2.7!K15</f>
        <v>7429</v>
      </c>
      <c r="F14" s="70"/>
      <c r="G14" s="193">
        <f>[1]Q2.7!L15</f>
        <v>7352</v>
      </c>
      <c r="H14" s="181"/>
      <c r="I14" s="193">
        <f>[1]Q2.7!M15</f>
        <v>7366</v>
      </c>
      <c r="J14" s="48"/>
    </row>
    <row r="15" spans="1:10" s="83" customFormat="1" ht="14.25" customHeight="1">
      <c r="B15" s="32" t="s">
        <v>73</v>
      </c>
      <c r="C15" s="191">
        <f>[1]Q2.7!J16</f>
        <v>291</v>
      </c>
      <c r="D15" s="106"/>
      <c r="E15" s="191">
        <f>[1]Q2.7!K16</f>
        <v>286</v>
      </c>
      <c r="F15" s="64"/>
      <c r="G15" s="191">
        <f>[1]Q2.7!L16</f>
        <v>291</v>
      </c>
      <c r="H15" s="181"/>
      <c r="I15" s="191">
        <f>[1]Q2.7!M16</f>
        <v>292</v>
      </c>
    </row>
    <row r="16" spans="1:10" s="83" customFormat="1" ht="14.25" customHeight="1">
      <c r="B16" s="32" t="s">
        <v>74</v>
      </c>
      <c r="C16" s="192">
        <f>[1]Q2.7!J17</f>
        <v>200</v>
      </c>
      <c r="D16" s="106"/>
      <c r="E16" s="192">
        <f>[1]Q2.7!K17</f>
        <v>187</v>
      </c>
      <c r="F16" s="64"/>
      <c r="G16" s="192">
        <f>[1]Q2.7!L17</f>
        <v>193</v>
      </c>
      <c r="H16" s="181"/>
      <c r="I16" s="192">
        <f>[1]Q2.7!M17</f>
        <v>186</v>
      </c>
    </row>
    <row r="17" spans="2:9" s="83" customFormat="1" ht="14.25" customHeight="1">
      <c r="B17" s="32" t="s">
        <v>75</v>
      </c>
      <c r="C17" s="192">
        <f>[1]Q2.7!J18</f>
        <v>195</v>
      </c>
      <c r="D17" s="106"/>
      <c r="E17" s="192">
        <f>[1]Q2.7!K18</f>
        <v>187</v>
      </c>
      <c r="F17" s="64"/>
      <c r="G17" s="192">
        <f>[1]Q2.7!L18</f>
        <v>180</v>
      </c>
      <c r="H17" s="181"/>
      <c r="I17" s="192">
        <f>[1]Q2.7!M18</f>
        <v>181</v>
      </c>
    </row>
    <row r="18" spans="2:9" s="83" customFormat="1" ht="14.25" customHeight="1">
      <c r="B18" s="32" t="s">
        <v>76</v>
      </c>
      <c r="C18" s="192">
        <f>[1]Q2.7!J19</f>
        <v>179</v>
      </c>
      <c r="D18" s="106"/>
      <c r="E18" s="192">
        <f>[1]Q2.7!K19</f>
        <v>176</v>
      </c>
      <c r="F18" s="64"/>
      <c r="G18" s="192">
        <f>[1]Q2.7!L19</f>
        <v>168</v>
      </c>
      <c r="H18" s="181"/>
      <c r="I18" s="192">
        <f>[1]Q2.7!M19</f>
        <v>162</v>
      </c>
    </row>
    <row r="19" spans="2:9" s="83" customFormat="1" ht="14.25" customHeight="1">
      <c r="B19" s="32" t="s">
        <v>77</v>
      </c>
      <c r="C19" s="192">
        <f>[1]Q2.7!J20</f>
        <v>689</v>
      </c>
      <c r="D19" s="106"/>
      <c r="E19" s="192">
        <f>[1]Q2.7!K20</f>
        <v>688</v>
      </c>
      <c r="F19" s="64"/>
      <c r="G19" s="192">
        <f>[1]Q2.7!L20</f>
        <v>705</v>
      </c>
      <c r="H19" s="181"/>
      <c r="I19" s="192">
        <f>[1]Q2.7!M20</f>
        <v>720</v>
      </c>
    </row>
    <row r="20" spans="2:9" s="83" customFormat="1" ht="14.25" customHeight="1">
      <c r="B20" s="32" t="s">
        <v>78</v>
      </c>
      <c r="C20" s="192">
        <f>[1]Q2.7!J21</f>
        <v>174</v>
      </c>
      <c r="D20" s="106"/>
      <c r="E20" s="192">
        <f>[1]Q2.7!K21</f>
        <v>175</v>
      </c>
      <c r="F20" s="64"/>
      <c r="G20" s="192">
        <f>[1]Q2.7!L21</f>
        <v>160</v>
      </c>
      <c r="H20" s="181"/>
      <c r="I20" s="192">
        <f>[1]Q2.7!M21</f>
        <v>155</v>
      </c>
    </row>
    <row r="21" spans="2:9" s="83" customFormat="1" ht="14.25" customHeight="1">
      <c r="B21" s="32" t="s">
        <v>79</v>
      </c>
      <c r="C21" s="192">
        <f>[1]Q2.7!J22</f>
        <v>362</v>
      </c>
      <c r="D21" s="106"/>
      <c r="E21" s="192">
        <f>[1]Q2.7!K22</f>
        <v>340</v>
      </c>
      <c r="F21" s="64"/>
      <c r="G21" s="192">
        <f>[1]Q2.7!L22</f>
        <v>338</v>
      </c>
      <c r="H21" s="181"/>
      <c r="I21" s="192">
        <f>[1]Q2.7!M22</f>
        <v>338</v>
      </c>
    </row>
    <row r="22" spans="2:9" s="83" customFormat="1" ht="14.25" customHeight="1">
      <c r="B22" s="32" t="s">
        <v>80</v>
      </c>
      <c r="C22" s="192">
        <f>[1]Q2.7!J23</f>
        <v>52</v>
      </c>
      <c r="D22" s="106"/>
      <c r="E22" s="192">
        <f>[1]Q2.7!K23</f>
        <v>51</v>
      </c>
      <c r="F22" s="64"/>
      <c r="G22" s="192">
        <f>[1]Q2.7!L23</f>
        <v>52</v>
      </c>
      <c r="H22" s="181"/>
      <c r="I22" s="192">
        <f>[1]Q2.7!M23</f>
        <v>46</v>
      </c>
    </row>
    <row r="23" spans="2:9" s="83" customFormat="1" ht="14.25" customHeight="1">
      <c r="B23" s="32" t="s">
        <v>81</v>
      </c>
      <c r="C23" s="192">
        <f>[1]Q2.7!J24</f>
        <v>401</v>
      </c>
      <c r="D23" s="106"/>
      <c r="E23" s="192">
        <f>[1]Q2.7!K24</f>
        <v>376</v>
      </c>
      <c r="F23" s="64"/>
      <c r="G23" s="192">
        <f>[1]Q2.7!L24</f>
        <v>362</v>
      </c>
      <c r="H23" s="181"/>
      <c r="I23" s="192">
        <f>[1]Q2.7!M24</f>
        <v>358</v>
      </c>
    </row>
    <row r="24" spans="2:9" s="83" customFormat="1" ht="14.25" customHeight="1">
      <c r="B24" s="32" t="s">
        <v>82</v>
      </c>
      <c r="C24" s="192">
        <f>[1]Q2.7!J25</f>
        <v>213</v>
      </c>
      <c r="D24" s="106"/>
      <c r="E24" s="192">
        <f>[1]Q2.7!K25</f>
        <v>200</v>
      </c>
      <c r="F24" s="64"/>
      <c r="G24" s="192">
        <f>[1]Q2.7!L25</f>
        <v>201</v>
      </c>
      <c r="H24" s="181"/>
      <c r="I24" s="192">
        <f>[1]Q2.7!M25</f>
        <v>197</v>
      </c>
    </row>
    <row r="25" spans="2:9" s="83" customFormat="1" ht="14.25" customHeight="1">
      <c r="B25" s="32" t="s">
        <v>83</v>
      </c>
      <c r="C25" s="192">
        <f>[1]Q2.7!J26</f>
        <v>181</v>
      </c>
      <c r="D25" s="106"/>
      <c r="E25" s="192">
        <f>[1]Q2.7!K26</f>
        <v>179</v>
      </c>
      <c r="F25" s="64"/>
      <c r="G25" s="192">
        <f>[1]Q2.7!L26</f>
        <v>168</v>
      </c>
      <c r="H25" s="181"/>
      <c r="I25" s="192">
        <f>[1]Q2.7!M26</f>
        <v>161</v>
      </c>
    </row>
    <row r="26" spans="2:9" s="83" customFormat="1" ht="14.25" customHeight="1">
      <c r="B26" s="32" t="s">
        <v>84</v>
      </c>
      <c r="C26" s="192">
        <f>[1]Q2.7!J27</f>
        <v>279</v>
      </c>
      <c r="D26" s="106"/>
      <c r="E26" s="192">
        <f>[1]Q2.7!K27</f>
        <v>261</v>
      </c>
      <c r="F26" s="64"/>
      <c r="G26" s="192">
        <f>[1]Q2.7!L27</f>
        <v>251</v>
      </c>
      <c r="H26" s="181"/>
      <c r="I26" s="192">
        <f>[1]Q2.7!M27</f>
        <v>269</v>
      </c>
    </row>
    <row r="27" spans="2:9" s="83" customFormat="1" ht="14.25" customHeight="1">
      <c r="B27" s="32" t="s">
        <v>85</v>
      </c>
      <c r="C27" s="192">
        <f>[1]Q2.7!J28</f>
        <v>154</v>
      </c>
      <c r="D27" s="106"/>
      <c r="E27" s="192">
        <f>[1]Q2.7!K28</f>
        <v>140</v>
      </c>
      <c r="F27" s="64"/>
      <c r="G27" s="192">
        <f>[1]Q2.7!L28</f>
        <v>145</v>
      </c>
      <c r="H27" s="181"/>
      <c r="I27" s="192">
        <f>[1]Q2.7!M28</f>
        <v>141</v>
      </c>
    </row>
    <row r="28" spans="2:9" s="83" customFormat="1" ht="14.25" customHeight="1">
      <c r="B28" s="32" t="s">
        <v>86</v>
      </c>
      <c r="C28" s="192">
        <f>[1]Q2.7!J29</f>
        <v>316</v>
      </c>
      <c r="D28" s="106"/>
      <c r="E28" s="192">
        <f>[1]Q2.7!K29</f>
        <v>298</v>
      </c>
      <c r="F28" s="64"/>
      <c r="G28" s="192">
        <f>[1]Q2.7!L29</f>
        <v>294</v>
      </c>
      <c r="H28" s="181"/>
      <c r="I28" s="192">
        <f>[1]Q2.7!M29</f>
        <v>290</v>
      </c>
    </row>
    <row r="29" spans="2:9" s="83" customFormat="1" ht="14.25" customHeight="1">
      <c r="B29" s="32" t="s">
        <v>87</v>
      </c>
      <c r="C29" s="192">
        <f>[1]Q2.7!J30</f>
        <v>971</v>
      </c>
      <c r="D29" s="106"/>
      <c r="E29" s="192">
        <f>[1]Q2.7!K30</f>
        <v>918</v>
      </c>
      <c r="F29" s="64"/>
      <c r="G29" s="192">
        <f>[1]Q2.7!L30</f>
        <v>889</v>
      </c>
      <c r="H29" s="181"/>
      <c r="I29" s="192">
        <f>[1]Q2.7!M30</f>
        <v>894</v>
      </c>
    </row>
    <row r="30" spans="2:9" s="83" customFormat="1" ht="14.25" customHeight="1">
      <c r="B30" s="32" t="s">
        <v>88</v>
      </c>
      <c r="C30" s="192">
        <f>[1]Q2.7!J31</f>
        <v>220</v>
      </c>
      <c r="D30" s="106"/>
      <c r="E30" s="192">
        <f>[1]Q2.7!K31</f>
        <v>194</v>
      </c>
      <c r="F30" s="64"/>
      <c r="G30" s="192">
        <f>[1]Q2.7!L31</f>
        <v>189</v>
      </c>
      <c r="H30" s="181"/>
      <c r="I30" s="192">
        <f>[1]Q2.7!M31</f>
        <v>188</v>
      </c>
    </row>
    <row r="31" spans="2:9" s="83" customFormat="1" ht="14.25" customHeight="1">
      <c r="B31" s="32" t="s">
        <v>89</v>
      </c>
      <c r="C31" s="192">
        <f>[1]Q2.7!J32</f>
        <v>628</v>
      </c>
      <c r="D31" s="106"/>
      <c r="E31" s="192">
        <f>[1]Q2.7!K32</f>
        <v>596</v>
      </c>
      <c r="F31" s="64"/>
      <c r="G31" s="192">
        <f>[1]Q2.7!L32</f>
        <v>572</v>
      </c>
      <c r="H31" s="181"/>
      <c r="I31" s="192">
        <f>[1]Q2.7!M32</f>
        <v>567</v>
      </c>
    </row>
    <row r="32" spans="2:9" s="83" customFormat="1" ht="14.25" customHeight="1">
      <c r="B32" s="32" t="s">
        <v>68</v>
      </c>
      <c r="C32" s="192">
        <f>[1]Q2.7!J33</f>
        <v>87</v>
      </c>
      <c r="D32" s="106"/>
      <c r="E32" s="192">
        <f>[1]Q2.7!K33</f>
        <v>80</v>
      </c>
      <c r="F32" s="64"/>
      <c r="G32" s="192">
        <f>[1]Q2.7!L33</f>
        <v>82</v>
      </c>
      <c r="H32" s="181"/>
      <c r="I32" s="192">
        <f>[1]Q2.7!M33</f>
        <v>90</v>
      </c>
    </row>
    <row r="33" spans="2:9" s="83" customFormat="1" ht="14.25" customHeight="1">
      <c r="B33" s="32" t="s">
        <v>90</v>
      </c>
      <c r="C33" s="192">
        <f>[1]Q2.7!J34</f>
        <v>525</v>
      </c>
      <c r="D33" s="106"/>
      <c r="E33" s="192">
        <f>[1]Q2.7!K34</f>
        <v>473</v>
      </c>
      <c r="F33" s="64"/>
      <c r="G33" s="192">
        <f>[1]Q2.7!L34</f>
        <v>487</v>
      </c>
      <c r="H33" s="181"/>
      <c r="I33" s="192">
        <f>[1]Q2.7!M34</f>
        <v>490</v>
      </c>
    </row>
    <row r="34" spans="2:9" s="83" customFormat="1" ht="14.25" customHeight="1">
      <c r="B34" s="32" t="s">
        <v>91</v>
      </c>
      <c r="C34" s="192">
        <f>[1]Q2.7!J35</f>
        <v>753</v>
      </c>
      <c r="D34" s="106"/>
      <c r="E34" s="192">
        <f>[1]Q2.7!K35</f>
        <v>697</v>
      </c>
      <c r="F34" s="64"/>
      <c r="G34" s="192">
        <f>[1]Q2.7!L35</f>
        <v>703</v>
      </c>
      <c r="H34" s="181"/>
      <c r="I34" s="192">
        <f>[1]Q2.7!M35</f>
        <v>726</v>
      </c>
    </row>
    <row r="35" spans="2:9" s="83" customFormat="1" ht="14.25" customHeight="1">
      <c r="B35" s="32" t="s">
        <v>92</v>
      </c>
      <c r="C35" s="192">
        <f>[1]Q2.7!J36</f>
        <v>374</v>
      </c>
      <c r="D35" s="106"/>
      <c r="E35" s="192">
        <f>[1]Q2.7!K36</f>
        <v>358</v>
      </c>
      <c r="F35" s="64"/>
      <c r="G35" s="192">
        <f>[1]Q2.7!L36</f>
        <v>359</v>
      </c>
      <c r="H35" s="181"/>
      <c r="I35" s="192">
        <f>[1]Q2.7!M36</f>
        <v>354</v>
      </c>
    </row>
    <row r="36" spans="2:9" s="83" customFormat="1" ht="14.25" customHeight="1">
      <c r="B36" s="32" t="s">
        <v>93</v>
      </c>
      <c r="C36" s="192">
        <f>[1]Q2.7!J37</f>
        <v>176</v>
      </c>
      <c r="D36" s="106"/>
      <c r="E36" s="192">
        <f>[1]Q2.7!K37</f>
        <v>177</v>
      </c>
      <c r="F36" s="64"/>
      <c r="G36" s="192">
        <f>[1]Q2.7!L37</f>
        <v>178</v>
      </c>
      <c r="H36" s="181"/>
      <c r="I36" s="192">
        <f>[1]Q2.7!M37</f>
        <v>197</v>
      </c>
    </row>
    <row r="37" spans="2:9" s="83" customFormat="1" ht="14.25" customHeight="1">
      <c r="B37" s="32" t="s">
        <v>94</v>
      </c>
      <c r="C37" s="192">
        <f>[1]Q2.7!J38</f>
        <v>137</v>
      </c>
      <c r="D37" s="106"/>
      <c r="E37" s="192">
        <f>[1]Q2.7!K38</f>
        <v>131</v>
      </c>
      <c r="F37" s="64"/>
      <c r="G37" s="192">
        <f>[1]Q2.7!L38</f>
        <v>127</v>
      </c>
      <c r="H37" s="181"/>
      <c r="I37" s="192">
        <f>[1]Q2.7!M38</f>
        <v>122</v>
      </c>
    </row>
    <row r="38" spans="2:9" s="83" customFormat="1" ht="14.25" customHeight="1">
      <c r="B38" s="32" t="s">
        <v>95</v>
      </c>
      <c r="C38" s="193">
        <f>[1]Q2.7!J39</f>
        <v>267</v>
      </c>
      <c r="D38" s="351"/>
      <c r="E38" s="193">
        <f>[1]Q2.7!K39</f>
        <v>261</v>
      </c>
      <c r="F38" s="70"/>
      <c r="G38" s="193">
        <f>[1]Q2.7!L39</f>
        <v>258</v>
      </c>
      <c r="H38" s="181"/>
      <c r="I38" s="193">
        <f>[1]Q2.7!M39</f>
        <v>242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269" priority="13" operator="between">
      <formula>1</formula>
      <formula>2</formula>
    </cfRule>
  </conditionalFormatting>
  <conditionalFormatting sqref="H22">
    <cfRule type="cellIs" dxfId="268" priority="12" operator="between">
      <formula>1</formula>
      <formula>2</formula>
    </cfRule>
  </conditionalFormatting>
  <conditionalFormatting sqref="C11:C21 C23:C38">
    <cfRule type="cellIs" dxfId="267" priority="11" operator="between">
      <formula>1</formula>
      <formula>2</formula>
    </cfRule>
  </conditionalFormatting>
  <conditionalFormatting sqref="C22">
    <cfRule type="cellIs" dxfId="266" priority="10" operator="between">
      <formula>1</formula>
      <formula>2</formula>
    </cfRule>
  </conditionalFormatting>
  <conditionalFormatting sqref="E11:E14">
    <cfRule type="cellIs" dxfId="265" priority="9" operator="between">
      <formula>1</formula>
      <formula>2</formula>
    </cfRule>
  </conditionalFormatting>
  <conditionalFormatting sqref="G11:G14">
    <cfRule type="cellIs" dxfId="264" priority="8" operator="between">
      <formula>1</formula>
      <formula>2</formula>
    </cfRule>
  </conditionalFormatting>
  <conditionalFormatting sqref="I11:I14">
    <cfRule type="cellIs" dxfId="263" priority="7" operator="between">
      <formula>1</formula>
      <formula>2</formula>
    </cfRule>
  </conditionalFormatting>
  <conditionalFormatting sqref="E15:E21 E23:E38">
    <cfRule type="cellIs" dxfId="262" priority="6" operator="between">
      <formula>1</formula>
      <formula>2</formula>
    </cfRule>
  </conditionalFormatting>
  <conditionalFormatting sqref="E22">
    <cfRule type="cellIs" dxfId="261" priority="5" operator="between">
      <formula>1</formula>
      <formula>2</formula>
    </cfRule>
  </conditionalFormatting>
  <conditionalFormatting sqref="G15:G21 G23:G38">
    <cfRule type="cellIs" dxfId="260" priority="4" operator="between">
      <formula>1</formula>
      <formula>2</formula>
    </cfRule>
  </conditionalFormatting>
  <conditionalFormatting sqref="G22">
    <cfRule type="cellIs" dxfId="259" priority="3" operator="between">
      <formula>1</formula>
      <formula>2</formula>
    </cfRule>
  </conditionalFormatting>
  <conditionalFormatting sqref="I15:I21 I23:I38">
    <cfRule type="cellIs" dxfId="258" priority="2" operator="between">
      <formula>1</formula>
      <formula>2</formula>
    </cfRule>
  </conditionalFormatting>
  <conditionalFormatting sqref="I22">
    <cfRule type="cellIs" dxfId="25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166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207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(14)'!I11-'RSI_AF (14)'!C11</f>
        <v>-4103</v>
      </c>
    </row>
    <row r="12" spans="1:3">
      <c r="B12" s="403" t="s">
        <v>267</v>
      </c>
      <c r="C12" s="203">
        <f>'RSI_AF (14)'!I12-'RSI_AF (14)'!C12</f>
        <v>-834</v>
      </c>
    </row>
    <row r="13" spans="1:3">
      <c r="B13" s="403" t="s">
        <v>52</v>
      </c>
      <c r="C13" s="203">
        <f>'RSI_AF (14)'!I13-'RSI_AF (14)'!C13</f>
        <v>-1248</v>
      </c>
    </row>
    <row r="14" spans="1:3">
      <c r="B14" s="403" t="s">
        <v>1</v>
      </c>
      <c r="C14" s="318">
        <f>'RSI_AF (14)'!I14-'RSI_AF (14)'!C14</f>
        <v>-458</v>
      </c>
    </row>
    <row r="15" spans="1:3">
      <c r="B15" s="32" t="s">
        <v>73</v>
      </c>
      <c r="C15" s="203">
        <f>'RSI_AF (14)'!I15-'RSI_AF (14)'!C15</f>
        <v>1</v>
      </c>
    </row>
    <row r="16" spans="1:3">
      <c r="B16" s="32" t="s">
        <v>74</v>
      </c>
      <c r="C16" s="203">
        <f>'RSI_AF (14)'!I16-'RSI_AF (14)'!C16</f>
        <v>-14</v>
      </c>
    </row>
    <row r="17" spans="2:3">
      <c r="B17" s="32" t="s">
        <v>75</v>
      </c>
      <c r="C17" s="203">
        <f>'RSI_AF (14)'!I17-'RSI_AF (14)'!C17</f>
        <v>-14</v>
      </c>
    </row>
    <row r="18" spans="2:3">
      <c r="B18" s="32" t="s">
        <v>76</v>
      </c>
      <c r="C18" s="203">
        <f>'RSI_AF (14)'!I18-'RSI_AF (14)'!C18</f>
        <v>-17</v>
      </c>
    </row>
    <row r="19" spans="2:3">
      <c r="B19" s="32" t="s">
        <v>77</v>
      </c>
      <c r="C19" s="203">
        <f>'RSI_AF (14)'!I19-'RSI_AF (14)'!C19</f>
        <v>31</v>
      </c>
    </row>
    <row r="20" spans="2:3">
      <c r="B20" s="32" t="s">
        <v>78</v>
      </c>
      <c r="C20" s="203">
        <f>'RSI_AF (14)'!I20-'RSI_AF (14)'!C20</f>
        <v>-19</v>
      </c>
    </row>
    <row r="21" spans="2:3">
      <c r="B21" s="32" t="s">
        <v>79</v>
      </c>
      <c r="C21" s="203">
        <f>'RSI_AF (14)'!I21-'RSI_AF (14)'!C21</f>
        <v>-24</v>
      </c>
    </row>
    <row r="22" spans="2:3">
      <c r="B22" s="32" t="s">
        <v>80</v>
      </c>
      <c r="C22" s="203">
        <f>'RSI_AF (14)'!I22-'RSI_AF (14)'!C22</f>
        <v>-6</v>
      </c>
    </row>
    <row r="23" spans="2:3">
      <c r="B23" s="32" t="s">
        <v>81</v>
      </c>
      <c r="C23" s="203">
        <f>'RSI_AF (14)'!I23-'RSI_AF (14)'!C23</f>
        <v>-43</v>
      </c>
    </row>
    <row r="24" spans="2:3">
      <c r="B24" s="32" t="s">
        <v>82</v>
      </c>
      <c r="C24" s="203">
        <f>'RSI_AF (14)'!I24-'RSI_AF (14)'!C24</f>
        <v>-16</v>
      </c>
    </row>
    <row r="25" spans="2:3">
      <c r="B25" s="32" t="s">
        <v>83</v>
      </c>
      <c r="C25" s="203">
        <f>'RSI_AF (14)'!I25-'RSI_AF (14)'!C25</f>
        <v>-20</v>
      </c>
    </row>
    <row r="26" spans="2:3">
      <c r="B26" s="32" t="s">
        <v>84</v>
      </c>
      <c r="C26" s="203">
        <f>'RSI_AF (14)'!I26-'RSI_AF (14)'!C26</f>
        <v>-10</v>
      </c>
    </row>
    <row r="27" spans="2:3">
      <c r="B27" s="32" t="s">
        <v>85</v>
      </c>
      <c r="C27" s="203">
        <f>'RSI_AF (14)'!I27-'RSI_AF (14)'!C27</f>
        <v>-13</v>
      </c>
    </row>
    <row r="28" spans="2:3">
      <c r="B28" s="32" t="s">
        <v>86</v>
      </c>
      <c r="C28" s="203">
        <f>'RSI_AF (14)'!I28-'RSI_AF (14)'!C28</f>
        <v>-26</v>
      </c>
    </row>
    <row r="29" spans="2:3">
      <c r="B29" s="32" t="s">
        <v>87</v>
      </c>
      <c r="C29" s="203">
        <f>'RSI_AF (14)'!I29-'RSI_AF (14)'!C29</f>
        <v>-77</v>
      </c>
    </row>
    <row r="30" spans="2:3">
      <c r="B30" s="32" t="s">
        <v>88</v>
      </c>
      <c r="C30" s="203">
        <f>'RSI_AF (14)'!I30-'RSI_AF (14)'!C30</f>
        <v>-32</v>
      </c>
    </row>
    <row r="31" spans="2:3">
      <c r="B31" s="32" t="s">
        <v>89</v>
      </c>
      <c r="C31" s="203">
        <f>'RSI_AF (14)'!I31-'RSI_AF (14)'!C31</f>
        <v>-61</v>
      </c>
    </row>
    <row r="32" spans="2:3">
      <c r="B32" s="32" t="s">
        <v>68</v>
      </c>
      <c r="C32" s="203">
        <f>'RSI_AF (14)'!I32-'RSI_AF (14)'!C32</f>
        <v>3</v>
      </c>
    </row>
    <row r="33" spans="2:3">
      <c r="B33" s="32" t="s">
        <v>90</v>
      </c>
      <c r="C33" s="203">
        <f>'RSI_AF (14)'!I33-'RSI_AF (14)'!C33</f>
        <v>-35</v>
      </c>
    </row>
    <row r="34" spans="2:3" ht="12.75" customHeight="1">
      <c r="B34" s="32" t="s">
        <v>91</v>
      </c>
      <c r="C34" s="203">
        <f>'RSI_AF (14)'!I34-'RSI_AF (14)'!C34</f>
        <v>-27</v>
      </c>
    </row>
    <row r="35" spans="2:3">
      <c r="B35" s="32" t="s">
        <v>92</v>
      </c>
      <c r="C35" s="203">
        <f>'RSI_AF (14)'!I35-'RSI_AF (14)'!C35</f>
        <v>-20</v>
      </c>
    </row>
    <row r="36" spans="2:3">
      <c r="B36" s="32" t="s">
        <v>93</v>
      </c>
      <c r="C36" s="203">
        <f>'RSI_AF (14)'!I36-'RSI_AF (14)'!C36</f>
        <v>21</v>
      </c>
    </row>
    <row r="37" spans="2:3">
      <c r="B37" s="32" t="s">
        <v>94</v>
      </c>
      <c r="C37" s="203">
        <f>'RSI_AF (14)'!I37-'RSI_AF (14)'!C37</f>
        <v>-15</v>
      </c>
    </row>
    <row r="38" spans="2:3">
      <c r="B38" s="32" t="s">
        <v>95</v>
      </c>
      <c r="C38" s="318">
        <f>'RSI_AF (14)'!I38-'RSI_AF (14)'!C38</f>
        <v>-25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289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">
        <v>216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(14)'!I11-'RSI_AF (14)'!C11)/'RSI_AF (14)'!C11</f>
        <v>-3.8337553609971688E-2</v>
      </c>
    </row>
    <row r="12" spans="1:3">
      <c r="B12" s="403" t="s">
        <v>267</v>
      </c>
      <c r="C12" s="237">
        <f>('RSI_AF (14)'!I12-'RSI_AF (14)'!C12)/'RSI_AF (14)'!C12</f>
        <v>-3.1089241780362334E-2</v>
      </c>
    </row>
    <row r="13" spans="1:3">
      <c r="B13" s="403" t="s">
        <v>52</v>
      </c>
      <c r="C13" s="237">
        <f>('RSI_AF (14)'!I13-'RSI_AF (14)'!C13)/'RSI_AF (14)'!C13</f>
        <v>-6.2496870148730531E-2</v>
      </c>
    </row>
    <row r="14" spans="1:3">
      <c r="B14" s="403" t="s">
        <v>1</v>
      </c>
      <c r="C14" s="319">
        <f>('RSI_AF (14)'!I14-'RSI_AF (14)'!C14)/'RSI_AF (14)'!C14</f>
        <v>-5.8537832310838443E-2</v>
      </c>
    </row>
    <row r="15" spans="1:3">
      <c r="B15" s="32" t="s">
        <v>73</v>
      </c>
      <c r="C15" s="237">
        <f>('RSI_AF (14)'!I15-'RSI_AF (14)'!C15)/'RSI_AF (14)'!C15</f>
        <v>3.4364261168384879E-3</v>
      </c>
    </row>
    <row r="16" spans="1:3">
      <c r="B16" s="32" t="s">
        <v>74</v>
      </c>
      <c r="C16" s="237">
        <f>('RSI_AF (14)'!I16-'RSI_AF (14)'!C16)/'RSI_AF (14)'!C16</f>
        <v>-7.0000000000000007E-2</v>
      </c>
    </row>
    <row r="17" spans="2:3">
      <c r="B17" s="32" t="s">
        <v>75</v>
      </c>
      <c r="C17" s="237">
        <f>('RSI_AF (14)'!I17-'RSI_AF (14)'!C17)/'RSI_AF (14)'!C17</f>
        <v>-7.179487179487179E-2</v>
      </c>
    </row>
    <row r="18" spans="2:3">
      <c r="B18" s="32" t="s">
        <v>76</v>
      </c>
      <c r="C18" s="237">
        <f>('RSI_AF (14)'!I18-'RSI_AF (14)'!C18)/'RSI_AF (14)'!C18</f>
        <v>-9.4972067039106142E-2</v>
      </c>
    </row>
    <row r="19" spans="2:3">
      <c r="B19" s="32" t="s">
        <v>77</v>
      </c>
      <c r="C19" s="237">
        <f>('RSI_AF (14)'!I19-'RSI_AF (14)'!C19)/'RSI_AF (14)'!C19</f>
        <v>4.4992743105950653E-2</v>
      </c>
    </row>
    <row r="20" spans="2:3">
      <c r="B20" s="32" t="s">
        <v>78</v>
      </c>
      <c r="C20" s="237">
        <f>('RSI_AF (14)'!I20-'RSI_AF (14)'!C20)/'RSI_AF (14)'!C20</f>
        <v>-0.10919540229885058</v>
      </c>
    </row>
    <row r="21" spans="2:3">
      <c r="B21" s="32" t="s">
        <v>79</v>
      </c>
      <c r="C21" s="237">
        <f>('RSI_AF (14)'!I21-'RSI_AF (14)'!C21)/'RSI_AF (14)'!C21</f>
        <v>-6.6298342541436461E-2</v>
      </c>
    </row>
    <row r="22" spans="2:3">
      <c r="B22" s="32" t="s">
        <v>80</v>
      </c>
      <c r="C22" s="237">
        <f>('RSI_AF (14)'!I22-'RSI_AF (14)'!C22)/'RSI_AF (14)'!C22</f>
        <v>-0.11538461538461539</v>
      </c>
    </row>
    <row r="23" spans="2:3">
      <c r="B23" s="32" t="s">
        <v>81</v>
      </c>
      <c r="C23" s="237">
        <f>('RSI_AF (14)'!I23-'RSI_AF (14)'!C23)/'RSI_AF (14)'!C23</f>
        <v>-0.10723192019950124</v>
      </c>
    </row>
    <row r="24" spans="2:3">
      <c r="B24" s="32" t="s">
        <v>82</v>
      </c>
      <c r="C24" s="237">
        <f>('RSI_AF (14)'!I24-'RSI_AF (14)'!C24)/'RSI_AF (14)'!C24</f>
        <v>-7.5117370892018781E-2</v>
      </c>
    </row>
    <row r="25" spans="2:3">
      <c r="B25" s="32" t="s">
        <v>83</v>
      </c>
      <c r="C25" s="237">
        <f>('RSI_AF (14)'!I25-'RSI_AF (14)'!C25)/'RSI_AF (14)'!C25</f>
        <v>-0.11049723756906077</v>
      </c>
    </row>
    <row r="26" spans="2:3">
      <c r="B26" s="32" t="s">
        <v>84</v>
      </c>
      <c r="C26" s="237">
        <f>('RSI_AF (14)'!I26-'RSI_AF (14)'!C26)/'RSI_AF (14)'!C26</f>
        <v>-3.5842293906810034E-2</v>
      </c>
    </row>
    <row r="27" spans="2:3">
      <c r="B27" s="32" t="s">
        <v>85</v>
      </c>
      <c r="C27" s="237">
        <f>('RSI_AF (14)'!I27-'RSI_AF (14)'!C27)/'RSI_AF (14)'!C27</f>
        <v>-8.4415584415584416E-2</v>
      </c>
    </row>
    <row r="28" spans="2:3">
      <c r="B28" s="32" t="s">
        <v>86</v>
      </c>
      <c r="C28" s="237">
        <f>('RSI_AF (14)'!I28-'RSI_AF (14)'!C28)/'RSI_AF (14)'!C28</f>
        <v>-8.2278481012658222E-2</v>
      </c>
    </row>
    <row r="29" spans="2:3">
      <c r="B29" s="32" t="s">
        <v>87</v>
      </c>
      <c r="C29" s="237">
        <f>('RSI_AF (14)'!I29-'RSI_AF (14)'!C29)/'RSI_AF (14)'!C29</f>
        <v>-7.929969104016478E-2</v>
      </c>
    </row>
    <row r="30" spans="2:3">
      <c r="B30" s="32" t="s">
        <v>88</v>
      </c>
      <c r="C30" s="237">
        <f>('RSI_AF (14)'!I30-'RSI_AF (14)'!C30)/'RSI_AF (14)'!C30</f>
        <v>-0.14545454545454545</v>
      </c>
    </row>
    <row r="31" spans="2:3">
      <c r="B31" s="32" t="s">
        <v>89</v>
      </c>
      <c r="C31" s="237">
        <f>('RSI_AF (14)'!I31-'RSI_AF (14)'!C31)/'RSI_AF (14)'!C31</f>
        <v>-9.7133757961783446E-2</v>
      </c>
    </row>
    <row r="32" spans="2:3">
      <c r="B32" s="32" t="s">
        <v>68</v>
      </c>
      <c r="C32" s="237">
        <f>('RSI_AF (14)'!I32-'RSI_AF (14)'!C32)/'RSI_AF (14)'!C32</f>
        <v>3.4482758620689655E-2</v>
      </c>
    </row>
    <row r="33" spans="2:3">
      <c r="B33" s="32" t="s">
        <v>90</v>
      </c>
      <c r="C33" s="237">
        <f>('RSI_AF (14)'!I33-'RSI_AF (14)'!C33)/'RSI_AF (14)'!C33</f>
        <v>-6.6666666666666666E-2</v>
      </c>
    </row>
    <row r="34" spans="2:3" ht="12.75" customHeight="1">
      <c r="B34" s="32" t="s">
        <v>91</v>
      </c>
      <c r="C34" s="237">
        <f>('RSI_AF (14)'!I34-'RSI_AF (14)'!C34)/'RSI_AF (14)'!C34</f>
        <v>-3.5856573705179286E-2</v>
      </c>
    </row>
    <row r="35" spans="2:3">
      <c r="B35" s="32" t="s">
        <v>92</v>
      </c>
      <c r="C35" s="237">
        <f>('RSI_AF (14)'!I35-'RSI_AF (14)'!C35)/'RSI_AF (14)'!C35</f>
        <v>-5.3475935828877004E-2</v>
      </c>
    </row>
    <row r="36" spans="2:3">
      <c r="B36" s="32" t="s">
        <v>93</v>
      </c>
      <c r="C36" s="237">
        <f>('RSI_AF (14)'!I36-'RSI_AF (14)'!C36)/'RSI_AF (14)'!C36</f>
        <v>0.11931818181818182</v>
      </c>
    </row>
    <row r="37" spans="2:3">
      <c r="B37" s="32" t="s">
        <v>94</v>
      </c>
      <c r="C37" s="237">
        <f>('RSI_AF (14)'!I37-'RSI_AF (14)'!C37)/'RSI_AF (14)'!C37</f>
        <v>-0.10948905109489052</v>
      </c>
    </row>
    <row r="38" spans="2:3">
      <c r="B38" s="32" t="s">
        <v>95</v>
      </c>
      <c r="C38" s="319">
        <f>('RSI_AF (14)'!I38-'RSI_AF (14)'!C38)/'RSI_AF (14)'!C38</f>
        <v>-9.3632958801498134E-2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showGridLines="0" showRowColHeaders="0" workbookViewId="0">
      <selection activeCell="J14" sqref="J14"/>
    </sheetView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6384" width="12" style="84"/>
  </cols>
  <sheetData>
    <row r="1" spans="1:10" s="83" customFormat="1" ht="16.5" customHeight="1">
      <c r="D1" s="85"/>
    </row>
    <row r="2" spans="1:10" s="83" customFormat="1" ht="16.5" customHeight="1">
      <c r="D2" s="85"/>
    </row>
    <row r="3" spans="1:10" s="83" customFormat="1" ht="16.5" customHeight="1">
      <c r="D3" s="85"/>
    </row>
    <row r="4" spans="1:10" s="83" customFormat="1" ht="16.5" customHeight="1">
      <c r="D4" s="85"/>
    </row>
    <row r="5" spans="1:10" s="83" customFormat="1" ht="16.5" customHeight="1">
      <c r="A5" s="129" t="s">
        <v>25</v>
      </c>
      <c r="B5" s="132" t="s">
        <v>168</v>
      </c>
    </row>
    <row r="6" spans="1:10" s="83" customFormat="1" ht="12" customHeight="1">
      <c r="A6" s="129"/>
      <c r="B6" s="125" t="s">
        <v>233</v>
      </c>
    </row>
    <row r="7" spans="1:10" s="83" customFormat="1" ht="16.5" customHeight="1"/>
    <row r="8" spans="1:10" s="83" customFormat="1" ht="24.75" customHeight="1">
      <c r="B8" s="7"/>
      <c r="C8" s="681" t="s">
        <v>168</v>
      </c>
      <c r="D8" s="681"/>
      <c r="E8" s="681"/>
      <c r="F8" s="681"/>
      <c r="G8" s="681"/>
      <c r="H8" s="681"/>
      <c r="I8" s="681"/>
    </row>
    <row r="9" spans="1:10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251" t="s">
        <v>17</v>
      </c>
    </row>
    <row r="10" spans="1:10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0" s="83" customFormat="1" ht="14.25" customHeight="1">
      <c r="B11" s="402" t="s">
        <v>105</v>
      </c>
      <c r="C11" s="196">
        <f>[1]Q2.8!J12</f>
        <v>20494</v>
      </c>
      <c r="D11" s="104"/>
      <c r="E11" s="196">
        <f>[1]Q2.8!K12</f>
        <v>19791</v>
      </c>
      <c r="F11" s="70"/>
      <c r="G11" s="196">
        <f>[1]Q2.8!L12</f>
        <v>19060</v>
      </c>
      <c r="H11" s="195"/>
      <c r="I11" s="196">
        <f>[1]Q2.8!M12</f>
        <v>18888</v>
      </c>
    </row>
    <row r="12" spans="1:10" s="83" customFormat="1" ht="14.25" customHeight="1">
      <c r="B12" s="403" t="s">
        <v>267</v>
      </c>
      <c r="C12" s="197">
        <f>[1]Q2.8!J13</f>
        <v>6025</v>
      </c>
      <c r="D12" s="104"/>
      <c r="E12" s="197">
        <f>[1]Q2.8!K13</f>
        <v>5720</v>
      </c>
      <c r="F12" s="70"/>
      <c r="G12" s="197">
        <f>[1]Q2.8!L13</f>
        <v>5616</v>
      </c>
      <c r="H12" s="195"/>
      <c r="I12" s="197">
        <f>[1]Q2.8!M13</f>
        <v>5611</v>
      </c>
    </row>
    <row r="13" spans="1:10" s="83" customFormat="1" ht="14.25" customHeight="1">
      <c r="B13" s="403" t="s">
        <v>52</v>
      </c>
      <c r="C13" s="197">
        <f>[1]Q2.8!J14</f>
        <v>4291</v>
      </c>
      <c r="D13" s="104"/>
      <c r="E13" s="197">
        <f>[1]Q2.8!K14</f>
        <v>3935</v>
      </c>
      <c r="F13" s="70"/>
      <c r="G13" s="197">
        <f>[1]Q2.8!L14</f>
        <v>3781</v>
      </c>
      <c r="H13" s="195"/>
      <c r="I13" s="197">
        <f>[1]Q2.8!M14</f>
        <v>3751</v>
      </c>
    </row>
    <row r="14" spans="1:10" s="83" customFormat="1" ht="14.25" customHeight="1">
      <c r="B14" s="403" t="s">
        <v>1</v>
      </c>
      <c r="C14" s="198">
        <f>[1]Q2.8!J15</f>
        <v>1628</v>
      </c>
      <c r="D14" s="110"/>
      <c r="E14" s="198">
        <f>[1]Q2.8!K15</f>
        <v>1260</v>
      </c>
      <c r="F14" s="70"/>
      <c r="G14" s="198">
        <f>[1]Q2.8!L15</f>
        <v>1201</v>
      </c>
      <c r="H14" s="195"/>
      <c r="I14" s="198">
        <f>[1]Q2.8!M15</f>
        <v>1210</v>
      </c>
      <c r="J14" s="48"/>
    </row>
    <row r="15" spans="1:10" s="83" customFormat="1" ht="14.25" customHeight="1">
      <c r="B15" s="32" t="s">
        <v>73</v>
      </c>
      <c r="C15" s="196">
        <f>[1]Q2.8!J16</f>
        <v>43</v>
      </c>
      <c r="D15" s="194"/>
      <c r="E15" s="196">
        <f>[1]Q2.8!K16</f>
        <v>36</v>
      </c>
      <c r="F15" s="64"/>
      <c r="G15" s="196">
        <f>[1]Q2.8!L16</f>
        <v>42</v>
      </c>
      <c r="H15" s="195"/>
      <c r="I15" s="196">
        <f>[1]Q2.8!M16</f>
        <v>44</v>
      </c>
    </row>
    <row r="16" spans="1:10" s="83" customFormat="1" ht="14.25" customHeight="1">
      <c r="B16" s="32" t="s">
        <v>74</v>
      </c>
      <c r="C16" s="197">
        <f>[1]Q2.8!J17</f>
        <v>44</v>
      </c>
      <c r="D16" s="194"/>
      <c r="E16" s="197">
        <f>[1]Q2.8!K17</f>
        <v>37</v>
      </c>
      <c r="F16" s="64"/>
      <c r="G16" s="197">
        <f>[1]Q2.8!L17</f>
        <v>30</v>
      </c>
      <c r="H16" s="195"/>
      <c r="I16" s="197">
        <f>[1]Q2.8!M17</f>
        <v>33</v>
      </c>
    </row>
    <row r="17" spans="2:9" s="83" customFormat="1" ht="14.25" customHeight="1">
      <c r="B17" s="32" t="s">
        <v>75</v>
      </c>
      <c r="C17" s="197">
        <f>[1]Q2.8!J18</f>
        <v>36</v>
      </c>
      <c r="D17" s="194"/>
      <c r="E17" s="197">
        <f>[1]Q2.8!K18</f>
        <v>30</v>
      </c>
      <c r="F17" s="64"/>
      <c r="G17" s="197">
        <f>[1]Q2.8!L18</f>
        <v>31</v>
      </c>
      <c r="H17" s="195"/>
      <c r="I17" s="197">
        <f>[1]Q2.8!M18</f>
        <v>30</v>
      </c>
    </row>
    <row r="18" spans="2:9" s="83" customFormat="1" ht="14.25" customHeight="1">
      <c r="B18" s="32" t="s">
        <v>76</v>
      </c>
      <c r="C18" s="197">
        <f>[1]Q2.8!J19</f>
        <v>35</v>
      </c>
      <c r="D18" s="194"/>
      <c r="E18" s="197">
        <f>[1]Q2.8!K19</f>
        <v>27</v>
      </c>
      <c r="F18" s="64"/>
      <c r="G18" s="197">
        <f>[1]Q2.8!L19</f>
        <v>26</v>
      </c>
      <c r="H18" s="195"/>
      <c r="I18" s="197">
        <f>[1]Q2.8!M19</f>
        <v>24</v>
      </c>
    </row>
    <row r="19" spans="2:9" s="83" customFormat="1" ht="14.25" customHeight="1">
      <c r="B19" s="32" t="s">
        <v>77</v>
      </c>
      <c r="C19" s="197">
        <f>[1]Q2.8!J20</f>
        <v>77</v>
      </c>
      <c r="D19" s="194"/>
      <c r="E19" s="197">
        <f>[1]Q2.8!K20</f>
        <v>50</v>
      </c>
      <c r="F19" s="64"/>
      <c r="G19" s="197">
        <f>[1]Q2.8!L20</f>
        <v>57</v>
      </c>
      <c r="H19" s="195"/>
      <c r="I19" s="197">
        <f>[1]Q2.8!M20</f>
        <v>55</v>
      </c>
    </row>
    <row r="20" spans="2:9" s="83" customFormat="1" ht="14.25" customHeight="1">
      <c r="B20" s="32" t="s">
        <v>78</v>
      </c>
      <c r="C20" s="197">
        <f>[1]Q2.8!J21</f>
        <v>27</v>
      </c>
      <c r="D20" s="194"/>
      <c r="E20" s="197">
        <f>[1]Q2.8!K21</f>
        <v>26</v>
      </c>
      <c r="F20" s="64"/>
      <c r="G20" s="197">
        <f>[1]Q2.8!L21</f>
        <v>20</v>
      </c>
      <c r="H20" s="195"/>
      <c r="I20" s="197">
        <f>[1]Q2.8!M21</f>
        <v>18</v>
      </c>
    </row>
    <row r="21" spans="2:9" s="83" customFormat="1" ht="14.25" customHeight="1">
      <c r="B21" s="32" t="s">
        <v>79</v>
      </c>
      <c r="C21" s="197">
        <f>[1]Q2.8!J22</f>
        <v>66</v>
      </c>
      <c r="D21" s="194"/>
      <c r="E21" s="197">
        <f>[1]Q2.8!K22</f>
        <v>53</v>
      </c>
      <c r="F21" s="64"/>
      <c r="G21" s="197">
        <f>[1]Q2.8!L22</f>
        <v>53</v>
      </c>
      <c r="H21" s="195"/>
      <c r="I21" s="197">
        <f>[1]Q2.8!M22</f>
        <v>53</v>
      </c>
    </row>
    <row r="22" spans="2:9" s="83" customFormat="1" ht="14.25" customHeight="1">
      <c r="B22" s="32" t="s">
        <v>80</v>
      </c>
      <c r="C22" s="197">
        <f>[1]Q2.8!J23</f>
        <v>14</v>
      </c>
      <c r="D22" s="194"/>
      <c r="E22" s="197">
        <f>[1]Q2.8!K23</f>
        <v>11</v>
      </c>
      <c r="F22" s="64"/>
      <c r="G22" s="197">
        <f>[1]Q2.8!L23</f>
        <v>8</v>
      </c>
      <c r="H22" s="195"/>
      <c r="I22" s="197">
        <f>[1]Q2.8!M23</f>
        <v>7</v>
      </c>
    </row>
    <row r="23" spans="2:9" s="83" customFormat="1" ht="14.25" customHeight="1">
      <c r="B23" s="32" t="s">
        <v>81</v>
      </c>
      <c r="C23" s="197">
        <f>[1]Q2.8!J24</f>
        <v>94</v>
      </c>
      <c r="D23" s="194"/>
      <c r="E23" s="197">
        <f>[1]Q2.8!K24</f>
        <v>69</v>
      </c>
      <c r="F23" s="64"/>
      <c r="G23" s="197">
        <f>[1]Q2.8!L24</f>
        <v>58</v>
      </c>
      <c r="H23" s="195"/>
      <c r="I23" s="197">
        <f>[1]Q2.8!M24</f>
        <v>57</v>
      </c>
    </row>
    <row r="24" spans="2:9" s="83" customFormat="1" ht="14.25" customHeight="1">
      <c r="B24" s="32" t="s">
        <v>82</v>
      </c>
      <c r="C24" s="197">
        <f>[1]Q2.8!J25</f>
        <v>55</v>
      </c>
      <c r="D24" s="194"/>
      <c r="E24" s="197">
        <f>[1]Q2.8!K25</f>
        <v>43</v>
      </c>
      <c r="F24" s="64"/>
      <c r="G24" s="197">
        <f>[1]Q2.8!L25</f>
        <v>45</v>
      </c>
      <c r="H24" s="195"/>
      <c r="I24" s="197">
        <f>[1]Q2.8!M25</f>
        <v>43</v>
      </c>
    </row>
    <row r="25" spans="2:9" s="83" customFormat="1" ht="14.25" customHeight="1">
      <c r="B25" s="32" t="s">
        <v>83</v>
      </c>
      <c r="C25" s="197">
        <f>[1]Q2.8!J26</f>
        <v>37</v>
      </c>
      <c r="D25" s="194"/>
      <c r="E25" s="197">
        <f>[1]Q2.8!K26</f>
        <v>32</v>
      </c>
      <c r="F25" s="64"/>
      <c r="G25" s="197">
        <f>[1]Q2.8!L26</f>
        <v>25</v>
      </c>
      <c r="H25" s="195"/>
      <c r="I25" s="197">
        <f>[1]Q2.8!M26</f>
        <v>27</v>
      </c>
    </row>
    <row r="26" spans="2:9" s="83" customFormat="1" ht="14.25" customHeight="1">
      <c r="B26" s="32" t="s">
        <v>84</v>
      </c>
      <c r="C26" s="197">
        <f>[1]Q2.8!J27</f>
        <v>74</v>
      </c>
      <c r="D26" s="194"/>
      <c r="E26" s="197">
        <f>[1]Q2.8!K27</f>
        <v>52</v>
      </c>
      <c r="F26" s="64"/>
      <c r="G26" s="197">
        <f>[1]Q2.8!L27</f>
        <v>50</v>
      </c>
      <c r="H26" s="195"/>
      <c r="I26" s="197">
        <f>[1]Q2.8!M27</f>
        <v>50</v>
      </c>
    </row>
    <row r="27" spans="2:9" s="83" customFormat="1" ht="14.25" customHeight="1">
      <c r="B27" s="32" t="s">
        <v>85</v>
      </c>
      <c r="C27" s="197">
        <f>[1]Q2.8!J28</f>
        <v>29</v>
      </c>
      <c r="D27" s="194"/>
      <c r="E27" s="197">
        <f>[1]Q2.8!K28</f>
        <v>25</v>
      </c>
      <c r="F27" s="64"/>
      <c r="G27" s="197">
        <f>[1]Q2.8!L28</f>
        <v>23</v>
      </c>
      <c r="H27" s="195"/>
      <c r="I27" s="197">
        <f>[1]Q2.8!M28</f>
        <v>20</v>
      </c>
    </row>
    <row r="28" spans="2:9" s="83" customFormat="1" ht="14.25" customHeight="1">
      <c r="B28" s="32" t="s">
        <v>86</v>
      </c>
      <c r="C28" s="197">
        <f>[1]Q2.8!J29</f>
        <v>90</v>
      </c>
      <c r="D28" s="194"/>
      <c r="E28" s="197">
        <f>[1]Q2.8!K29</f>
        <v>70</v>
      </c>
      <c r="F28" s="64"/>
      <c r="G28" s="197">
        <f>[1]Q2.8!L29</f>
        <v>69</v>
      </c>
      <c r="H28" s="195"/>
      <c r="I28" s="197">
        <f>[1]Q2.8!M29</f>
        <v>73</v>
      </c>
    </row>
    <row r="29" spans="2:9" s="83" customFormat="1" ht="14.25" customHeight="1">
      <c r="B29" s="32" t="s">
        <v>87</v>
      </c>
      <c r="C29" s="197">
        <f>[1]Q2.8!J30</f>
        <v>226</v>
      </c>
      <c r="D29" s="194"/>
      <c r="E29" s="197">
        <f>[1]Q2.8!K30</f>
        <v>181</v>
      </c>
      <c r="F29" s="64"/>
      <c r="G29" s="197">
        <f>[1]Q2.8!L30</f>
        <v>176</v>
      </c>
      <c r="H29" s="195"/>
      <c r="I29" s="197">
        <f>[1]Q2.8!M30</f>
        <v>171</v>
      </c>
    </row>
    <row r="30" spans="2:9" s="83" customFormat="1" ht="14.25" customHeight="1">
      <c r="B30" s="32" t="s">
        <v>88</v>
      </c>
      <c r="C30" s="197">
        <f>[1]Q2.8!J31</f>
        <v>31</v>
      </c>
      <c r="D30" s="194"/>
      <c r="E30" s="197">
        <f>[1]Q2.8!K31</f>
        <v>21</v>
      </c>
      <c r="F30" s="64"/>
      <c r="G30" s="197">
        <f>[1]Q2.8!L31</f>
        <v>19</v>
      </c>
      <c r="H30" s="195"/>
      <c r="I30" s="197">
        <f>[1]Q2.8!M31</f>
        <v>19</v>
      </c>
    </row>
    <row r="31" spans="2:9" s="83" customFormat="1" ht="14.25" customHeight="1">
      <c r="B31" s="32" t="s">
        <v>89</v>
      </c>
      <c r="C31" s="197">
        <f>[1]Q2.8!J32</f>
        <v>152</v>
      </c>
      <c r="D31" s="194"/>
      <c r="E31" s="197">
        <f>[1]Q2.8!K32</f>
        <v>110</v>
      </c>
      <c r="F31" s="64"/>
      <c r="G31" s="197">
        <f>[1]Q2.8!L32</f>
        <v>99</v>
      </c>
      <c r="H31" s="195"/>
      <c r="I31" s="197">
        <f>[1]Q2.8!M32</f>
        <v>108</v>
      </c>
    </row>
    <row r="32" spans="2:9" s="83" customFormat="1" ht="14.25" customHeight="1">
      <c r="B32" s="32" t="s">
        <v>68</v>
      </c>
      <c r="C32" s="197">
        <f>[1]Q2.8!J33</f>
        <v>29</v>
      </c>
      <c r="D32" s="194"/>
      <c r="E32" s="197">
        <f>[1]Q2.8!K33</f>
        <v>21</v>
      </c>
      <c r="F32" s="64"/>
      <c r="G32" s="197">
        <f>[1]Q2.8!L33</f>
        <v>24</v>
      </c>
      <c r="H32" s="195"/>
      <c r="I32" s="197">
        <f>[1]Q2.8!M33</f>
        <v>24</v>
      </c>
    </row>
    <row r="33" spans="2:9" s="83" customFormat="1" ht="14.25" customHeight="1">
      <c r="B33" s="32" t="s">
        <v>90</v>
      </c>
      <c r="C33" s="197">
        <f>[1]Q2.8!J34</f>
        <v>102</v>
      </c>
      <c r="D33" s="194"/>
      <c r="E33" s="197">
        <f>[1]Q2.8!K34</f>
        <v>84</v>
      </c>
      <c r="F33" s="64"/>
      <c r="G33" s="197">
        <f>[1]Q2.8!L34</f>
        <v>73</v>
      </c>
      <c r="H33" s="195"/>
      <c r="I33" s="197">
        <f>[1]Q2.8!M34</f>
        <v>74</v>
      </c>
    </row>
    <row r="34" spans="2:9" s="83" customFormat="1" ht="14.25" customHeight="1">
      <c r="B34" s="32" t="s">
        <v>91</v>
      </c>
      <c r="C34" s="197">
        <f>[1]Q2.8!J35</f>
        <v>208</v>
      </c>
      <c r="D34" s="194"/>
      <c r="E34" s="197">
        <f>[1]Q2.8!K35</f>
        <v>154</v>
      </c>
      <c r="F34" s="64"/>
      <c r="G34" s="197">
        <f>[1]Q2.8!L35</f>
        <v>158</v>
      </c>
      <c r="H34" s="195"/>
      <c r="I34" s="197">
        <f>[1]Q2.8!M35</f>
        <v>162</v>
      </c>
    </row>
    <row r="35" spans="2:9" s="83" customFormat="1" ht="14.25" customHeight="1">
      <c r="B35" s="32" t="s">
        <v>92</v>
      </c>
      <c r="C35" s="197">
        <f>[1]Q2.8!J36</f>
        <v>54</v>
      </c>
      <c r="D35" s="194"/>
      <c r="E35" s="197">
        <f>[1]Q2.8!K36</f>
        <v>41</v>
      </c>
      <c r="F35" s="64"/>
      <c r="G35" s="197">
        <f>[1]Q2.8!L36</f>
        <v>39</v>
      </c>
      <c r="H35" s="195"/>
      <c r="I35" s="197">
        <f>[1]Q2.8!M36</f>
        <v>40</v>
      </c>
    </row>
    <row r="36" spans="2:9" s="83" customFormat="1" ht="14.25" customHeight="1">
      <c r="B36" s="32" t="s">
        <v>93</v>
      </c>
      <c r="C36" s="197">
        <f>[1]Q2.8!J37</f>
        <v>21</v>
      </c>
      <c r="D36" s="194"/>
      <c r="E36" s="197">
        <f>[1]Q2.8!K37</f>
        <v>15</v>
      </c>
      <c r="F36" s="64"/>
      <c r="G36" s="197">
        <f>[1]Q2.8!L37</f>
        <v>18</v>
      </c>
      <c r="H36" s="195"/>
      <c r="I36" s="197">
        <f>[1]Q2.8!M37</f>
        <v>15</v>
      </c>
    </row>
    <row r="37" spans="2:9" s="83" customFormat="1" ht="14.25" customHeight="1">
      <c r="B37" s="32" t="s">
        <v>94</v>
      </c>
      <c r="C37" s="197">
        <f>[1]Q2.8!J38</f>
        <v>33</v>
      </c>
      <c r="D37" s="194"/>
      <c r="E37" s="197">
        <f>[1]Q2.8!K38</f>
        <v>31</v>
      </c>
      <c r="F37" s="64"/>
      <c r="G37" s="197">
        <f>[1]Q2.8!L38</f>
        <v>24</v>
      </c>
      <c r="H37" s="195"/>
      <c r="I37" s="197">
        <f>[1]Q2.8!M38</f>
        <v>26</v>
      </c>
    </row>
    <row r="38" spans="2:9" s="83" customFormat="1" ht="14.25" customHeight="1">
      <c r="B38" s="32" t="s">
        <v>95</v>
      </c>
      <c r="C38" s="198">
        <f>[1]Q2.8!J39</f>
        <v>51</v>
      </c>
      <c r="D38" s="200"/>
      <c r="E38" s="198">
        <f>[1]Q2.8!K39</f>
        <v>41</v>
      </c>
      <c r="F38" s="70"/>
      <c r="G38" s="198">
        <f>[1]Q2.8!L39</f>
        <v>34</v>
      </c>
      <c r="H38" s="195"/>
      <c r="I38" s="198">
        <f>[1]Q2.8!M39</f>
        <v>37</v>
      </c>
    </row>
    <row r="39" spans="2:9" s="1" customFormat="1" ht="15">
      <c r="B39" s="35"/>
      <c r="C39"/>
      <c r="D39" s="175"/>
      <c r="E39" s="6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256" priority="13" operator="between">
      <formula>1</formula>
      <formula>2</formula>
    </cfRule>
  </conditionalFormatting>
  <conditionalFormatting sqref="H22">
    <cfRule type="cellIs" dxfId="255" priority="12" operator="between">
      <formula>1</formula>
      <formula>2</formula>
    </cfRule>
  </conditionalFormatting>
  <conditionalFormatting sqref="C11:C21 C23:C38">
    <cfRule type="cellIs" dxfId="254" priority="11" operator="between">
      <formula>1</formula>
      <formula>2</formula>
    </cfRule>
  </conditionalFormatting>
  <conditionalFormatting sqref="C22">
    <cfRule type="cellIs" dxfId="253" priority="10" operator="between">
      <formula>1</formula>
      <formula>2</formula>
    </cfRule>
  </conditionalFormatting>
  <conditionalFormatting sqref="E11:E14">
    <cfRule type="cellIs" dxfId="252" priority="9" operator="between">
      <formula>1</formula>
      <formula>2</formula>
    </cfRule>
  </conditionalFormatting>
  <conditionalFormatting sqref="G11:G14">
    <cfRule type="cellIs" dxfId="251" priority="8" operator="between">
      <formula>1</formula>
      <formula>2</formula>
    </cfRule>
  </conditionalFormatting>
  <conditionalFormatting sqref="I11:I14">
    <cfRule type="cellIs" dxfId="250" priority="7" operator="between">
      <formula>1</formula>
      <formula>2</formula>
    </cfRule>
  </conditionalFormatting>
  <conditionalFormatting sqref="E15:E21 E23:E38">
    <cfRule type="cellIs" dxfId="249" priority="6" operator="between">
      <formula>1</formula>
      <formula>2</formula>
    </cfRule>
  </conditionalFormatting>
  <conditionalFormatting sqref="E22">
    <cfRule type="cellIs" dxfId="248" priority="5" operator="between">
      <formula>1</formula>
      <formula>2</formula>
    </cfRule>
  </conditionalFormatting>
  <conditionalFormatting sqref="G15:G21 G23:G38">
    <cfRule type="cellIs" dxfId="247" priority="4" operator="between">
      <formula>1</formula>
      <formula>2</formula>
    </cfRule>
  </conditionalFormatting>
  <conditionalFormatting sqref="G22">
    <cfRule type="cellIs" dxfId="246" priority="3" operator="between">
      <formula>1</formula>
      <formula>2</formula>
    </cfRule>
  </conditionalFormatting>
  <conditionalFormatting sqref="I15:I21 I23:I38">
    <cfRule type="cellIs" dxfId="245" priority="2" operator="between">
      <formula>1</formula>
      <formula>2</formula>
    </cfRule>
  </conditionalFormatting>
  <conditionalFormatting sqref="I22">
    <cfRule type="cellIs" dxfId="24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26</v>
      </c>
      <c r="B5" s="130" t="s">
        <v>169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208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'RSI_AFM (14)'!I11-'RSI_AFM (14)'!C11</f>
        <v>-1606</v>
      </c>
    </row>
    <row r="12" spans="1:3">
      <c r="B12" s="403" t="s">
        <v>267</v>
      </c>
      <c r="C12" s="203">
        <f>'RSI_AFM (14)'!I12-'RSI_AFM (14)'!C12</f>
        <v>-414</v>
      </c>
    </row>
    <row r="13" spans="1:3">
      <c r="B13" s="403" t="s">
        <v>52</v>
      </c>
      <c r="C13" s="203">
        <f>'RSI_AFM (14)'!I13-'RSI_AFM (14)'!C13</f>
        <v>-540</v>
      </c>
    </row>
    <row r="14" spans="1:3">
      <c r="B14" s="403" t="s">
        <v>1</v>
      </c>
      <c r="C14" s="318">
        <f>'RSI_AFM (14)'!I14-'RSI_AFM (14)'!C14</f>
        <v>-418</v>
      </c>
    </row>
    <row r="15" spans="1:3">
      <c r="B15" s="32" t="s">
        <v>73</v>
      </c>
      <c r="C15" s="203">
        <f>'RSI_AFM (14)'!I15-'RSI_AFM (14)'!C15</f>
        <v>1</v>
      </c>
    </row>
    <row r="16" spans="1:3">
      <c r="B16" s="32" t="s">
        <v>74</v>
      </c>
      <c r="C16" s="203">
        <f>'RSI_AFM (14)'!I16-'RSI_AFM (14)'!C16</f>
        <v>-11</v>
      </c>
    </row>
    <row r="17" spans="2:3">
      <c r="B17" s="32" t="s">
        <v>75</v>
      </c>
      <c r="C17" s="203">
        <f>'RSI_AFM (14)'!I17-'RSI_AFM (14)'!C17</f>
        <v>-6</v>
      </c>
    </row>
    <row r="18" spans="2:3">
      <c r="B18" s="32" t="s">
        <v>76</v>
      </c>
      <c r="C18" s="203">
        <f>'RSI_AFM (14)'!I18-'RSI_AFM (14)'!C18</f>
        <v>-11</v>
      </c>
    </row>
    <row r="19" spans="2:3">
      <c r="B19" s="32" t="s">
        <v>77</v>
      </c>
      <c r="C19" s="203">
        <f>'RSI_AFM (14)'!I19-'RSI_AFM (14)'!C19</f>
        <v>-22</v>
      </c>
    </row>
    <row r="20" spans="2:3">
      <c r="B20" s="32" t="s">
        <v>78</v>
      </c>
      <c r="C20" s="203">
        <f>'RSI_AFM (14)'!I20-'RSI_AFM (14)'!C20</f>
        <v>-9</v>
      </c>
    </row>
    <row r="21" spans="2:3">
      <c r="B21" s="32" t="s">
        <v>79</v>
      </c>
      <c r="C21" s="203">
        <f>'RSI_AFM (14)'!I21-'RSI_AFM (14)'!C21</f>
        <v>-13</v>
      </c>
    </row>
    <row r="22" spans="2:3">
      <c r="B22" s="32" t="s">
        <v>80</v>
      </c>
      <c r="C22" s="203">
        <f>'RSI_AFM (14)'!I22-'RSI_AFM (14)'!C22</f>
        <v>-7</v>
      </c>
    </row>
    <row r="23" spans="2:3">
      <c r="B23" s="32" t="s">
        <v>81</v>
      </c>
      <c r="C23" s="203">
        <f>'RSI_AFM (14)'!I23-'RSI_AFM (14)'!C23</f>
        <v>-37</v>
      </c>
    </row>
    <row r="24" spans="2:3">
      <c r="B24" s="32" t="s">
        <v>82</v>
      </c>
      <c r="C24" s="203">
        <f>'RSI_AFM (14)'!I24-'RSI_AFM (14)'!C24</f>
        <v>-12</v>
      </c>
    </row>
    <row r="25" spans="2:3">
      <c r="B25" s="32" t="s">
        <v>83</v>
      </c>
      <c r="C25" s="203">
        <f>'RSI_AFM (14)'!I25-'RSI_AFM (14)'!C25</f>
        <v>-10</v>
      </c>
    </row>
    <row r="26" spans="2:3">
      <c r="B26" s="32" t="s">
        <v>84</v>
      </c>
      <c r="C26" s="203">
        <f>'RSI_AFM (14)'!I26-'RSI_AFM (14)'!C26</f>
        <v>-24</v>
      </c>
    </row>
    <row r="27" spans="2:3">
      <c r="B27" s="32" t="s">
        <v>85</v>
      </c>
      <c r="C27" s="203">
        <f>'RSI_AFM (14)'!I27-'RSI_AFM (14)'!C27</f>
        <v>-9</v>
      </c>
    </row>
    <row r="28" spans="2:3">
      <c r="B28" s="32" t="s">
        <v>86</v>
      </c>
      <c r="C28" s="203">
        <f>'RSI_AFM (14)'!I28-'RSI_AFM (14)'!C28</f>
        <v>-17</v>
      </c>
    </row>
    <row r="29" spans="2:3">
      <c r="B29" s="32" t="s">
        <v>87</v>
      </c>
      <c r="C29" s="203">
        <f>'RSI_AFM (14)'!I29-'RSI_AFM (14)'!C29</f>
        <v>-55</v>
      </c>
    </row>
    <row r="30" spans="2:3">
      <c r="B30" s="32" t="s">
        <v>88</v>
      </c>
      <c r="C30" s="203">
        <f>'RSI_AFM (14)'!I30-'RSI_AFM (14)'!C30</f>
        <v>-12</v>
      </c>
    </row>
    <row r="31" spans="2:3">
      <c r="B31" s="32" t="s">
        <v>89</v>
      </c>
      <c r="C31" s="203">
        <f>'RSI_AFM (14)'!I31-'RSI_AFM (14)'!C31</f>
        <v>-44</v>
      </c>
    </row>
    <row r="32" spans="2:3">
      <c r="B32" s="32" t="s">
        <v>68</v>
      </c>
      <c r="C32" s="203">
        <f>'RSI_AFM (14)'!I32-'RSI_AFM (14)'!C32</f>
        <v>-5</v>
      </c>
    </row>
    <row r="33" spans="2:3">
      <c r="B33" s="32" t="s">
        <v>90</v>
      </c>
      <c r="C33" s="203">
        <f>'RSI_AFM (14)'!I33-'RSI_AFM (14)'!C33</f>
        <v>-28</v>
      </c>
    </row>
    <row r="34" spans="2:3" ht="12.75" customHeight="1">
      <c r="B34" s="32" t="s">
        <v>91</v>
      </c>
      <c r="C34" s="203">
        <f>'RSI_AFM (14)'!I34-'RSI_AFM (14)'!C34</f>
        <v>-46</v>
      </c>
    </row>
    <row r="35" spans="2:3">
      <c r="B35" s="32" t="s">
        <v>92</v>
      </c>
      <c r="C35" s="203">
        <f>'RSI_AFM (14)'!I35-'RSI_AFM (14)'!C35</f>
        <v>-14</v>
      </c>
    </row>
    <row r="36" spans="2:3">
      <c r="B36" s="32" t="s">
        <v>93</v>
      </c>
      <c r="C36" s="203">
        <f>'RSI_AFM (14)'!I36-'RSI_AFM (14)'!C36</f>
        <v>-6</v>
      </c>
    </row>
    <row r="37" spans="2:3">
      <c r="B37" s="32" t="s">
        <v>94</v>
      </c>
      <c r="C37" s="203">
        <f>'RSI_AFM (14)'!I37-'RSI_AFM (14)'!C37</f>
        <v>-7</v>
      </c>
    </row>
    <row r="38" spans="2:3">
      <c r="B38" s="32" t="s">
        <v>95</v>
      </c>
      <c r="C38" s="204">
        <f>'RSI_AFM (14)'!I38-'RSI_AFM (14)'!C38</f>
        <v>-14</v>
      </c>
    </row>
    <row r="39" spans="2:3">
      <c r="B39" s="35"/>
      <c r="C39" s="15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27</v>
      </c>
      <c r="B5" s="130" t="s">
        <v>170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208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('RSI_AFM (14)'!I11-'RSI_AFM (14)'!C11)/'RSI_AFM (14)'!C11</f>
        <v>-7.8364399336391138E-2</v>
      </c>
    </row>
    <row r="12" spans="1:3">
      <c r="B12" s="403" t="s">
        <v>267</v>
      </c>
      <c r="C12" s="235">
        <f>('RSI_AFM (14)'!I12-'RSI_AFM (14)'!C12)/'RSI_AFM (14)'!C12</f>
        <v>-6.8713692946058086E-2</v>
      </c>
    </row>
    <row r="13" spans="1:3">
      <c r="B13" s="403" t="s">
        <v>52</v>
      </c>
      <c r="C13" s="235">
        <f>('RSI_AFM (14)'!I13-'RSI_AFM (14)'!C13)/'RSI_AFM (14)'!C13</f>
        <v>-0.1258447914239105</v>
      </c>
    </row>
    <row r="14" spans="1:3">
      <c r="B14" s="403" t="s">
        <v>1</v>
      </c>
      <c r="C14" s="317">
        <f>('RSI_AFM (14)'!I14-'RSI_AFM (14)'!C14)/'RSI_AFM (14)'!C14</f>
        <v>-0.25675675675675674</v>
      </c>
    </row>
    <row r="15" spans="1:3">
      <c r="B15" s="32" t="s">
        <v>73</v>
      </c>
      <c r="C15" s="235">
        <f>('RSI_AFM (14)'!I15-'RSI_AFM (14)'!C15)/'RSI_AFM (14)'!C15</f>
        <v>2.3255813953488372E-2</v>
      </c>
    </row>
    <row r="16" spans="1:3">
      <c r="B16" s="32" t="s">
        <v>74</v>
      </c>
      <c r="C16" s="235">
        <f>('RSI_AFM (14)'!I16-'RSI_AFM (14)'!C16)/'RSI_AFM (14)'!C16</f>
        <v>-0.25</v>
      </c>
    </row>
    <row r="17" spans="2:3">
      <c r="B17" s="32" t="s">
        <v>75</v>
      </c>
      <c r="C17" s="235">
        <f>('RSI_AFM (14)'!I17-'RSI_AFM (14)'!C17)/'RSI_AFM (14)'!C17</f>
        <v>-0.16666666666666666</v>
      </c>
    </row>
    <row r="18" spans="2:3">
      <c r="B18" s="32" t="s">
        <v>76</v>
      </c>
      <c r="C18" s="235">
        <f>('RSI_AFM (14)'!I18-'RSI_AFM (14)'!C18)/'RSI_AFM (14)'!C18</f>
        <v>-0.31428571428571428</v>
      </c>
    </row>
    <row r="19" spans="2:3">
      <c r="B19" s="32" t="s">
        <v>77</v>
      </c>
      <c r="C19" s="235">
        <f>('RSI_AFM (14)'!I19-'RSI_AFM (14)'!C19)/'RSI_AFM (14)'!C19</f>
        <v>-0.2857142857142857</v>
      </c>
    </row>
    <row r="20" spans="2:3">
      <c r="B20" s="32" t="s">
        <v>78</v>
      </c>
      <c r="C20" s="235">
        <f>('RSI_AFM (14)'!I20-'RSI_AFM (14)'!C20)/'RSI_AFM (14)'!C20</f>
        <v>-0.33333333333333331</v>
      </c>
    </row>
    <row r="21" spans="2:3">
      <c r="B21" s="32" t="s">
        <v>79</v>
      </c>
      <c r="C21" s="235">
        <f>('RSI_AFM (14)'!I21-'RSI_AFM (14)'!C21)/'RSI_AFM (14)'!C21</f>
        <v>-0.19696969696969696</v>
      </c>
    </row>
    <row r="22" spans="2:3">
      <c r="B22" s="32" t="s">
        <v>80</v>
      </c>
      <c r="C22" s="235">
        <f>('RSI_AFM (14)'!I22-'RSI_AFM (14)'!C22)/'RSI_AFM (14)'!C22</f>
        <v>-0.5</v>
      </c>
    </row>
    <row r="23" spans="2:3">
      <c r="B23" s="32" t="s">
        <v>81</v>
      </c>
      <c r="C23" s="235">
        <f>('RSI_AFM (14)'!I23-'RSI_AFM (14)'!C23)/'RSI_AFM (14)'!C23</f>
        <v>-0.39361702127659576</v>
      </c>
    </row>
    <row r="24" spans="2:3">
      <c r="B24" s="32" t="s">
        <v>82</v>
      </c>
      <c r="C24" s="235">
        <f>('RSI_AFM (14)'!I24-'RSI_AFM (14)'!C24)/'RSI_AFM (14)'!C24</f>
        <v>-0.21818181818181817</v>
      </c>
    </row>
    <row r="25" spans="2:3">
      <c r="B25" s="32" t="s">
        <v>83</v>
      </c>
      <c r="C25" s="235">
        <f>('RSI_AFM (14)'!I25-'RSI_AFM (14)'!C25)/'RSI_AFM (14)'!C25</f>
        <v>-0.27027027027027029</v>
      </c>
    </row>
    <row r="26" spans="2:3">
      <c r="B26" s="32" t="s">
        <v>84</v>
      </c>
      <c r="C26" s="235">
        <f>('RSI_AFM (14)'!I26-'RSI_AFM (14)'!C26)/'RSI_AFM (14)'!C26</f>
        <v>-0.32432432432432434</v>
      </c>
    </row>
    <row r="27" spans="2:3">
      <c r="B27" s="32" t="s">
        <v>85</v>
      </c>
      <c r="C27" s="235">
        <f>('RSI_AFM (14)'!I27-'RSI_AFM (14)'!C27)/'RSI_AFM (14)'!C27</f>
        <v>-0.31034482758620691</v>
      </c>
    </row>
    <row r="28" spans="2:3">
      <c r="B28" s="32" t="s">
        <v>86</v>
      </c>
      <c r="C28" s="235">
        <f>('RSI_AFM (14)'!I28-'RSI_AFM (14)'!C28)/'RSI_AFM (14)'!C28</f>
        <v>-0.18888888888888888</v>
      </c>
    </row>
    <row r="29" spans="2:3">
      <c r="B29" s="32" t="s">
        <v>87</v>
      </c>
      <c r="C29" s="235">
        <f>('RSI_AFM (14)'!I29-'RSI_AFM (14)'!C29)/'RSI_AFM (14)'!C29</f>
        <v>-0.24336283185840707</v>
      </c>
    </row>
    <row r="30" spans="2:3">
      <c r="B30" s="32" t="s">
        <v>88</v>
      </c>
      <c r="C30" s="235">
        <f>('RSI_AFM (14)'!I30-'RSI_AFM (14)'!C30)/'RSI_AFM (14)'!C30</f>
        <v>-0.38709677419354838</v>
      </c>
    </row>
    <row r="31" spans="2:3">
      <c r="B31" s="32" t="s">
        <v>89</v>
      </c>
      <c r="C31" s="235">
        <f>('RSI_AFM (14)'!I31-'RSI_AFM (14)'!C31)/'RSI_AFM (14)'!C31</f>
        <v>-0.28947368421052633</v>
      </c>
    </row>
    <row r="32" spans="2:3">
      <c r="B32" s="32" t="s">
        <v>68</v>
      </c>
      <c r="C32" s="235">
        <f>('RSI_AFM (14)'!I32-'RSI_AFM (14)'!C32)/'RSI_AFM (14)'!C32</f>
        <v>-0.17241379310344829</v>
      </c>
    </row>
    <row r="33" spans="2:3">
      <c r="B33" s="32" t="s">
        <v>90</v>
      </c>
      <c r="C33" s="235">
        <f>('RSI_AFM (14)'!I33-'RSI_AFM (14)'!C33)/'RSI_AFM (14)'!C33</f>
        <v>-0.27450980392156865</v>
      </c>
    </row>
    <row r="34" spans="2:3" ht="12.75" customHeight="1">
      <c r="B34" s="32" t="s">
        <v>91</v>
      </c>
      <c r="C34" s="235">
        <f>('RSI_AFM (14)'!I34-'RSI_AFM (14)'!C34)/'RSI_AFM (14)'!C34</f>
        <v>-0.22115384615384615</v>
      </c>
    </row>
    <row r="35" spans="2:3">
      <c r="B35" s="32" t="s">
        <v>92</v>
      </c>
      <c r="C35" s="235">
        <f>('RSI_AFM (14)'!I35-'RSI_AFM (14)'!C35)/'RSI_AFM (14)'!C35</f>
        <v>-0.25925925925925924</v>
      </c>
    </row>
    <row r="36" spans="2:3">
      <c r="B36" s="32" t="s">
        <v>93</v>
      </c>
      <c r="C36" s="235">
        <f>('RSI_AFM (14)'!I36-'RSI_AFM (14)'!C36)/'RSI_AFM (14)'!C36</f>
        <v>-0.2857142857142857</v>
      </c>
    </row>
    <row r="37" spans="2:3">
      <c r="B37" s="32" t="s">
        <v>94</v>
      </c>
      <c r="C37" s="235">
        <f>('RSI_AFM (14)'!I37-'RSI_AFM (14)'!C37)/'RSI_AFM (14)'!C37</f>
        <v>-0.21212121212121213</v>
      </c>
    </row>
    <row r="38" spans="2:3">
      <c r="B38" s="32" t="s">
        <v>95</v>
      </c>
      <c r="C38" s="317">
        <f>('RSI_AFM (14)'!I38-'RSI_AFM (14)'!C38)/'RSI_AFM (14)'!C38</f>
        <v>-0.27450980392156865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18.7109375" style="84" customWidth="1"/>
    <col min="4" max="4" width="21.42578125" style="84" customWidth="1"/>
    <col min="5" max="16384" width="12" style="84"/>
  </cols>
  <sheetData>
    <row r="1" spans="1:4" s="83" customFormat="1" ht="16.5" customHeight="1"/>
    <row r="2" spans="1:4" s="83" customFormat="1" ht="16.5" customHeight="1"/>
    <row r="3" spans="1:4" s="83" customFormat="1" ht="16.5" customHeight="1"/>
    <row r="4" spans="1:4" s="83" customFormat="1" ht="16.5" customHeight="1"/>
    <row r="5" spans="1:4" s="83" customFormat="1" ht="16.5" customHeight="1">
      <c r="A5" s="129" t="s">
        <v>3</v>
      </c>
      <c r="B5" s="132" t="s">
        <v>271</v>
      </c>
      <c r="D5" s="85"/>
    </row>
    <row r="6" spans="1:4" s="83" customFormat="1" ht="12" customHeight="1">
      <c r="A6" s="129"/>
      <c r="B6" s="125" t="s">
        <v>265</v>
      </c>
      <c r="D6" s="85"/>
    </row>
    <row r="7" spans="1:4" s="83" customFormat="1" ht="16.5" customHeight="1"/>
    <row r="8" spans="1:4" s="83" customFormat="1" ht="24.75" customHeight="1">
      <c r="B8" s="7"/>
      <c r="C8" s="681" t="s">
        <v>271</v>
      </c>
      <c r="D8" s="681"/>
    </row>
    <row r="9" spans="1:4" s="83" customFormat="1" ht="24.75" customHeight="1">
      <c r="B9" s="7"/>
      <c r="C9" s="682"/>
      <c r="D9" s="682"/>
    </row>
    <row r="10" spans="1:4" s="83" customFormat="1" ht="14.25" customHeight="1">
      <c r="B10" s="131" t="s">
        <v>53</v>
      </c>
      <c r="C10" s="128" t="s">
        <v>12</v>
      </c>
      <c r="D10" s="128" t="s">
        <v>13</v>
      </c>
    </row>
    <row r="11" spans="1:4" s="83" customFormat="1" ht="14.25" customHeight="1">
      <c r="B11" s="390" t="s">
        <v>266</v>
      </c>
      <c r="C11" s="112" t="s">
        <v>55</v>
      </c>
      <c r="D11" s="113" t="s">
        <v>55</v>
      </c>
    </row>
    <row r="12" spans="1:4" s="83" customFormat="1" ht="14.25" customHeight="1">
      <c r="B12" s="3" t="s">
        <v>267</v>
      </c>
      <c r="C12" s="114" t="s">
        <v>55</v>
      </c>
      <c r="D12" s="115" t="s">
        <v>55</v>
      </c>
    </row>
    <row r="13" spans="1:4" s="83" customFormat="1" ht="14.25" customHeight="1">
      <c r="B13" s="3" t="s">
        <v>268</v>
      </c>
      <c r="C13" s="114">
        <f>'Beneficiarios RSI_genero (09)'!C13/'Beneficiarios RSI_genero (09)'!E13</f>
        <v>0.54111255170710626</v>
      </c>
      <c r="D13" s="115">
        <f>'Beneficiarios RSI_genero (09)'!D13/'Beneficiarios RSI_genero (09)'!E13</f>
        <v>0.45888744829289374</v>
      </c>
    </row>
    <row r="14" spans="1:4" s="83" customFormat="1" ht="14.25" customHeight="1">
      <c r="B14" s="3" t="s">
        <v>1</v>
      </c>
      <c r="C14" s="116">
        <f>'Beneficiarios RSI_genero (09)'!C14/'Beneficiarios RSI_genero (09)'!E14</f>
        <v>0.51359442280090217</v>
      </c>
      <c r="D14" s="117">
        <f>'Beneficiarios RSI_genero (09)'!D14/'Beneficiarios RSI_genero (09)'!E14</f>
        <v>0.48640557719909783</v>
      </c>
    </row>
    <row r="15" spans="1:4" s="83" customFormat="1" ht="14.25" customHeight="1">
      <c r="B15" s="32" t="s">
        <v>28</v>
      </c>
      <c r="C15" s="112">
        <f>'Beneficiarios RSI_genero (09)'!C15/'Beneficiarios RSI_genero (09)'!E15</f>
        <v>0.51787072243346011</v>
      </c>
      <c r="D15" s="113">
        <f>'Beneficiarios RSI_genero (09)'!D15/'Beneficiarios RSI_genero (09)'!E15</f>
        <v>0.48212927756653995</v>
      </c>
    </row>
    <row r="16" spans="1:4" s="83" customFormat="1" ht="14.25" customHeight="1">
      <c r="B16" s="32" t="s">
        <v>29</v>
      </c>
      <c r="C16" s="114">
        <f>'Beneficiarios RSI_genero (09)'!C16/'Beneficiarios RSI_genero (09)'!E16</f>
        <v>0.5222816399286988</v>
      </c>
      <c r="D16" s="115">
        <f>'Beneficiarios RSI_genero (09)'!D16/'Beneficiarios RSI_genero (09)'!E16</f>
        <v>0.47771836007130125</v>
      </c>
    </row>
    <row r="17" spans="2:4" s="83" customFormat="1" ht="14.25" customHeight="1">
      <c r="B17" s="32" t="s">
        <v>30</v>
      </c>
      <c r="C17" s="114">
        <f>'Beneficiarios RSI_genero (09)'!C17/'Beneficiarios RSI_genero (09)'!E17</f>
        <v>0.5074626865671642</v>
      </c>
      <c r="D17" s="115">
        <f>'Beneficiarios RSI_genero (09)'!D17/'Beneficiarios RSI_genero (09)'!E17</f>
        <v>0.4925373134328358</v>
      </c>
    </row>
    <row r="18" spans="2:4" s="83" customFormat="1" ht="14.25" customHeight="1">
      <c r="B18" s="32" t="s">
        <v>31</v>
      </c>
      <c r="C18" s="114">
        <f>'Beneficiarios RSI_genero (09)'!C18/'Beneficiarios RSI_genero (09)'!E18</f>
        <v>0.55696202531645567</v>
      </c>
      <c r="D18" s="115">
        <f>'Beneficiarios RSI_genero (09)'!D18/'Beneficiarios RSI_genero (09)'!E18</f>
        <v>0.44303797468354428</v>
      </c>
    </row>
    <row r="19" spans="2:4" s="83" customFormat="1" ht="14.25" customHeight="1">
      <c r="B19" s="32" t="s">
        <v>32</v>
      </c>
      <c r="C19" s="114">
        <f>'Beneficiarios RSI_genero (09)'!C19/'Beneficiarios RSI_genero (09)'!E19</f>
        <v>0.53464788732394364</v>
      </c>
      <c r="D19" s="115">
        <f>'Beneficiarios RSI_genero (09)'!D19/'Beneficiarios RSI_genero (09)'!E19</f>
        <v>0.46535211267605636</v>
      </c>
    </row>
    <row r="20" spans="2:4" s="83" customFormat="1" ht="14.25" customHeight="1">
      <c r="B20" s="32" t="s">
        <v>33</v>
      </c>
      <c r="C20" s="114">
        <f>'Beneficiarios RSI_genero (09)'!C20/'Beneficiarios RSI_genero (09)'!E20</f>
        <v>0.41799999999999998</v>
      </c>
      <c r="D20" s="115">
        <f>'Beneficiarios RSI_genero (09)'!D20/'Beneficiarios RSI_genero (09)'!E20</f>
        <v>0.58199999999999996</v>
      </c>
    </row>
    <row r="21" spans="2:4" s="83" customFormat="1" ht="14.25" customHeight="1">
      <c r="B21" s="32" t="s">
        <v>34</v>
      </c>
      <c r="C21" s="114">
        <f>'Beneficiarios RSI_genero (09)'!C21/'Beneficiarios RSI_genero (09)'!E21</f>
        <v>0.50616269515201318</v>
      </c>
      <c r="D21" s="115">
        <f>'Beneficiarios RSI_genero (09)'!D21/'Beneficiarios RSI_genero (09)'!E21</f>
        <v>0.49383730484798688</v>
      </c>
    </row>
    <row r="22" spans="2:4" s="83" customFormat="1" ht="14.25" customHeight="1">
      <c r="B22" s="32" t="s">
        <v>35</v>
      </c>
      <c r="C22" s="114">
        <f>'Beneficiarios RSI_genero (09)'!C22/'Beneficiarios RSI_genero (09)'!E22</f>
        <v>0.52128279883381923</v>
      </c>
      <c r="D22" s="115">
        <f>'Beneficiarios RSI_genero (09)'!D22/'Beneficiarios RSI_genero (09)'!E22</f>
        <v>0.47871720116618077</v>
      </c>
    </row>
    <row r="23" spans="2:4" s="83" customFormat="1" ht="14.25" customHeight="1">
      <c r="B23" s="32" t="s">
        <v>36</v>
      </c>
      <c r="C23" s="114">
        <f>'Beneficiarios RSI_genero (09)'!C23/'Beneficiarios RSI_genero (09)'!E23</f>
        <v>0.51515151515151514</v>
      </c>
      <c r="D23" s="115">
        <f>'Beneficiarios RSI_genero (09)'!D23/'Beneficiarios RSI_genero (09)'!E23</f>
        <v>0.48484848484848486</v>
      </c>
    </row>
    <row r="24" spans="2:4" s="83" customFormat="1" ht="14.25" customHeight="1">
      <c r="B24" s="32" t="s">
        <v>37</v>
      </c>
      <c r="C24" s="114">
        <f>'Beneficiarios RSI_genero (09)'!C24/'Beneficiarios RSI_genero (09)'!E24</f>
        <v>0.49814814814814817</v>
      </c>
      <c r="D24" s="115">
        <f>'Beneficiarios RSI_genero (09)'!D24/'Beneficiarios RSI_genero (09)'!E24</f>
        <v>0.50185185185185188</v>
      </c>
    </row>
    <row r="25" spans="2:4" s="83" customFormat="1" ht="14.25" customHeight="1">
      <c r="B25" s="32" t="s">
        <v>38</v>
      </c>
      <c r="C25" s="114">
        <f>'Beneficiarios RSI_genero (09)'!C25/'Beneficiarios RSI_genero (09)'!E25</f>
        <v>0.51595744680851063</v>
      </c>
      <c r="D25" s="115">
        <f>'Beneficiarios RSI_genero (09)'!D25/'Beneficiarios RSI_genero (09)'!E25</f>
        <v>0.48404255319148937</v>
      </c>
    </row>
    <row r="26" spans="2:4" s="83" customFormat="1" ht="14.25" customHeight="1">
      <c r="B26" s="32" t="s">
        <v>39</v>
      </c>
      <c r="C26" s="114">
        <f>'Beneficiarios RSI_genero (09)'!C26/'Beneficiarios RSI_genero (09)'!E26</f>
        <v>0.43478260869565216</v>
      </c>
      <c r="D26" s="115">
        <f>'Beneficiarios RSI_genero (09)'!D26/'Beneficiarios RSI_genero (09)'!E26</f>
        <v>0.56521739130434778</v>
      </c>
    </row>
    <row r="27" spans="2:4" s="83" customFormat="1" ht="14.25" customHeight="1">
      <c r="B27" s="32" t="s">
        <v>40</v>
      </c>
      <c r="C27" s="114">
        <f>'Beneficiarios RSI_genero (09)'!C27/'Beneficiarios RSI_genero (09)'!E27</f>
        <v>0.37267080745341613</v>
      </c>
      <c r="D27" s="115">
        <f>'Beneficiarios RSI_genero (09)'!D27/'Beneficiarios RSI_genero (09)'!E27</f>
        <v>0.62732919254658381</v>
      </c>
    </row>
    <row r="28" spans="2:4" s="83" customFormat="1" ht="14.25" customHeight="1">
      <c r="B28" s="32" t="s">
        <v>41</v>
      </c>
      <c r="C28" s="114">
        <f>'Beneficiarios RSI_genero (09)'!C28/'Beneficiarios RSI_genero (09)'!E28</f>
        <v>0.38983050847457629</v>
      </c>
      <c r="D28" s="115">
        <f>'Beneficiarios RSI_genero (09)'!D28/'Beneficiarios RSI_genero (09)'!E28</f>
        <v>0.61016949152542377</v>
      </c>
    </row>
    <row r="29" spans="2:4" s="83" customFormat="1" ht="14.25" customHeight="1">
      <c r="B29" s="32" t="s">
        <v>42</v>
      </c>
      <c r="C29" s="114">
        <f>'Beneficiarios RSI_genero (09)'!C29/'Beneficiarios RSI_genero (09)'!E29</f>
        <v>0.4</v>
      </c>
      <c r="D29" s="115">
        <f>'Beneficiarios RSI_genero (09)'!D29/'Beneficiarios RSI_genero (09)'!E29</f>
        <v>0.6</v>
      </c>
    </row>
    <row r="30" spans="2:4" s="83" customFormat="1" ht="14.25" customHeight="1">
      <c r="B30" s="32" t="s">
        <v>43</v>
      </c>
      <c r="C30" s="114">
        <f>'Beneficiarios RSI_genero (09)'!C30/'Beneficiarios RSI_genero (09)'!E30</f>
        <v>0.52836879432624118</v>
      </c>
      <c r="D30" s="115">
        <f>'Beneficiarios RSI_genero (09)'!D30/'Beneficiarios RSI_genero (09)'!E30</f>
        <v>0.47163120567375888</v>
      </c>
    </row>
    <row r="31" spans="2:4" s="83" customFormat="1" ht="14.25" customHeight="1">
      <c r="B31" s="32" t="s">
        <v>44</v>
      </c>
      <c r="C31" s="114">
        <f>'Beneficiarios RSI_genero (09)'!C31/'Beneficiarios RSI_genero (09)'!E31</f>
        <v>0.63440860215053763</v>
      </c>
      <c r="D31" s="115">
        <f>'Beneficiarios RSI_genero (09)'!D31/'Beneficiarios RSI_genero (09)'!E31</f>
        <v>0.36559139784946237</v>
      </c>
    </row>
    <row r="32" spans="2:4" s="83" customFormat="1" ht="14.25" customHeight="1">
      <c r="B32" s="32" t="s">
        <v>45</v>
      </c>
      <c r="C32" s="114">
        <f>'Beneficiarios RSI_genero (09)'!C32/'Beneficiarios RSI_genero (09)'!E32</f>
        <v>0.52595797280593326</v>
      </c>
      <c r="D32" s="115">
        <f>'Beneficiarios RSI_genero (09)'!D32/'Beneficiarios RSI_genero (09)'!E32</f>
        <v>0.47404202719406674</v>
      </c>
    </row>
    <row r="33" spans="2:4" s="83" customFormat="1" ht="14.25" customHeight="1">
      <c r="B33" s="32" t="s">
        <v>46</v>
      </c>
      <c r="C33" s="114">
        <f>'Beneficiarios RSI_genero (09)'!C33/'Beneficiarios RSI_genero (09)'!E33</f>
        <v>0.42857142857142855</v>
      </c>
      <c r="D33" s="115">
        <f>'Beneficiarios RSI_genero (09)'!D33/'Beneficiarios RSI_genero (09)'!E33</f>
        <v>0.5714285714285714</v>
      </c>
    </row>
    <row r="34" spans="2:4" s="83" customFormat="1" ht="14.25" customHeight="1">
      <c r="B34" s="32" t="s">
        <v>47</v>
      </c>
      <c r="C34" s="114" t="s">
        <v>55</v>
      </c>
      <c r="D34" s="115">
        <f>'Beneficiarios RSI_genero (09)'!D34/'Beneficiarios RSI_genero (09)'!E34</f>
        <v>1</v>
      </c>
    </row>
    <row r="35" spans="2:4" s="83" customFormat="1" ht="14.25" customHeight="1">
      <c r="B35" s="32" t="s">
        <v>48</v>
      </c>
      <c r="C35" s="114">
        <f>'Beneficiarios RSI_genero (09)'!C35/'Beneficiarios RSI_genero (09)'!E35</f>
        <v>0.5309808280077799</v>
      </c>
      <c r="D35" s="115">
        <f>'Beneficiarios RSI_genero (09)'!D35/'Beneficiarios RSI_genero (09)'!E35</f>
        <v>0.46901917199222004</v>
      </c>
    </row>
    <row r="36" spans="2:4" s="83" customFormat="1" ht="14.25" customHeight="1">
      <c r="B36" s="32" t="s">
        <v>49</v>
      </c>
      <c r="C36" s="114">
        <f>'Beneficiarios RSI_genero (09)'!C36/'Beneficiarios RSI_genero (09)'!E36</f>
        <v>0.46236559139784944</v>
      </c>
      <c r="D36" s="115">
        <f>'Beneficiarios RSI_genero (09)'!D36/'Beneficiarios RSI_genero (09)'!E36</f>
        <v>0.5376344086021505</v>
      </c>
    </row>
    <row r="37" spans="2:4" s="83" customFormat="1" ht="14.25" customHeight="1">
      <c r="B37" s="32" t="s">
        <v>50</v>
      </c>
      <c r="C37" s="114">
        <f>'Beneficiarios RSI_genero (09)'!C37/'Beneficiarios RSI_genero (09)'!E37</f>
        <v>0.52800000000000002</v>
      </c>
      <c r="D37" s="115">
        <f>'Beneficiarios RSI_genero (09)'!D37/'Beneficiarios RSI_genero (09)'!E37</f>
        <v>0.47199999999999998</v>
      </c>
    </row>
    <row r="38" spans="2:4" s="83" customFormat="1" ht="14.25" customHeight="1">
      <c r="B38" s="32" t="s">
        <v>51</v>
      </c>
      <c r="C38" s="114">
        <f>'Beneficiarios RSI_genero (09)'!C38/'Beneficiarios RSI_genero (09)'!E38</f>
        <v>0.52020202020202022</v>
      </c>
      <c r="D38" s="115">
        <f>'Beneficiarios RSI_genero (09)'!D38/'Beneficiarios RSI_genero (09)'!E38</f>
        <v>0.47979797979797978</v>
      </c>
    </row>
    <row r="39" spans="2:4" s="83" customFormat="1" ht="14.25" customHeight="1">
      <c r="B39" s="32" t="s">
        <v>235</v>
      </c>
      <c r="C39" s="114">
        <f>'Beneficiarios RSI_genero (09)'!C39/'Beneficiarios RSI_genero (09)'!E39</f>
        <v>0.54156769596199528</v>
      </c>
      <c r="D39" s="115">
        <f>'Beneficiarios RSI_genero (09)'!D39/'Beneficiarios RSI_genero (09)'!E39</f>
        <v>0.45843230403800472</v>
      </c>
    </row>
    <row r="40" spans="2:4" s="83" customFormat="1" ht="14.25" customHeight="1">
      <c r="B40" s="32" t="s">
        <v>236</v>
      </c>
      <c r="C40" s="114">
        <f>'Beneficiarios RSI_genero (09)'!C40/'Beneficiarios RSI_genero (09)'!E40</f>
        <v>0.48322147651006714</v>
      </c>
      <c r="D40" s="115">
        <f>'Beneficiarios RSI_genero (09)'!D40/'Beneficiarios RSI_genero (09)'!E40</f>
        <v>0.51677852348993292</v>
      </c>
    </row>
    <row r="41" spans="2:4" s="83" customFormat="1" ht="14.25" customHeight="1">
      <c r="B41" s="32" t="s">
        <v>237</v>
      </c>
      <c r="C41" s="114">
        <f>'Beneficiarios RSI_genero (09)'!C41/'Beneficiarios RSI_genero (09)'!E41</f>
        <v>0.44736842105263158</v>
      </c>
      <c r="D41" s="115">
        <f>'Beneficiarios RSI_genero (09)'!D41/'Beneficiarios RSI_genero (09)'!E41</f>
        <v>0.55263157894736847</v>
      </c>
    </row>
    <row r="42" spans="2:4" s="83" customFormat="1" ht="14.25" customHeight="1">
      <c r="B42" s="32" t="s">
        <v>238</v>
      </c>
      <c r="C42" s="114">
        <f>'Beneficiarios RSI_genero (09)'!C42/'Beneficiarios RSI_genero (09)'!E42</f>
        <v>0.53472222222222221</v>
      </c>
      <c r="D42" s="115">
        <f>'Beneficiarios RSI_genero (09)'!D42/'Beneficiarios RSI_genero (09)'!E42</f>
        <v>0.46527777777777779</v>
      </c>
    </row>
    <row r="43" spans="2:4" s="83" customFormat="1" ht="14.25" customHeight="1">
      <c r="B43" s="32" t="s">
        <v>239</v>
      </c>
      <c r="C43" s="114">
        <f>'Beneficiarios RSI_genero (09)'!C43/'Beneficiarios RSI_genero (09)'!E43</f>
        <v>0.470873786407767</v>
      </c>
      <c r="D43" s="115">
        <f>'Beneficiarios RSI_genero (09)'!D43/'Beneficiarios RSI_genero (09)'!E43</f>
        <v>0.529126213592233</v>
      </c>
    </row>
    <row r="44" spans="2:4" s="83" customFormat="1" ht="14.25" customHeight="1">
      <c r="B44" s="32" t="s">
        <v>240</v>
      </c>
      <c r="C44" s="114">
        <f>'Beneficiarios RSI_genero (09)'!C44/'Beneficiarios RSI_genero (09)'!E44</f>
        <v>0.51666666666666672</v>
      </c>
      <c r="D44" s="115">
        <f>'Beneficiarios RSI_genero (09)'!D44/'Beneficiarios RSI_genero (09)'!E44</f>
        <v>0.48333333333333334</v>
      </c>
    </row>
    <row r="45" spans="2:4" s="83" customFormat="1" ht="14.25" customHeight="1">
      <c r="B45" s="32" t="s">
        <v>241</v>
      </c>
      <c r="C45" s="114">
        <f>'Beneficiarios RSI_genero (09)'!C45/'Beneficiarios RSI_genero (09)'!E45</f>
        <v>0.45454545454545453</v>
      </c>
      <c r="D45" s="115">
        <f>'Beneficiarios RSI_genero (09)'!D45/'Beneficiarios RSI_genero (09)'!E45</f>
        <v>0.54545454545454541</v>
      </c>
    </row>
    <row r="46" spans="2:4" s="83" customFormat="1" ht="14.25" customHeight="1">
      <c r="B46" s="32" t="s">
        <v>242</v>
      </c>
      <c r="C46" s="114">
        <f>'Beneficiarios RSI_genero (09)'!C46/'Beneficiarios RSI_genero (09)'!E46</f>
        <v>0.50887573964497046</v>
      </c>
      <c r="D46" s="115">
        <f>'Beneficiarios RSI_genero (09)'!D46/'Beneficiarios RSI_genero (09)'!E46</f>
        <v>0.4911242603550296</v>
      </c>
    </row>
    <row r="47" spans="2:4" s="83" customFormat="1" ht="14.25" customHeight="1">
      <c r="B47" s="32" t="s">
        <v>243</v>
      </c>
      <c r="C47" s="114">
        <f>'Beneficiarios RSI_genero (09)'!C47/'Beneficiarios RSI_genero (09)'!E47</f>
        <v>0.51367781155015202</v>
      </c>
      <c r="D47" s="115">
        <f>'Beneficiarios RSI_genero (09)'!D47/'Beneficiarios RSI_genero (09)'!E47</f>
        <v>0.48632218844984804</v>
      </c>
    </row>
    <row r="48" spans="2:4" s="83" customFormat="1" ht="14.25" customHeight="1">
      <c r="B48" s="32" t="s">
        <v>244</v>
      </c>
      <c r="C48" s="114">
        <f>'Beneficiarios RSI_genero (09)'!C48/'Beneficiarios RSI_genero (09)'!E48</f>
        <v>0.5</v>
      </c>
      <c r="D48" s="115">
        <f>'Beneficiarios RSI_genero (09)'!D48/'Beneficiarios RSI_genero (09)'!E48</f>
        <v>0.5</v>
      </c>
    </row>
    <row r="49" spans="2:4" s="83" customFormat="1" ht="14.25" customHeight="1">
      <c r="B49" s="32" t="s">
        <v>245</v>
      </c>
      <c r="C49" s="114">
        <f>'Beneficiarios RSI_genero (09)'!C49/'Beneficiarios RSI_genero (09)'!E49</f>
        <v>0.51157407407407407</v>
      </c>
      <c r="D49" s="115">
        <f>'Beneficiarios RSI_genero (09)'!D49/'Beneficiarios RSI_genero (09)'!E49</f>
        <v>0.48842592592592593</v>
      </c>
    </row>
    <row r="50" spans="2:4" s="83" customFormat="1" ht="14.25" customHeight="1">
      <c r="B50" s="32" t="s">
        <v>246</v>
      </c>
      <c r="C50" s="114">
        <f>'Beneficiarios RSI_genero (09)'!C50/'Beneficiarios RSI_genero (09)'!E50</f>
        <v>0.43859649122807015</v>
      </c>
      <c r="D50" s="115">
        <f>'Beneficiarios RSI_genero (09)'!D50/'Beneficiarios RSI_genero (09)'!E50</f>
        <v>0.56140350877192979</v>
      </c>
    </row>
    <row r="51" spans="2:4" s="83" customFormat="1" ht="14.25" customHeight="1">
      <c r="B51" s="32" t="s">
        <v>247</v>
      </c>
      <c r="C51" s="114">
        <f>'Beneficiarios RSI_genero (09)'!C51/'Beneficiarios RSI_genero (09)'!E51</f>
        <v>0.50714285714285712</v>
      </c>
      <c r="D51" s="115">
        <f>'Beneficiarios RSI_genero (09)'!D51/'Beneficiarios RSI_genero (09)'!E51</f>
        <v>0.49285714285714288</v>
      </c>
    </row>
    <row r="52" spans="2:4" s="83" customFormat="1" ht="14.25" customHeight="1">
      <c r="B52" s="32" t="s">
        <v>248</v>
      </c>
      <c r="C52" s="114">
        <f>'Beneficiarios RSI_genero (09)'!C52/'Beneficiarios RSI_genero (09)'!E52</f>
        <v>0.50617283950617287</v>
      </c>
      <c r="D52" s="115">
        <f>'Beneficiarios RSI_genero (09)'!D52/'Beneficiarios RSI_genero (09)'!E52</f>
        <v>0.49382716049382713</v>
      </c>
    </row>
    <row r="53" spans="2:4" s="83" customFormat="1" ht="14.25" customHeight="1">
      <c r="B53" s="32" t="s">
        <v>249</v>
      </c>
      <c r="C53" s="114">
        <f>'Beneficiarios RSI_genero (09)'!C53/'Beneficiarios RSI_genero (09)'!E53</f>
        <v>0.5095137420718816</v>
      </c>
      <c r="D53" s="115">
        <f>'Beneficiarios RSI_genero (09)'!D53/'Beneficiarios RSI_genero (09)'!E53</f>
        <v>0.4904862579281184</v>
      </c>
    </row>
    <row r="54" spans="2:4" s="83" customFormat="1" ht="14.25" customHeight="1">
      <c r="B54" s="32" t="s">
        <v>250</v>
      </c>
      <c r="C54" s="114">
        <f>'Beneficiarios RSI_genero (09)'!C54/'Beneficiarios RSI_genero (09)'!E54</f>
        <v>0.36</v>
      </c>
      <c r="D54" s="115">
        <f>'Beneficiarios RSI_genero (09)'!D54/'Beneficiarios RSI_genero (09)'!E54</f>
        <v>0.64</v>
      </c>
    </row>
    <row r="55" spans="2:4" s="83" customFormat="1" ht="14.25" customHeight="1">
      <c r="B55" s="32" t="s">
        <v>251</v>
      </c>
      <c r="C55" s="114">
        <f>'Beneficiarios RSI_genero (09)'!C55/'Beneficiarios RSI_genero (09)'!E55</f>
        <v>0.53485424588086183</v>
      </c>
      <c r="D55" s="115">
        <f>'Beneficiarios RSI_genero (09)'!D55/'Beneficiarios RSI_genero (09)'!E55</f>
        <v>0.46514575411913817</v>
      </c>
    </row>
    <row r="56" spans="2:4" s="83" customFormat="1" ht="14.25" customHeight="1">
      <c r="B56" s="32" t="s">
        <v>252</v>
      </c>
      <c r="C56" s="114">
        <f>'Beneficiarios RSI_genero (09)'!C56/'Beneficiarios RSI_genero (09)'!E56</f>
        <v>0.51968503937007871</v>
      </c>
      <c r="D56" s="115">
        <f>'Beneficiarios RSI_genero (09)'!D56/'Beneficiarios RSI_genero (09)'!E56</f>
        <v>0.48031496062992124</v>
      </c>
    </row>
    <row r="57" spans="2:4" s="83" customFormat="1" ht="14.25" customHeight="1">
      <c r="B57" s="32" t="s">
        <v>253</v>
      </c>
      <c r="C57" s="114">
        <f>'Beneficiarios RSI_genero (09)'!C57/'Beneficiarios RSI_genero (09)'!E57</f>
        <v>0.58415841584158412</v>
      </c>
      <c r="D57" s="115">
        <f>'Beneficiarios RSI_genero (09)'!D57/'Beneficiarios RSI_genero (09)'!E57</f>
        <v>0.41584158415841582</v>
      </c>
    </row>
    <row r="58" spans="2:4" s="83" customFormat="1" ht="14.25" customHeight="1">
      <c r="B58" s="32" t="s">
        <v>254</v>
      </c>
      <c r="C58" s="114">
        <f>'Beneficiarios RSI_genero (09)'!C58/'Beneficiarios RSI_genero (09)'!E58</f>
        <v>0.48451327433628316</v>
      </c>
      <c r="D58" s="115">
        <f>'Beneficiarios RSI_genero (09)'!D58/'Beneficiarios RSI_genero (09)'!E58</f>
        <v>0.51548672566371678</v>
      </c>
    </row>
    <row r="59" spans="2:4" s="83" customFormat="1" ht="14.25" customHeight="1">
      <c r="B59" s="32" t="s">
        <v>255</v>
      </c>
      <c r="C59" s="114">
        <f>'Beneficiarios RSI_genero (09)'!C59/'Beneficiarios RSI_genero (09)'!E59</f>
        <v>0.36666666666666664</v>
      </c>
      <c r="D59" s="115">
        <f>'Beneficiarios RSI_genero (09)'!D59/'Beneficiarios RSI_genero (09)'!E59</f>
        <v>0.6333333333333333</v>
      </c>
    </row>
    <row r="60" spans="2:4" s="83" customFormat="1" ht="14.25" customHeight="1">
      <c r="B60" s="32" t="s">
        <v>256</v>
      </c>
      <c r="C60" s="114">
        <f>'Beneficiarios RSI_genero (09)'!C60/'Beneficiarios RSI_genero (09)'!E60</f>
        <v>0.53968253968253965</v>
      </c>
      <c r="D60" s="115">
        <f>'Beneficiarios RSI_genero (09)'!D60/'Beneficiarios RSI_genero (09)'!E60</f>
        <v>0.46031746031746029</v>
      </c>
    </row>
    <row r="61" spans="2:4" s="83" customFormat="1" ht="14.25" customHeight="1">
      <c r="B61" s="32" t="s">
        <v>257</v>
      </c>
      <c r="C61" s="114">
        <f>'Beneficiarios RSI_genero (09)'!C61/'Beneficiarios RSI_genero (09)'!E61</f>
        <v>0.47305389221556887</v>
      </c>
      <c r="D61" s="115">
        <f>'Beneficiarios RSI_genero (09)'!D61/'Beneficiarios RSI_genero (09)'!E61</f>
        <v>0.52694610778443118</v>
      </c>
    </row>
    <row r="62" spans="2:4" s="83" customFormat="1" ht="14.25" customHeight="1">
      <c r="B62" s="32" t="s">
        <v>258</v>
      </c>
      <c r="C62" s="114">
        <f>'Beneficiarios RSI_genero (09)'!C62/'Beneficiarios RSI_genero (09)'!E62</f>
        <v>0.46666666666666667</v>
      </c>
      <c r="D62" s="115">
        <f>'Beneficiarios RSI_genero (09)'!D62/'Beneficiarios RSI_genero (09)'!E62</f>
        <v>0.53333333333333333</v>
      </c>
    </row>
    <row r="63" spans="2:4" s="83" customFormat="1" ht="14.25" customHeight="1">
      <c r="B63" s="32" t="s">
        <v>259</v>
      </c>
      <c r="C63" s="114">
        <f>'Beneficiarios RSI_genero (09)'!C63/'Beneficiarios RSI_genero (09)'!E63</f>
        <v>0.54098360655737709</v>
      </c>
      <c r="D63" s="115">
        <f>'Beneficiarios RSI_genero (09)'!D63/'Beneficiarios RSI_genero (09)'!E63</f>
        <v>0.45901639344262296</v>
      </c>
    </row>
    <row r="64" spans="2:4" s="83" customFormat="1" ht="14.25" customHeight="1">
      <c r="B64" s="32" t="s">
        <v>260</v>
      </c>
      <c r="C64" s="114">
        <f>'Beneficiarios RSI_genero (09)'!C64/'Beneficiarios RSI_genero (09)'!E64</f>
        <v>0.4942528735632184</v>
      </c>
      <c r="D64" s="115">
        <f>'Beneficiarios RSI_genero (09)'!D64/'Beneficiarios RSI_genero (09)'!E64</f>
        <v>0.50574712643678166</v>
      </c>
    </row>
    <row r="65" spans="2:4" s="83" customFormat="1" ht="14.25" customHeight="1">
      <c r="B65" s="32" t="s">
        <v>261</v>
      </c>
      <c r="C65" s="114">
        <f>'Beneficiarios RSI_genero (09)'!C65/'Beneficiarios RSI_genero (09)'!E65</f>
        <v>0.54069767441860461</v>
      </c>
      <c r="D65" s="115">
        <f>'Beneficiarios RSI_genero (09)'!D65/'Beneficiarios RSI_genero (09)'!E65</f>
        <v>0.45930232558139533</v>
      </c>
    </row>
    <row r="66" spans="2:4" s="83" customFormat="1" ht="14.25" customHeight="1">
      <c r="B66" s="32" t="s">
        <v>262</v>
      </c>
      <c r="C66" s="114">
        <f>'Beneficiarios RSI_genero (09)'!C66/'Beneficiarios RSI_genero (09)'!E66</f>
        <v>0.56603773584905659</v>
      </c>
      <c r="D66" s="115">
        <f>'Beneficiarios RSI_genero (09)'!D66/'Beneficiarios RSI_genero (09)'!E66</f>
        <v>0.43396226415094341</v>
      </c>
    </row>
    <row r="67" spans="2:4" s="83" customFormat="1" ht="14.25" customHeight="1">
      <c r="B67" s="32" t="s">
        <v>263</v>
      </c>
      <c r="C67" s="116">
        <f>'Beneficiarios RSI_genero (09)'!C67/'Beneficiarios RSI_genero (09)'!E67</f>
        <v>0.51495016611295685</v>
      </c>
      <c r="D67" s="117">
        <f>'Beneficiarios RSI_genero (09)'!D67/'Beneficiarios RSI_genero (09)'!E67</f>
        <v>0.4850498338870432</v>
      </c>
    </row>
    <row r="68" spans="2:4">
      <c r="D68" s="89"/>
    </row>
    <row r="69" spans="2:4">
      <c r="D69" s="89"/>
    </row>
    <row r="70" spans="2:4">
      <c r="D70" s="89"/>
    </row>
    <row r="71" spans="2:4">
      <c r="D71" s="89"/>
    </row>
    <row r="72" spans="2:4">
      <c r="D72" s="89"/>
    </row>
    <row r="73" spans="2:4">
      <c r="D73" s="89"/>
    </row>
    <row r="74" spans="2:4">
      <c r="D74" s="89"/>
    </row>
    <row r="75" spans="2:4">
      <c r="D75" s="89"/>
    </row>
    <row r="76" spans="2:4">
      <c r="D76" s="89"/>
    </row>
    <row r="77" spans="2:4">
      <c r="D77" s="89"/>
    </row>
    <row r="78" spans="2:4">
      <c r="D78" s="89"/>
    </row>
    <row r="79" spans="2:4">
      <c r="D79" s="89"/>
    </row>
    <row r="80" spans="2:4">
      <c r="D80" s="89"/>
    </row>
    <row r="81" spans="4:4">
      <c r="D81" s="89"/>
    </row>
    <row r="82" spans="4:4">
      <c r="D82" s="89"/>
    </row>
    <row r="83" spans="4:4">
      <c r="D83" s="89"/>
    </row>
    <row r="84" spans="4:4">
      <c r="D84" s="89"/>
    </row>
    <row r="85" spans="4:4">
      <c r="D85" s="89"/>
    </row>
    <row r="86" spans="4:4">
      <c r="D86" s="89"/>
    </row>
    <row r="87" spans="4:4">
      <c r="D87" s="89"/>
    </row>
    <row r="88" spans="4:4">
      <c r="D88" s="89"/>
    </row>
    <row r="89" spans="4:4">
      <c r="D89" s="89"/>
    </row>
    <row r="90" spans="4:4">
      <c r="D90" s="89"/>
    </row>
    <row r="91" spans="4:4">
      <c r="D91" s="89"/>
    </row>
    <row r="92" spans="4:4">
      <c r="D92" s="89"/>
    </row>
    <row r="93" spans="4:4">
      <c r="D93" s="89"/>
    </row>
    <row r="94" spans="4:4">
      <c r="D94" s="89"/>
    </row>
    <row r="95" spans="4:4">
      <c r="D95" s="89"/>
    </row>
    <row r="96" spans="4:4">
      <c r="D96" s="89"/>
    </row>
    <row r="97" spans="4:4">
      <c r="D97" s="89"/>
    </row>
    <row r="98" spans="4:4">
      <c r="D98" s="89"/>
    </row>
    <row r="99" spans="4:4">
      <c r="D99" s="89"/>
    </row>
    <row r="100" spans="4:4">
      <c r="D100" s="89"/>
    </row>
    <row r="101" spans="4:4">
      <c r="D101" s="89"/>
    </row>
    <row r="102" spans="4:4">
      <c r="D102" s="89"/>
    </row>
    <row r="103" spans="4:4">
      <c r="D103" s="89"/>
    </row>
    <row r="104" spans="4:4">
      <c r="D104" s="89"/>
    </row>
    <row r="105" spans="4:4">
      <c r="D105" s="89"/>
    </row>
    <row r="106" spans="4:4">
      <c r="D106" s="89"/>
    </row>
    <row r="107" spans="4:4">
      <c r="D107" s="89"/>
    </row>
    <row r="108" spans="4:4">
      <c r="D108" s="89"/>
    </row>
    <row r="109" spans="4:4">
      <c r="D109" s="89"/>
    </row>
    <row r="110" spans="4:4">
      <c r="D110" s="89"/>
    </row>
    <row r="111" spans="4:4">
      <c r="D111" s="89"/>
    </row>
    <row r="112" spans="4:4">
      <c r="D112" s="89"/>
    </row>
    <row r="113" spans="4:4">
      <c r="D113" s="89"/>
    </row>
    <row r="114" spans="4:4">
      <c r="D114" s="89"/>
    </row>
    <row r="115" spans="4:4">
      <c r="D115" s="89"/>
    </row>
    <row r="116" spans="4:4">
      <c r="D116" s="89"/>
    </row>
    <row r="117" spans="4:4">
      <c r="D117" s="89"/>
    </row>
    <row r="118" spans="4:4">
      <c r="D118" s="89"/>
    </row>
    <row r="119" spans="4:4">
      <c r="D119" s="89"/>
    </row>
    <row r="120" spans="4:4">
      <c r="D120" s="89"/>
    </row>
    <row r="121" spans="4:4">
      <c r="D121" s="89"/>
    </row>
    <row r="122" spans="4:4">
      <c r="D122" s="89"/>
    </row>
    <row r="123" spans="4:4">
      <c r="D123" s="89"/>
    </row>
    <row r="124" spans="4:4">
      <c r="D124" s="89"/>
    </row>
    <row r="125" spans="4:4">
      <c r="D125" s="89"/>
    </row>
    <row r="126" spans="4:4">
      <c r="D126" s="89"/>
    </row>
    <row r="127" spans="4:4">
      <c r="D127" s="89"/>
    </row>
    <row r="128" spans="4:4">
      <c r="D128" s="89"/>
    </row>
    <row r="129" spans="4:4">
      <c r="D129" s="89"/>
    </row>
    <row r="130" spans="4:4">
      <c r="D130" s="89"/>
    </row>
    <row r="131" spans="4:4">
      <c r="D131" s="89"/>
    </row>
    <row r="132" spans="4:4">
      <c r="D132" s="89"/>
    </row>
    <row r="133" spans="4:4">
      <c r="D133" s="89"/>
    </row>
    <row r="134" spans="4:4">
      <c r="D134" s="89"/>
    </row>
    <row r="135" spans="4:4">
      <c r="D135" s="89"/>
    </row>
    <row r="136" spans="4:4">
      <c r="D136" s="89"/>
    </row>
    <row r="137" spans="4:4">
      <c r="D137" s="89"/>
    </row>
    <row r="138" spans="4:4">
      <c r="D138" s="89"/>
    </row>
    <row r="139" spans="4:4">
      <c r="D139" s="89"/>
    </row>
    <row r="140" spans="4:4">
      <c r="D140" s="89"/>
    </row>
    <row r="141" spans="4:4">
      <c r="D141" s="89"/>
    </row>
    <row r="142" spans="4:4">
      <c r="D142" s="89"/>
    </row>
    <row r="143" spans="4:4">
      <c r="D143" s="89"/>
    </row>
    <row r="144" spans="4:4">
      <c r="D144" s="89"/>
    </row>
    <row r="145" spans="4:4">
      <c r="D145" s="89"/>
    </row>
    <row r="146" spans="4:4">
      <c r="D146" s="89"/>
    </row>
    <row r="147" spans="4:4">
      <c r="D147" s="89"/>
    </row>
    <row r="148" spans="4:4">
      <c r="D148" s="89"/>
    </row>
    <row r="149" spans="4:4">
      <c r="D149" s="89"/>
    </row>
    <row r="150" spans="4:4">
      <c r="D150" s="89"/>
    </row>
    <row r="151" spans="4:4">
      <c r="D151" s="89"/>
    </row>
    <row r="152" spans="4:4">
      <c r="D152" s="89"/>
    </row>
    <row r="153" spans="4:4">
      <c r="D153" s="89"/>
    </row>
    <row r="154" spans="4:4">
      <c r="D154" s="89"/>
    </row>
    <row r="155" spans="4:4">
      <c r="D155" s="89"/>
    </row>
    <row r="156" spans="4:4">
      <c r="D156" s="89"/>
    </row>
    <row r="157" spans="4:4">
      <c r="D157" s="89"/>
    </row>
    <row r="158" spans="4:4">
      <c r="D158" s="89"/>
    </row>
    <row r="159" spans="4:4">
      <c r="D159" s="89"/>
    </row>
    <row r="160" spans="4:4">
      <c r="D160" s="89"/>
    </row>
    <row r="161" spans="4:4">
      <c r="D161" s="89"/>
    </row>
    <row r="162" spans="4:4">
      <c r="D162" s="89"/>
    </row>
    <row r="163" spans="4:4">
      <c r="D163" s="89"/>
    </row>
    <row r="164" spans="4:4">
      <c r="D164" s="89"/>
    </row>
    <row r="165" spans="4:4">
      <c r="D165" s="89"/>
    </row>
    <row r="166" spans="4:4">
      <c r="D166" s="89"/>
    </row>
    <row r="167" spans="4:4">
      <c r="D167" s="89"/>
    </row>
    <row r="168" spans="4:4">
      <c r="D168" s="89"/>
    </row>
    <row r="169" spans="4:4">
      <c r="D169" s="89"/>
    </row>
    <row r="170" spans="4:4">
      <c r="D170" s="89"/>
    </row>
    <row r="171" spans="4:4">
      <c r="D171" s="89"/>
    </row>
    <row r="172" spans="4:4">
      <c r="D172" s="89"/>
    </row>
    <row r="173" spans="4:4">
      <c r="D173" s="89"/>
    </row>
    <row r="174" spans="4:4">
      <c r="D174" s="89"/>
    </row>
    <row r="175" spans="4:4">
      <c r="D175" s="89"/>
    </row>
    <row r="176" spans="4:4">
      <c r="D176" s="89"/>
    </row>
    <row r="177" spans="4:4">
      <c r="D177" s="89"/>
    </row>
    <row r="178" spans="4:4">
      <c r="D178" s="89"/>
    </row>
    <row r="179" spans="4:4">
      <c r="D179" s="89"/>
    </row>
    <row r="180" spans="4:4">
      <c r="D180" s="89"/>
    </row>
    <row r="181" spans="4:4">
      <c r="D181" s="89"/>
    </row>
    <row r="182" spans="4:4">
      <c r="D182" s="89"/>
    </row>
    <row r="183" spans="4:4">
      <c r="D183" s="89"/>
    </row>
    <row r="184" spans="4:4">
      <c r="D184" s="89"/>
    </row>
    <row r="185" spans="4:4">
      <c r="D185" s="89"/>
    </row>
    <row r="186" spans="4:4">
      <c r="D186" s="89"/>
    </row>
    <row r="187" spans="4:4">
      <c r="D187" s="89"/>
    </row>
    <row r="188" spans="4:4">
      <c r="D188" s="89"/>
    </row>
    <row r="189" spans="4:4">
      <c r="D189" s="89"/>
    </row>
    <row r="190" spans="4:4">
      <c r="D190" s="89"/>
    </row>
    <row r="191" spans="4:4">
      <c r="D191" s="89"/>
    </row>
    <row r="192" spans="4:4">
      <c r="D192" s="89"/>
    </row>
    <row r="193" spans="4:4">
      <c r="D193" s="89"/>
    </row>
    <row r="194" spans="4:4">
      <c r="D194" s="89"/>
    </row>
    <row r="195" spans="4:4">
      <c r="D195" s="89"/>
    </row>
    <row r="196" spans="4:4">
      <c r="D196" s="89"/>
    </row>
    <row r="197" spans="4:4">
      <c r="D197" s="89"/>
    </row>
    <row r="198" spans="4:4">
      <c r="D198" s="89"/>
    </row>
    <row r="199" spans="4:4">
      <c r="D199" s="89"/>
    </row>
    <row r="200" spans="4:4">
      <c r="D200" s="89"/>
    </row>
    <row r="201" spans="4:4">
      <c r="D201" s="89"/>
    </row>
    <row r="202" spans="4:4">
      <c r="D202" s="89"/>
    </row>
    <row r="203" spans="4:4">
      <c r="D203" s="89"/>
    </row>
    <row r="204" spans="4:4">
      <c r="D204" s="89"/>
    </row>
    <row r="205" spans="4:4">
      <c r="D205" s="89"/>
    </row>
    <row r="206" spans="4:4">
      <c r="D206" s="89"/>
    </row>
    <row r="207" spans="4:4">
      <c r="D207" s="89"/>
    </row>
    <row r="208" spans="4:4">
      <c r="D208" s="89"/>
    </row>
    <row r="209" spans="4:4">
      <c r="D209" s="89"/>
    </row>
    <row r="210" spans="4:4">
      <c r="D210" s="89"/>
    </row>
    <row r="211" spans="4:4">
      <c r="D211" s="89"/>
    </row>
    <row r="212" spans="4:4">
      <c r="D212" s="89"/>
    </row>
    <row r="213" spans="4:4">
      <c r="D213" s="89"/>
    </row>
    <row r="214" spans="4:4">
      <c r="D214" s="89"/>
    </row>
    <row r="215" spans="4:4">
      <c r="D215" s="89"/>
    </row>
    <row r="216" spans="4:4">
      <c r="D216" s="89"/>
    </row>
    <row r="217" spans="4:4">
      <c r="D217" s="89"/>
    </row>
    <row r="218" spans="4:4">
      <c r="D218" s="89"/>
    </row>
    <row r="219" spans="4:4">
      <c r="D219" s="89"/>
    </row>
    <row r="220" spans="4:4">
      <c r="D220" s="89"/>
    </row>
    <row r="221" spans="4:4">
      <c r="D221" s="89"/>
    </row>
    <row r="222" spans="4:4">
      <c r="D222" s="89"/>
    </row>
    <row r="223" spans="4:4">
      <c r="D223" s="89"/>
    </row>
    <row r="224" spans="4:4">
      <c r="D224" s="89"/>
    </row>
    <row r="225" spans="4:4">
      <c r="D225" s="89"/>
    </row>
    <row r="226" spans="4:4">
      <c r="D226" s="89"/>
    </row>
    <row r="227" spans="4:4">
      <c r="D227" s="89"/>
    </row>
    <row r="228" spans="4:4">
      <c r="D228" s="89"/>
    </row>
    <row r="229" spans="4:4">
      <c r="D229" s="89"/>
    </row>
    <row r="230" spans="4:4">
      <c r="D230" s="89"/>
    </row>
    <row r="231" spans="4:4">
      <c r="D231" s="89"/>
    </row>
    <row r="232" spans="4:4">
      <c r="D232" s="89"/>
    </row>
    <row r="233" spans="4:4">
      <c r="D233" s="89"/>
    </row>
    <row r="234" spans="4:4">
      <c r="D234" s="89"/>
    </row>
    <row r="235" spans="4:4">
      <c r="D235" s="89"/>
    </row>
    <row r="236" spans="4:4">
      <c r="D236" s="89"/>
    </row>
    <row r="237" spans="4:4">
      <c r="D237" s="89"/>
    </row>
    <row r="238" spans="4:4">
      <c r="D238" s="89"/>
    </row>
    <row r="239" spans="4:4">
      <c r="D239" s="89"/>
    </row>
    <row r="240" spans="4:4">
      <c r="D240" s="89"/>
    </row>
    <row r="241" spans="4:4">
      <c r="D241" s="89"/>
    </row>
    <row r="242" spans="4:4">
      <c r="D242" s="89"/>
    </row>
    <row r="243" spans="4:4">
      <c r="D243" s="89"/>
    </row>
    <row r="244" spans="4:4">
      <c r="D244" s="89"/>
    </row>
    <row r="245" spans="4:4">
      <c r="D245" s="89"/>
    </row>
    <row r="246" spans="4:4">
      <c r="D246" s="89"/>
    </row>
    <row r="247" spans="4:4">
      <c r="D247" s="89"/>
    </row>
    <row r="248" spans="4:4">
      <c r="D248" s="89"/>
    </row>
    <row r="249" spans="4:4">
      <c r="D249" s="89"/>
    </row>
    <row r="250" spans="4:4">
      <c r="D250" s="89"/>
    </row>
    <row r="251" spans="4:4">
      <c r="D251" s="89"/>
    </row>
    <row r="252" spans="4:4">
      <c r="D252" s="89"/>
    </row>
    <row r="253" spans="4:4">
      <c r="D253" s="89"/>
    </row>
    <row r="254" spans="4:4">
      <c r="D254" s="89"/>
    </row>
    <row r="255" spans="4:4">
      <c r="D255" s="89"/>
    </row>
    <row r="256" spans="4:4">
      <c r="D256" s="89"/>
    </row>
    <row r="257" spans="4:4">
      <c r="D257" s="89"/>
    </row>
    <row r="258" spans="4:4">
      <c r="D258" s="89"/>
    </row>
    <row r="259" spans="4:4">
      <c r="D259" s="89"/>
    </row>
    <row r="260" spans="4:4">
      <c r="D260" s="89"/>
    </row>
    <row r="261" spans="4:4">
      <c r="D261" s="89"/>
    </row>
    <row r="262" spans="4:4">
      <c r="D262" s="89"/>
    </row>
    <row r="263" spans="4:4">
      <c r="D263" s="89"/>
    </row>
    <row r="264" spans="4:4">
      <c r="D264" s="89"/>
    </row>
    <row r="265" spans="4:4">
      <c r="D265" s="89"/>
    </row>
    <row r="266" spans="4:4">
      <c r="D266" s="89"/>
    </row>
    <row r="267" spans="4:4">
      <c r="D267" s="89"/>
    </row>
    <row r="268" spans="4:4">
      <c r="D268" s="89"/>
    </row>
    <row r="269" spans="4:4">
      <c r="D269" s="89"/>
    </row>
    <row r="270" spans="4:4">
      <c r="D270" s="89"/>
    </row>
    <row r="271" spans="4:4">
      <c r="D271" s="89"/>
    </row>
    <row r="272" spans="4:4">
      <c r="D272" s="89"/>
    </row>
    <row r="273" spans="4:4">
      <c r="D273" s="89"/>
    </row>
    <row r="274" spans="4:4">
      <c r="D274" s="89"/>
    </row>
    <row r="275" spans="4:4">
      <c r="D275" s="89"/>
    </row>
    <row r="276" spans="4:4">
      <c r="D276" s="89"/>
    </row>
    <row r="277" spans="4:4">
      <c r="D277" s="89"/>
    </row>
    <row r="278" spans="4:4">
      <c r="D278" s="89"/>
    </row>
    <row r="279" spans="4:4">
      <c r="D279" s="89"/>
    </row>
    <row r="280" spans="4:4">
      <c r="D280" s="89"/>
    </row>
    <row r="281" spans="4:4">
      <c r="D281" s="89"/>
    </row>
    <row r="282" spans="4:4">
      <c r="D282" s="89"/>
    </row>
    <row r="283" spans="4:4">
      <c r="D283" s="89"/>
    </row>
    <row r="284" spans="4:4">
      <c r="D284" s="89"/>
    </row>
    <row r="285" spans="4:4">
      <c r="D285" s="89"/>
    </row>
    <row r="286" spans="4:4">
      <c r="D286" s="89"/>
    </row>
    <row r="287" spans="4:4">
      <c r="D287" s="89"/>
    </row>
    <row r="288" spans="4:4">
      <c r="D288" s="89"/>
    </row>
    <row r="289" spans="4:4">
      <c r="D289" s="89"/>
    </row>
    <row r="290" spans="4:4">
      <c r="D290" s="89"/>
    </row>
    <row r="291" spans="4:4">
      <c r="D291" s="89"/>
    </row>
    <row r="292" spans="4:4">
      <c r="D292" s="89"/>
    </row>
    <row r="293" spans="4:4">
      <c r="D293" s="89"/>
    </row>
    <row r="294" spans="4:4">
      <c r="D294" s="89"/>
    </row>
    <row r="295" spans="4:4">
      <c r="D295" s="89"/>
    </row>
    <row r="296" spans="4:4">
      <c r="D296" s="89"/>
    </row>
    <row r="297" spans="4:4">
      <c r="D297" s="89"/>
    </row>
    <row r="298" spans="4:4">
      <c r="D298" s="89"/>
    </row>
    <row r="299" spans="4:4">
      <c r="D299" s="89"/>
    </row>
    <row r="300" spans="4:4">
      <c r="D300" s="89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2"/>
  <sheetViews>
    <sheetView showGridLines="0" showRowColHeaders="0" workbookViewId="0">
      <selection activeCell="K14" sqref="K14"/>
    </sheetView>
  </sheetViews>
  <sheetFormatPr defaultColWidth="12" defaultRowHeight="12.75"/>
  <cols>
    <col min="1" max="1" width="12" style="84"/>
    <col min="2" max="2" width="38" style="84" customWidth="1"/>
    <col min="3" max="3" width="14.7109375" style="84" customWidth="1"/>
    <col min="4" max="4" width="1.28515625" style="89" customWidth="1"/>
    <col min="5" max="5" width="14.7109375" style="84" customWidth="1"/>
    <col min="6" max="6" width="1.28515625" style="84" customWidth="1"/>
    <col min="7" max="7" width="14.7109375" style="84" customWidth="1"/>
    <col min="8" max="8" width="1.28515625" style="84" customWidth="1"/>
    <col min="9" max="9" width="14.7109375" style="84" customWidth="1"/>
    <col min="10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58</v>
      </c>
      <c r="B5" s="132" t="s">
        <v>171</v>
      </c>
    </row>
    <row r="6" spans="1:11" s="83" customFormat="1" ht="12" customHeight="1">
      <c r="A6" s="129"/>
      <c r="B6" s="125" t="s">
        <v>231</v>
      </c>
    </row>
    <row r="7" spans="1:11" s="83" customFormat="1" ht="16.5" customHeight="1"/>
    <row r="8" spans="1:11" s="83" customFormat="1" ht="24.75" customHeight="1">
      <c r="B8" s="7"/>
      <c r="C8" s="681" t="s">
        <v>171</v>
      </c>
      <c r="D8" s="681"/>
      <c r="E8" s="681"/>
      <c r="F8" s="681"/>
      <c r="G8" s="681"/>
      <c r="H8" s="681"/>
      <c r="I8" s="681"/>
    </row>
    <row r="9" spans="1:11" s="83" customFormat="1" ht="24.75" customHeight="1">
      <c r="B9" s="7"/>
      <c r="C9" s="182" t="s">
        <v>16</v>
      </c>
      <c r="D9" s="44"/>
      <c r="E9" s="251" t="s">
        <v>18</v>
      </c>
      <c r="F9" s="157"/>
      <c r="G9" s="251" t="s">
        <v>19</v>
      </c>
      <c r="H9" s="45"/>
      <c r="I9" s="251" t="s">
        <v>17</v>
      </c>
    </row>
    <row r="10" spans="1:11" s="83" customFormat="1" ht="14.25" customHeight="1">
      <c r="B10" s="131" t="s">
        <v>11</v>
      </c>
      <c r="C10" s="128" t="s">
        <v>0</v>
      </c>
      <c r="D10" s="45"/>
      <c r="E10" s="128" t="s">
        <v>0</v>
      </c>
      <c r="F10" s="156"/>
      <c r="G10" s="128" t="s">
        <v>0</v>
      </c>
      <c r="H10" s="45"/>
      <c r="I10" s="128" t="s">
        <v>0</v>
      </c>
    </row>
    <row r="11" spans="1:11" s="83" customFormat="1" ht="14.25" customHeight="1">
      <c r="B11" s="402" t="s">
        <v>105</v>
      </c>
      <c r="C11" s="196">
        <f>[1]Q2.9!J12</f>
        <v>32245</v>
      </c>
      <c r="D11" s="104"/>
      <c r="E11" s="196">
        <f>[1]Q2.9!K12</f>
        <v>31863</v>
      </c>
      <c r="F11" s="70"/>
      <c r="G11" s="196">
        <f>[1]Q2.9!L12</f>
        <v>31626</v>
      </c>
      <c r="H11" s="195"/>
      <c r="I11" s="196">
        <f>[1]Q2.9!M12</f>
        <v>31809</v>
      </c>
    </row>
    <row r="12" spans="1:11" s="83" customFormat="1" ht="14.25" customHeight="1">
      <c r="B12" s="403" t="s">
        <v>267</v>
      </c>
      <c r="C12" s="197">
        <f>[1]Q2.9!J13</f>
        <v>8857</v>
      </c>
      <c r="D12" s="104"/>
      <c r="E12" s="197">
        <f>[1]Q2.9!K13</f>
        <v>8647</v>
      </c>
      <c r="F12" s="70"/>
      <c r="G12" s="197">
        <f>[1]Q2.9!L13</f>
        <v>8622</v>
      </c>
      <c r="H12" s="195"/>
      <c r="I12" s="197">
        <f>[1]Q2.9!M13</f>
        <v>8747</v>
      </c>
    </row>
    <row r="13" spans="1:11" s="83" customFormat="1" ht="14.25" customHeight="1">
      <c r="B13" s="403" t="s">
        <v>52</v>
      </c>
      <c r="C13" s="197">
        <f>[1]Q2.9!J14</f>
        <v>6287</v>
      </c>
      <c r="D13" s="104"/>
      <c r="E13" s="197">
        <f>[1]Q2.9!K14</f>
        <v>5905</v>
      </c>
      <c r="F13" s="70"/>
      <c r="G13" s="197">
        <f>[1]Q2.9!L14</f>
        <v>5788</v>
      </c>
      <c r="H13" s="195"/>
      <c r="I13" s="197">
        <f>[1]Q2.9!M14</f>
        <v>5842</v>
      </c>
    </row>
    <row r="14" spans="1:11" s="83" customFormat="1" ht="14.25" customHeight="1">
      <c r="B14" s="403" t="s">
        <v>1</v>
      </c>
      <c r="C14" s="198">
        <f>[1]Q2.9!J15</f>
        <v>2678</v>
      </c>
      <c r="D14" s="110"/>
      <c r="E14" s="198">
        <f>[1]Q2.9!K15</f>
        <v>2538</v>
      </c>
      <c r="F14" s="70"/>
      <c r="G14" s="198">
        <f>[1]Q2.9!L15</f>
        <v>2490</v>
      </c>
      <c r="H14" s="195"/>
      <c r="I14" s="198">
        <f>[1]Q2.9!M15</f>
        <v>2485</v>
      </c>
      <c r="J14" s="48"/>
      <c r="K14" s="48"/>
    </row>
    <row r="15" spans="1:11" s="83" customFormat="1" ht="14.25" customHeight="1">
      <c r="B15" s="32" t="s">
        <v>73</v>
      </c>
      <c r="C15" s="196">
        <f>[1]Q2.9!J16</f>
        <v>70</v>
      </c>
      <c r="D15" s="194"/>
      <c r="E15" s="196">
        <f>[1]Q2.9!K16</f>
        <v>69</v>
      </c>
      <c r="F15" s="64"/>
      <c r="G15" s="196">
        <f>[1]Q2.9!L16</f>
        <v>70</v>
      </c>
      <c r="H15" s="195"/>
      <c r="I15" s="196">
        <f>[1]Q2.9!M16</f>
        <v>68</v>
      </c>
    </row>
    <row r="16" spans="1:11" s="83" customFormat="1" ht="14.25" customHeight="1">
      <c r="B16" s="32" t="s">
        <v>74</v>
      </c>
      <c r="C16" s="197">
        <f>[1]Q2.9!J17</f>
        <v>73</v>
      </c>
      <c r="D16" s="194"/>
      <c r="E16" s="197">
        <f>[1]Q2.9!K17</f>
        <v>66</v>
      </c>
      <c r="F16" s="64"/>
      <c r="G16" s="197">
        <f>[1]Q2.9!L17</f>
        <v>68</v>
      </c>
      <c r="H16" s="195"/>
      <c r="I16" s="197">
        <f>[1]Q2.9!M17</f>
        <v>65</v>
      </c>
    </row>
    <row r="17" spans="2:9" s="83" customFormat="1" ht="14.25" customHeight="1">
      <c r="B17" s="32" t="s">
        <v>75</v>
      </c>
      <c r="C17" s="197">
        <f>[1]Q2.9!J18</f>
        <v>81</v>
      </c>
      <c r="D17" s="194"/>
      <c r="E17" s="197">
        <f>[1]Q2.9!K18</f>
        <v>72</v>
      </c>
      <c r="F17" s="64"/>
      <c r="G17" s="197">
        <f>[1]Q2.9!L18</f>
        <v>66</v>
      </c>
      <c r="H17" s="195"/>
      <c r="I17" s="197">
        <f>[1]Q2.9!M18</f>
        <v>64</v>
      </c>
    </row>
    <row r="18" spans="2:9" s="83" customFormat="1" ht="14.25" customHeight="1">
      <c r="B18" s="32" t="s">
        <v>76</v>
      </c>
      <c r="C18" s="197">
        <f>[1]Q2.9!J19</f>
        <v>65</v>
      </c>
      <c r="D18" s="194"/>
      <c r="E18" s="197">
        <f>[1]Q2.9!K19</f>
        <v>64</v>
      </c>
      <c r="F18" s="64"/>
      <c r="G18" s="197">
        <f>[1]Q2.9!L19</f>
        <v>62</v>
      </c>
      <c r="H18" s="195"/>
      <c r="I18" s="197">
        <f>[1]Q2.9!M19</f>
        <v>57</v>
      </c>
    </row>
    <row r="19" spans="2:9" s="83" customFormat="1" ht="14.25" customHeight="1">
      <c r="B19" s="32" t="s">
        <v>77</v>
      </c>
      <c r="C19" s="197">
        <f>[1]Q2.9!J20</f>
        <v>395</v>
      </c>
      <c r="D19" s="194"/>
      <c r="E19" s="197">
        <f>[1]Q2.9!K20</f>
        <v>402</v>
      </c>
      <c r="F19" s="64"/>
      <c r="G19" s="197">
        <f>[1]Q2.9!L20</f>
        <v>407</v>
      </c>
      <c r="H19" s="195"/>
      <c r="I19" s="197">
        <f>[1]Q2.9!M20</f>
        <v>407</v>
      </c>
    </row>
    <row r="20" spans="2:9" s="83" customFormat="1" ht="14.25" customHeight="1">
      <c r="B20" s="32" t="s">
        <v>78</v>
      </c>
      <c r="C20" s="197">
        <f>[1]Q2.9!J21</f>
        <v>64</v>
      </c>
      <c r="D20" s="194"/>
      <c r="E20" s="197">
        <f>[1]Q2.9!K21</f>
        <v>64</v>
      </c>
      <c r="F20" s="64"/>
      <c r="G20" s="197">
        <f>[1]Q2.9!L21</f>
        <v>60</v>
      </c>
      <c r="H20" s="195"/>
      <c r="I20" s="197">
        <f>[1]Q2.9!M21</f>
        <v>61</v>
      </c>
    </row>
    <row r="21" spans="2:9" s="83" customFormat="1" ht="14.25" customHeight="1">
      <c r="B21" s="32" t="s">
        <v>79</v>
      </c>
      <c r="C21" s="197">
        <f>[1]Q2.9!J22</f>
        <v>115</v>
      </c>
      <c r="D21" s="194"/>
      <c r="E21" s="197">
        <f>[1]Q2.9!K22</f>
        <v>106</v>
      </c>
      <c r="F21" s="64"/>
      <c r="G21" s="197">
        <f>[1]Q2.9!L22</f>
        <v>103</v>
      </c>
      <c r="H21" s="195"/>
      <c r="I21" s="197">
        <f>[1]Q2.9!M22</f>
        <v>107</v>
      </c>
    </row>
    <row r="22" spans="2:9" s="83" customFormat="1" ht="14.25" customHeight="1">
      <c r="B22" s="32" t="s">
        <v>80</v>
      </c>
      <c r="C22" s="197">
        <f>[1]Q2.9!J23</f>
        <v>20</v>
      </c>
      <c r="D22" s="194"/>
      <c r="E22" s="197">
        <f>[1]Q2.9!K23</f>
        <v>21</v>
      </c>
      <c r="F22" s="64"/>
      <c r="G22" s="197">
        <f>[1]Q2.9!L23</f>
        <v>23</v>
      </c>
      <c r="H22" s="195"/>
      <c r="I22" s="197">
        <f>[1]Q2.9!M23</f>
        <v>21</v>
      </c>
    </row>
    <row r="23" spans="2:9" s="83" customFormat="1" ht="14.25" customHeight="1">
      <c r="B23" s="32" t="s">
        <v>81</v>
      </c>
      <c r="C23" s="197">
        <f>[1]Q2.9!J24</f>
        <v>122</v>
      </c>
      <c r="D23" s="194"/>
      <c r="E23" s="197">
        <f>[1]Q2.9!K24</f>
        <v>110</v>
      </c>
      <c r="F23" s="64"/>
      <c r="G23" s="197">
        <f>[1]Q2.9!L24</f>
        <v>105</v>
      </c>
      <c r="H23" s="195"/>
      <c r="I23" s="197">
        <f>[1]Q2.9!M24</f>
        <v>106</v>
      </c>
    </row>
    <row r="24" spans="2:9" s="83" customFormat="1" ht="14.25" customHeight="1">
      <c r="B24" s="32" t="s">
        <v>82</v>
      </c>
      <c r="C24" s="197">
        <f>[1]Q2.9!J25</f>
        <v>75</v>
      </c>
      <c r="D24" s="194"/>
      <c r="E24" s="197">
        <f>[1]Q2.9!K25</f>
        <v>73</v>
      </c>
      <c r="F24" s="64"/>
      <c r="G24" s="197">
        <f>[1]Q2.9!L25</f>
        <v>72</v>
      </c>
      <c r="H24" s="195"/>
      <c r="I24" s="197">
        <f>[1]Q2.9!M25</f>
        <v>64</v>
      </c>
    </row>
    <row r="25" spans="2:9" s="83" customFormat="1" ht="14.25" customHeight="1">
      <c r="B25" s="32" t="s">
        <v>83</v>
      </c>
      <c r="C25" s="197">
        <f>[1]Q2.9!J26</f>
        <v>62</v>
      </c>
      <c r="D25" s="194"/>
      <c r="E25" s="197">
        <f>[1]Q2.9!K26</f>
        <v>59</v>
      </c>
      <c r="F25" s="64"/>
      <c r="G25" s="197">
        <f>[1]Q2.9!L26</f>
        <v>58</v>
      </c>
      <c r="H25" s="195"/>
      <c r="I25" s="197">
        <f>[1]Q2.9!M26</f>
        <v>54</v>
      </c>
    </row>
    <row r="26" spans="2:9" s="83" customFormat="1" ht="14.25" customHeight="1">
      <c r="B26" s="32" t="s">
        <v>84</v>
      </c>
      <c r="C26" s="197">
        <f>[1]Q2.9!J27</f>
        <v>71</v>
      </c>
      <c r="D26" s="194"/>
      <c r="E26" s="197">
        <f>[1]Q2.9!K27</f>
        <v>59</v>
      </c>
      <c r="F26" s="64"/>
      <c r="G26" s="197">
        <f>[1]Q2.9!L27</f>
        <v>56</v>
      </c>
      <c r="H26" s="195"/>
      <c r="I26" s="197">
        <f>[1]Q2.9!M27</f>
        <v>68</v>
      </c>
    </row>
    <row r="27" spans="2:9" s="83" customFormat="1" ht="14.25" customHeight="1">
      <c r="B27" s="32" t="s">
        <v>85</v>
      </c>
      <c r="C27" s="197">
        <f>[1]Q2.9!J28</f>
        <v>58</v>
      </c>
      <c r="D27" s="194"/>
      <c r="E27" s="197">
        <f>[1]Q2.9!K28</f>
        <v>53</v>
      </c>
      <c r="F27" s="64"/>
      <c r="G27" s="197">
        <f>[1]Q2.9!L28</f>
        <v>48</v>
      </c>
      <c r="H27" s="195"/>
      <c r="I27" s="197">
        <f>[1]Q2.9!M28</f>
        <v>49</v>
      </c>
    </row>
    <row r="28" spans="2:9" s="83" customFormat="1" ht="14.25" customHeight="1">
      <c r="B28" s="32" t="s">
        <v>86</v>
      </c>
      <c r="C28" s="197">
        <f>[1]Q2.9!J29</f>
        <v>80</v>
      </c>
      <c r="D28" s="194"/>
      <c r="E28" s="197">
        <f>[1]Q2.9!K29</f>
        <v>71</v>
      </c>
      <c r="F28" s="64"/>
      <c r="G28" s="197">
        <f>[1]Q2.9!L29</f>
        <v>69</v>
      </c>
      <c r="H28" s="195"/>
      <c r="I28" s="197">
        <f>[1]Q2.9!M29</f>
        <v>65</v>
      </c>
    </row>
    <row r="29" spans="2:9" s="83" customFormat="1" ht="14.25" customHeight="1">
      <c r="B29" s="32" t="s">
        <v>87</v>
      </c>
      <c r="C29" s="197">
        <f>[1]Q2.9!J30</f>
        <v>268</v>
      </c>
      <c r="D29" s="194"/>
      <c r="E29" s="197">
        <f>[1]Q2.9!K30</f>
        <v>239</v>
      </c>
      <c r="F29" s="64"/>
      <c r="G29" s="197">
        <f>[1]Q2.9!L30</f>
        <v>233</v>
      </c>
      <c r="H29" s="195"/>
      <c r="I29" s="197">
        <f>[1]Q2.9!M30</f>
        <v>225</v>
      </c>
    </row>
    <row r="30" spans="2:9" s="83" customFormat="1" ht="14.25" customHeight="1">
      <c r="B30" s="32" t="s">
        <v>88</v>
      </c>
      <c r="C30" s="197">
        <f>[1]Q2.9!J31</f>
        <v>108</v>
      </c>
      <c r="D30" s="194"/>
      <c r="E30" s="197">
        <f>[1]Q2.9!K31</f>
        <v>98</v>
      </c>
      <c r="F30" s="64"/>
      <c r="G30" s="197">
        <f>[1]Q2.9!L31</f>
        <v>95</v>
      </c>
      <c r="H30" s="195"/>
      <c r="I30" s="197">
        <f>[1]Q2.9!M31</f>
        <v>97</v>
      </c>
    </row>
    <row r="31" spans="2:9" s="83" customFormat="1" ht="14.25" customHeight="1">
      <c r="B31" s="32" t="s">
        <v>89</v>
      </c>
      <c r="C31" s="197">
        <f>[1]Q2.9!J32</f>
        <v>166</v>
      </c>
      <c r="D31" s="194"/>
      <c r="E31" s="197">
        <f>[1]Q2.9!K32</f>
        <v>160</v>
      </c>
      <c r="F31" s="64"/>
      <c r="G31" s="197">
        <f>[1]Q2.9!L32</f>
        <v>146</v>
      </c>
      <c r="H31" s="195"/>
      <c r="I31" s="197">
        <f>[1]Q2.9!M32</f>
        <v>144</v>
      </c>
    </row>
    <row r="32" spans="2:9" s="83" customFormat="1" ht="14.25" customHeight="1">
      <c r="B32" s="32" t="s">
        <v>68</v>
      </c>
      <c r="C32" s="197">
        <f>[1]Q2.9!J33</f>
        <v>24</v>
      </c>
      <c r="D32" s="194"/>
      <c r="E32" s="197">
        <f>[1]Q2.9!K33</f>
        <v>22</v>
      </c>
      <c r="F32" s="64"/>
      <c r="G32" s="197">
        <f>[1]Q2.9!L33</f>
        <v>24</v>
      </c>
      <c r="H32" s="195"/>
      <c r="I32" s="197">
        <f>[1]Q2.9!M33</f>
        <v>24</v>
      </c>
    </row>
    <row r="33" spans="2:9" s="83" customFormat="1" ht="14.25" customHeight="1">
      <c r="B33" s="32" t="s">
        <v>90</v>
      </c>
      <c r="C33" s="197">
        <f>[1]Q2.9!J34</f>
        <v>210</v>
      </c>
      <c r="D33" s="194"/>
      <c r="E33" s="197">
        <f>[1]Q2.9!K34</f>
        <v>198</v>
      </c>
      <c r="F33" s="64"/>
      <c r="G33" s="197">
        <f>[1]Q2.9!L34</f>
        <v>197</v>
      </c>
      <c r="H33" s="195"/>
      <c r="I33" s="197">
        <f>[1]Q2.9!M34</f>
        <v>208</v>
      </c>
    </row>
    <row r="34" spans="2:9" s="83" customFormat="1" ht="14.25" customHeight="1">
      <c r="B34" s="32" t="s">
        <v>91</v>
      </c>
      <c r="C34" s="197">
        <f>[1]Q2.9!J35</f>
        <v>125</v>
      </c>
      <c r="D34" s="194"/>
      <c r="E34" s="197">
        <f>[1]Q2.9!K35</f>
        <v>113</v>
      </c>
      <c r="F34" s="64"/>
      <c r="G34" s="197">
        <f>[1]Q2.9!L35</f>
        <v>106</v>
      </c>
      <c r="H34" s="195"/>
      <c r="I34" s="197">
        <f>[1]Q2.9!M35</f>
        <v>106</v>
      </c>
    </row>
    <row r="35" spans="2:9" s="83" customFormat="1" ht="14.25" customHeight="1">
      <c r="B35" s="32" t="s">
        <v>92</v>
      </c>
      <c r="C35" s="197">
        <f>[1]Q2.9!J36</f>
        <v>173</v>
      </c>
      <c r="D35" s="194"/>
      <c r="E35" s="197">
        <f>[1]Q2.9!K36</f>
        <v>164</v>
      </c>
      <c r="F35" s="64"/>
      <c r="G35" s="197">
        <f>[1]Q2.9!L36</f>
        <v>168</v>
      </c>
      <c r="H35" s="195"/>
      <c r="I35" s="197">
        <f>[1]Q2.9!M36</f>
        <v>163</v>
      </c>
    </row>
    <row r="36" spans="2:9" s="83" customFormat="1" ht="14.25" customHeight="1">
      <c r="B36" s="32" t="s">
        <v>93</v>
      </c>
      <c r="C36" s="197">
        <f>[1]Q2.9!J37</f>
        <v>93</v>
      </c>
      <c r="D36" s="194"/>
      <c r="E36" s="197">
        <f>[1]Q2.9!K37</f>
        <v>94</v>
      </c>
      <c r="F36" s="64"/>
      <c r="G36" s="197">
        <f>[1]Q2.9!L37</f>
        <v>95</v>
      </c>
      <c r="H36" s="195"/>
      <c r="I36" s="197">
        <f>[1]Q2.9!M37</f>
        <v>104</v>
      </c>
    </row>
    <row r="37" spans="2:9" s="83" customFormat="1" ht="14.25" customHeight="1">
      <c r="B37" s="32" t="s">
        <v>94</v>
      </c>
      <c r="C37" s="197">
        <f>[1]Q2.9!J38</f>
        <v>46</v>
      </c>
      <c r="D37" s="194"/>
      <c r="E37" s="197">
        <f>[1]Q2.9!K38</f>
        <v>44</v>
      </c>
      <c r="F37" s="64"/>
      <c r="G37" s="197">
        <f>[1]Q2.9!L38</f>
        <v>44</v>
      </c>
      <c r="H37" s="195"/>
      <c r="I37" s="197">
        <f>[1]Q2.9!M38</f>
        <v>45</v>
      </c>
    </row>
    <row r="38" spans="2:9" s="83" customFormat="1" ht="14.25" customHeight="1">
      <c r="B38" s="32" t="s">
        <v>95</v>
      </c>
      <c r="C38" s="198">
        <f>[1]Q2.9!J39</f>
        <v>114</v>
      </c>
      <c r="D38" s="200"/>
      <c r="E38" s="198">
        <f>[1]Q2.9!K39</f>
        <v>117</v>
      </c>
      <c r="F38" s="70"/>
      <c r="G38" s="198">
        <f>[1]Q2.9!L39</f>
        <v>115</v>
      </c>
      <c r="H38" s="195"/>
      <c r="I38" s="198">
        <f>[1]Q2.9!M39</f>
        <v>113</v>
      </c>
    </row>
    <row r="39" spans="2:9" s="1" customFormat="1" ht="15">
      <c r="B39" s="35"/>
      <c r="C39"/>
      <c r="D39" s="175"/>
      <c r="E39" s="199"/>
      <c r="F39" s="175"/>
      <c r="G39" s="69"/>
      <c r="H39" s="175"/>
      <c r="I39" s="175"/>
    </row>
    <row r="40" spans="2:9" ht="15">
      <c r="B40" s="35"/>
      <c r="C40"/>
      <c r="E40" s="89"/>
      <c r="F40" s="89"/>
      <c r="G40" s="89"/>
      <c r="H40" s="89"/>
    </row>
    <row r="41" spans="2:9">
      <c r="E41" s="89"/>
      <c r="F41" s="89"/>
      <c r="G41" s="89"/>
      <c r="H41" s="89"/>
    </row>
    <row r="42" spans="2:9">
      <c r="E42" s="89"/>
      <c r="F42" s="89"/>
      <c r="G42" s="89"/>
      <c r="H42" s="89"/>
    </row>
    <row r="43" spans="2:9">
      <c r="E43" s="89"/>
      <c r="F43" s="89"/>
      <c r="G43" s="89"/>
      <c r="H43" s="89"/>
    </row>
    <row r="44" spans="2:9">
      <c r="E44" s="89"/>
      <c r="F44" s="89"/>
      <c r="G44" s="89"/>
      <c r="H44" s="89"/>
    </row>
    <row r="45" spans="2:9">
      <c r="E45" s="89"/>
      <c r="F45" s="89"/>
      <c r="G45" s="89"/>
      <c r="H45" s="89"/>
    </row>
    <row r="46" spans="2:9">
      <c r="E46" s="89"/>
      <c r="F46" s="89"/>
      <c r="G46" s="89"/>
      <c r="H46" s="89"/>
    </row>
    <row r="47" spans="2:9">
      <c r="E47" s="89"/>
      <c r="F47" s="89"/>
      <c r="G47" s="89"/>
      <c r="H47" s="89"/>
    </row>
    <row r="48" spans="2:9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</sheetData>
  <mergeCells count="1">
    <mergeCell ref="C8:I8"/>
  </mergeCells>
  <conditionalFormatting sqref="H11:H21 H23:H38">
    <cfRule type="cellIs" dxfId="243" priority="10" operator="between">
      <formula>1</formula>
      <formula>2</formula>
    </cfRule>
  </conditionalFormatting>
  <conditionalFormatting sqref="H22">
    <cfRule type="cellIs" dxfId="242" priority="9" operator="between">
      <formula>1</formula>
      <formula>2</formula>
    </cfRule>
  </conditionalFormatting>
  <conditionalFormatting sqref="C11:C21 C23:C38">
    <cfRule type="cellIs" dxfId="241" priority="8" operator="between">
      <formula>1</formula>
      <formula>2</formula>
    </cfRule>
  </conditionalFormatting>
  <conditionalFormatting sqref="C22">
    <cfRule type="cellIs" dxfId="240" priority="7" operator="between">
      <formula>1</formula>
      <formula>2</formula>
    </cfRule>
  </conditionalFormatting>
  <conditionalFormatting sqref="E11:E21 E23:E39">
    <cfRule type="cellIs" dxfId="239" priority="6" operator="between">
      <formula>1</formula>
      <formula>2</formula>
    </cfRule>
  </conditionalFormatting>
  <conditionalFormatting sqref="E22">
    <cfRule type="cellIs" dxfId="238" priority="5" operator="between">
      <formula>1</formula>
      <formula>2</formula>
    </cfRule>
  </conditionalFormatting>
  <conditionalFormatting sqref="G11:G21 G23:G38">
    <cfRule type="cellIs" dxfId="237" priority="4" operator="between">
      <formula>1</formula>
      <formula>2</formula>
    </cfRule>
  </conditionalFormatting>
  <conditionalFormatting sqref="G22">
    <cfRule type="cellIs" dxfId="236" priority="3" operator="between">
      <formula>1</formula>
      <formula>2</formula>
    </cfRule>
  </conditionalFormatting>
  <conditionalFormatting sqref="I11:I21 I23:I38">
    <cfRule type="cellIs" dxfId="235" priority="2" operator="between">
      <formula>1</formula>
      <formula>2</formula>
    </cfRule>
  </conditionalFormatting>
  <conditionalFormatting sqref="I22">
    <cfRule type="cellIs" dxfId="23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59</v>
      </c>
      <c r="B5" s="130" t="s">
        <v>172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209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'RSI_AFI (14)'!I11-'RSI_AFI (14)'!C11</f>
        <v>-436</v>
      </c>
    </row>
    <row r="12" spans="1:3">
      <c r="B12" s="403" t="s">
        <v>267</v>
      </c>
      <c r="C12" s="203">
        <f>'RSI_AFI (14)'!I12-'RSI_AFI (14)'!C12</f>
        <v>-110</v>
      </c>
    </row>
    <row r="13" spans="1:3">
      <c r="B13" s="403" t="s">
        <v>52</v>
      </c>
      <c r="C13" s="203">
        <f>'RSI_AFI (14)'!I13-'RSI_AFI (14)'!C13</f>
        <v>-445</v>
      </c>
    </row>
    <row r="14" spans="1:3">
      <c r="B14" s="403" t="s">
        <v>1</v>
      </c>
      <c r="C14" s="318">
        <f>'RSI_AFI (14)'!I14-'RSI_AFI (14)'!C14</f>
        <v>-193</v>
      </c>
    </row>
    <row r="15" spans="1:3">
      <c r="B15" s="32" t="s">
        <v>73</v>
      </c>
      <c r="C15" s="203">
        <f>'RSI_AFI (14)'!I15-'RSI_AFI (14)'!C15</f>
        <v>-2</v>
      </c>
    </row>
    <row r="16" spans="1:3">
      <c r="B16" s="32" t="s">
        <v>74</v>
      </c>
      <c r="C16" s="203">
        <f>'RSI_AFI (14)'!I16-'RSI_AFI (14)'!C16</f>
        <v>-8</v>
      </c>
    </row>
    <row r="17" spans="2:3">
      <c r="B17" s="32" t="s">
        <v>75</v>
      </c>
      <c r="C17" s="203">
        <f>'RSI_AFI (14)'!I17-'RSI_AFI (14)'!C17</f>
        <v>-17</v>
      </c>
    </row>
    <row r="18" spans="2:3">
      <c r="B18" s="32" t="s">
        <v>76</v>
      </c>
      <c r="C18" s="203">
        <f>'RSI_AFI (14)'!I18-'RSI_AFI (14)'!C18</f>
        <v>-8</v>
      </c>
    </row>
    <row r="19" spans="2:3">
      <c r="B19" s="32" t="s">
        <v>77</v>
      </c>
      <c r="C19" s="203">
        <f>'RSI_AFI (14)'!I19-'RSI_AFI (14)'!C19</f>
        <v>12</v>
      </c>
    </row>
    <row r="20" spans="2:3">
      <c r="B20" s="32" t="s">
        <v>78</v>
      </c>
      <c r="C20" s="203">
        <f>'RSI_AFI (14)'!I20-'RSI_AFI (14)'!C20</f>
        <v>-3</v>
      </c>
    </row>
    <row r="21" spans="2:3">
      <c r="B21" s="32" t="s">
        <v>79</v>
      </c>
      <c r="C21" s="203">
        <f>'RSI_AFI (14)'!I21-'RSI_AFI (14)'!C21</f>
        <v>-8</v>
      </c>
    </row>
    <row r="22" spans="2:3">
      <c r="B22" s="32" t="s">
        <v>80</v>
      </c>
      <c r="C22" s="203">
        <f>'RSI_AFI (14)'!I22-'RSI_AFI (14)'!C22</f>
        <v>1</v>
      </c>
    </row>
    <row r="23" spans="2:3">
      <c r="B23" s="32" t="s">
        <v>81</v>
      </c>
      <c r="C23" s="203">
        <f>'RSI_AFI (14)'!I23-'RSI_AFI (14)'!C23</f>
        <v>-16</v>
      </c>
    </row>
    <row r="24" spans="2:3">
      <c r="B24" s="32" t="s">
        <v>82</v>
      </c>
      <c r="C24" s="203">
        <f>'RSI_AFI (14)'!I24-'RSI_AFI (14)'!C24</f>
        <v>-11</v>
      </c>
    </row>
    <row r="25" spans="2:3">
      <c r="B25" s="32" t="s">
        <v>83</v>
      </c>
      <c r="C25" s="203">
        <f>'RSI_AFI (14)'!I25-'RSI_AFI (14)'!C25</f>
        <v>-8</v>
      </c>
    </row>
    <row r="26" spans="2:3">
      <c r="B26" s="32" t="s">
        <v>84</v>
      </c>
      <c r="C26" s="203">
        <f>'RSI_AFI (14)'!I26-'RSI_AFI (14)'!C26</f>
        <v>-3</v>
      </c>
    </row>
    <row r="27" spans="2:3">
      <c r="B27" s="32" t="s">
        <v>85</v>
      </c>
      <c r="C27" s="203">
        <f>'RSI_AFI (14)'!I27-'RSI_AFI (14)'!C27</f>
        <v>-9</v>
      </c>
    </row>
    <row r="28" spans="2:3">
      <c r="B28" s="32" t="s">
        <v>86</v>
      </c>
      <c r="C28" s="203">
        <f>'RSI_AFI (14)'!I28-'RSI_AFI (14)'!C28</f>
        <v>-15</v>
      </c>
    </row>
    <row r="29" spans="2:3">
      <c r="B29" s="32" t="s">
        <v>87</v>
      </c>
      <c r="C29" s="203">
        <f>'RSI_AFI (14)'!I29-'RSI_AFI (14)'!C29</f>
        <v>-43</v>
      </c>
    </row>
    <row r="30" spans="2:3">
      <c r="B30" s="32" t="s">
        <v>88</v>
      </c>
      <c r="C30" s="203">
        <f>'RSI_AFI (14)'!I30-'RSI_AFI (14)'!C30</f>
        <v>-11</v>
      </c>
    </row>
    <row r="31" spans="2:3">
      <c r="B31" s="32" t="s">
        <v>89</v>
      </c>
      <c r="C31" s="203">
        <f>'RSI_AFI (14)'!I31-'RSI_AFI (14)'!C31</f>
        <v>-22</v>
      </c>
    </row>
    <row r="32" spans="2:3">
      <c r="B32" s="32" t="s">
        <v>68</v>
      </c>
      <c r="C32" s="203">
        <f>'RSI_AFI (14)'!I32-'RSI_AFI (14)'!C32</f>
        <v>0</v>
      </c>
    </row>
    <row r="33" spans="2:3">
      <c r="B33" s="32" t="s">
        <v>90</v>
      </c>
      <c r="C33" s="203">
        <f>'RSI_AFI (14)'!I33-'RSI_AFI (14)'!C33</f>
        <v>-2</v>
      </c>
    </row>
    <row r="34" spans="2:3" ht="12.75" customHeight="1">
      <c r="B34" s="32" t="s">
        <v>91</v>
      </c>
      <c r="C34" s="203">
        <f>'RSI_AFI (14)'!I34-'RSI_AFI (14)'!C34</f>
        <v>-19</v>
      </c>
    </row>
    <row r="35" spans="2:3">
      <c r="B35" s="32" t="s">
        <v>92</v>
      </c>
      <c r="C35" s="203">
        <f>'RSI_AFI (14)'!I35-'RSI_AFI (14)'!C35</f>
        <v>-10</v>
      </c>
    </row>
    <row r="36" spans="2:3">
      <c r="B36" s="32" t="s">
        <v>93</v>
      </c>
      <c r="C36" s="203">
        <f>'RSI_AFI (14)'!I36-'RSI_AFI (14)'!C36</f>
        <v>11</v>
      </c>
    </row>
    <row r="37" spans="2:3">
      <c r="B37" s="32" t="s">
        <v>94</v>
      </c>
      <c r="C37" s="203">
        <f>'RSI_AFI (14)'!I37-'RSI_AFI (14)'!C37</f>
        <v>-1</v>
      </c>
    </row>
    <row r="38" spans="2:3">
      <c r="B38" s="32" t="s">
        <v>95</v>
      </c>
      <c r="C38" s="318">
        <f>'RSI_AFI (14)'!I38-'RSI_AFI (14)'!C38</f>
        <v>-1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60</v>
      </c>
      <c r="B5" s="130" t="s">
        <v>173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209</v>
      </c>
    </row>
    <row r="9" spans="1:3" ht="24.95" customHeight="1">
      <c r="B9" s="10"/>
      <c r="C9" s="251" t="s">
        <v>63</v>
      </c>
    </row>
    <row r="10" spans="1:3" ht="15" customHeight="1">
      <c r="B10" s="131" t="s">
        <v>53</v>
      </c>
      <c r="C10" s="128"/>
    </row>
    <row r="11" spans="1:3">
      <c r="B11" s="402" t="s">
        <v>105</v>
      </c>
      <c r="C11" s="234">
        <f>('RSI_AFI (14)'!I11-'RSI_AFI (14)'!C11)/'RSI_AFI (14)'!C11</f>
        <v>-1.3521476197860134E-2</v>
      </c>
    </row>
    <row r="12" spans="1:3">
      <c r="B12" s="403" t="s">
        <v>267</v>
      </c>
      <c r="C12" s="235">
        <f>('RSI_AFI (14)'!I12-'RSI_AFI (14)'!C12)/'RSI_AFI (14)'!C12</f>
        <v>-1.2419555154115389E-2</v>
      </c>
    </row>
    <row r="13" spans="1:3">
      <c r="B13" s="403" t="s">
        <v>52</v>
      </c>
      <c r="C13" s="235">
        <f>('RSI_AFI (14)'!I13-'RSI_AFI (14)'!C13)/'RSI_AFI (14)'!C13</f>
        <v>-7.0780976618418964E-2</v>
      </c>
    </row>
    <row r="14" spans="1:3">
      <c r="B14" s="403" t="s">
        <v>1</v>
      </c>
      <c r="C14" s="317">
        <f>('RSI_AFI (14)'!I14-'RSI_AFI (14)'!C14)/'RSI_AFI (14)'!C14</f>
        <v>-7.2068707991038095E-2</v>
      </c>
    </row>
    <row r="15" spans="1:3">
      <c r="B15" s="32" t="s">
        <v>73</v>
      </c>
      <c r="C15" s="235">
        <f>('RSI_AFI (14)'!I15-'RSI_AFI (14)'!C15)/'RSI_AFI (14)'!C15</f>
        <v>-2.8571428571428571E-2</v>
      </c>
    </row>
    <row r="16" spans="1:3">
      <c r="B16" s="32" t="s">
        <v>74</v>
      </c>
      <c r="C16" s="235">
        <f>('RSI_AFI (14)'!I16-'RSI_AFI (14)'!C16)/'RSI_AFI (14)'!C16</f>
        <v>-0.1095890410958904</v>
      </c>
    </row>
    <row r="17" spans="2:3">
      <c r="B17" s="32" t="s">
        <v>75</v>
      </c>
      <c r="C17" s="235">
        <f>('RSI_AFI (14)'!I17-'RSI_AFI (14)'!C17)/'RSI_AFI (14)'!C17</f>
        <v>-0.20987654320987653</v>
      </c>
    </row>
    <row r="18" spans="2:3">
      <c r="B18" s="32" t="s">
        <v>76</v>
      </c>
      <c r="C18" s="235">
        <f>('RSI_AFI (14)'!I18-'RSI_AFI (14)'!C18)/'RSI_AFI (14)'!C18</f>
        <v>-0.12307692307692308</v>
      </c>
    </row>
    <row r="19" spans="2:3">
      <c r="B19" s="32" t="s">
        <v>77</v>
      </c>
      <c r="C19" s="235">
        <f>('RSI_AFI (14)'!I19-'RSI_AFI (14)'!C19)/'RSI_AFI (14)'!C19</f>
        <v>3.0379746835443037E-2</v>
      </c>
    </row>
    <row r="20" spans="2:3">
      <c r="B20" s="32" t="s">
        <v>78</v>
      </c>
      <c r="C20" s="235">
        <f>('RSI_AFI (14)'!I20-'RSI_AFI (14)'!C20)/'RSI_AFI (14)'!C20</f>
        <v>-4.6875E-2</v>
      </c>
    </row>
    <row r="21" spans="2:3">
      <c r="B21" s="32" t="s">
        <v>79</v>
      </c>
      <c r="C21" s="235">
        <f>('RSI_AFI (14)'!I21-'RSI_AFI (14)'!C21)/'RSI_AFI (14)'!C21</f>
        <v>-6.9565217391304349E-2</v>
      </c>
    </row>
    <row r="22" spans="2:3">
      <c r="B22" s="32" t="s">
        <v>80</v>
      </c>
      <c r="C22" s="235">
        <f>('RSI_AFI (14)'!I22-'RSI_AFI (14)'!C22)/'RSI_AFI (14)'!C22</f>
        <v>0.05</v>
      </c>
    </row>
    <row r="23" spans="2:3">
      <c r="B23" s="32" t="s">
        <v>81</v>
      </c>
      <c r="C23" s="235">
        <f>('RSI_AFI (14)'!I23-'RSI_AFI (14)'!C23)/'RSI_AFI (14)'!C23</f>
        <v>-0.13114754098360656</v>
      </c>
    </row>
    <row r="24" spans="2:3">
      <c r="B24" s="32" t="s">
        <v>82</v>
      </c>
      <c r="C24" s="235">
        <f>('RSI_AFI (14)'!I24-'RSI_AFI (14)'!C24)/'RSI_AFI (14)'!C24</f>
        <v>-0.14666666666666667</v>
      </c>
    </row>
    <row r="25" spans="2:3">
      <c r="B25" s="32" t="s">
        <v>83</v>
      </c>
      <c r="C25" s="235">
        <f>('RSI_AFI (14)'!I25-'RSI_AFI (14)'!C25)/'RSI_AFI (14)'!C25</f>
        <v>-0.12903225806451613</v>
      </c>
    </row>
    <row r="26" spans="2:3">
      <c r="B26" s="32" t="s">
        <v>84</v>
      </c>
      <c r="C26" s="235">
        <f>('RSI_AFI (14)'!I26-'RSI_AFI (14)'!C26)/'RSI_AFI (14)'!C26</f>
        <v>-4.2253521126760563E-2</v>
      </c>
    </row>
    <row r="27" spans="2:3">
      <c r="B27" s="32" t="s">
        <v>85</v>
      </c>
      <c r="C27" s="235">
        <f>('RSI_AFI (14)'!I27-'RSI_AFI (14)'!C27)/'RSI_AFI (14)'!C27</f>
        <v>-0.15517241379310345</v>
      </c>
    </row>
    <row r="28" spans="2:3">
      <c r="B28" s="32" t="s">
        <v>86</v>
      </c>
      <c r="C28" s="235">
        <f>('RSI_AFI (14)'!I28-'RSI_AFI (14)'!C28)/'RSI_AFI (14)'!C28</f>
        <v>-0.1875</v>
      </c>
    </row>
    <row r="29" spans="2:3">
      <c r="B29" s="32" t="s">
        <v>87</v>
      </c>
      <c r="C29" s="235">
        <f>('RSI_AFI (14)'!I29-'RSI_AFI (14)'!C29)/'RSI_AFI (14)'!C29</f>
        <v>-0.16044776119402984</v>
      </c>
    </row>
    <row r="30" spans="2:3">
      <c r="B30" s="32" t="s">
        <v>88</v>
      </c>
      <c r="C30" s="235">
        <f>('RSI_AFI (14)'!I30-'RSI_AFI (14)'!C30)/'RSI_AFI (14)'!C30</f>
        <v>-0.10185185185185185</v>
      </c>
    </row>
    <row r="31" spans="2:3">
      <c r="B31" s="32" t="s">
        <v>89</v>
      </c>
      <c r="C31" s="235">
        <f>('RSI_AFI (14)'!I31-'RSI_AFI (14)'!C31)/'RSI_AFI (14)'!C31</f>
        <v>-0.13253012048192772</v>
      </c>
    </row>
    <row r="32" spans="2:3">
      <c r="B32" s="32" t="s">
        <v>68</v>
      </c>
      <c r="C32" s="235">
        <f>('RSI_AFI (14)'!I32-'RSI_AFI (14)'!C32)/'RSI_AFI (14)'!C32</f>
        <v>0</v>
      </c>
    </row>
    <row r="33" spans="2:3">
      <c r="B33" s="32" t="s">
        <v>90</v>
      </c>
      <c r="C33" s="235">
        <f>('RSI_AFI (14)'!I33-'RSI_AFI (14)'!C33)/'RSI_AFI (14)'!C33</f>
        <v>-9.5238095238095247E-3</v>
      </c>
    </row>
    <row r="34" spans="2:3" ht="12.75" customHeight="1">
      <c r="B34" s="32" t="s">
        <v>91</v>
      </c>
      <c r="C34" s="235">
        <f>('RSI_AFI (14)'!I34-'RSI_AFI (14)'!C34)/'RSI_AFI (14)'!C34</f>
        <v>-0.152</v>
      </c>
    </row>
    <row r="35" spans="2:3">
      <c r="B35" s="32" t="s">
        <v>92</v>
      </c>
      <c r="C35" s="235">
        <f>('RSI_AFI (14)'!I35-'RSI_AFI (14)'!C35)/'RSI_AFI (14)'!C35</f>
        <v>-5.7803468208092484E-2</v>
      </c>
    </row>
    <row r="36" spans="2:3">
      <c r="B36" s="32" t="s">
        <v>93</v>
      </c>
      <c r="C36" s="235">
        <f>('RSI_AFI (14)'!I36-'RSI_AFI (14)'!C36)/'RSI_AFI (14)'!C36</f>
        <v>0.11827956989247312</v>
      </c>
    </row>
    <row r="37" spans="2:3">
      <c r="B37" s="32" t="s">
        <v>94</v>
      </c>
      <c r="C37" s="235">
        <f>('RSI_AFI (14)'!I37-'RSI_AFI (14)'!C37)/'RSI_AFI (14)'!C37</f>
        <v>-2.1739130434782608E-2</v>
      </c>
    </row>
    <row r="38" spans="2:3">
      <c r="B38" s="32" t="s">
        <v>95</v>
      </c>
      <c r="C38" s="317">
        <f>('RSI_AFI (14)'!I38-'RSI_AFI (14)'!C38)/'RSI_AFI (14)'!C38</f>
        <v>-8.771929824561403E-3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73"/>
  <sheetViews>
    <sheetView showGridLines="0" showRowColHeaders="0" topLeftCell="A10" workbookViewId="0">
      <selection activeCell="B28" sqref="B28"/>
    </sheetView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4" spans="1:11">
      <c r="B4" s="59"/>
      <c r="C4" s="60"/>
      <c r="E4" s="60"/>
      <c r="F4" s="59"/>
      <c r="G4" s="60"/>
      <c r="H4" s="60"/>
      <c r="I4" s="60"/>
      <c r="J4" s="60"/>
      <c r="K4" s="60"/>
    </row>
    <row r="5" spans="1:11">
      <c r="B5" s="678" t="s">
        <v>72</v>
      </c>
      <c r="C5" s="679"/>
      <c r="D5" s="679"/>
      <c r="E5" s="60"/>
      <c r="F5" s="59"/>
      <c r="G5" s="60"/>
      <c r="H5" s="60"/>
      <c r="I5" s="60"/>
      <c r="J5" s="60"/>
      <c r="K5" s="60"/>
    </row>
    <row r="6" spans="1:11">
      <c r="B6" s="420" t="s">
        <v>294</v>
      </c>
      <c r="C6" s="176"/>
      <c r="D6" s="176"/>
      <c r="E6" s="60"/>
      <c r="F6" s="59"/>
      <c r="G6" s="60"/>
      <c r="H6" s="60"/>
      <c r="I6" s="60"/>
      <c r="J6" s="60"/>
      <c r="K6" s="60"/>
    </row>
    <row r="7" spans="1:11">
      <c r="A7" s="124"/>
      <c r="B7" s="177" t="s">
        <v>128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174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175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 t="s">
        <v>4</v>
      </c>
      <c r="B10" s="680" t="s">
        <v>306</v>
      </c>
      <c r="C10" s="680"/>
      <c r="D10" s="680"/>
      <c r="E10" s="680"/>
      <c r="F10" s="680"/>
      <c r="G10" s="680"/>
      <c r="H10" s="680"/>
      <c r="I10" s="680"/>
      <c r="J10" s="680"/>
      <c r="K10" s="92"/>
    </row>
    <row r="11" spans="1:11">
      <c r="A11" s="160" t="s">
        <v>5</v>
      </c>
      <c r="B11" s="680" t="s">
        <v>296</v>
      </c>
      <c r="C11" s="680"/>
      <c r="D11" s="680"/>
      <c r="E11" s="680"/>
      <c r="F11" s="680"/>
      <c r="G11" s="680"/>
      <c r="H11" s="680"/>
      <c r="I11" s="680"/>
      <c r="J11" s="680"/>
      <c r="K11" s="92"/>
    </row>
    <row r="12" spans="1:11">
      <c r="A12" s="160" t="s">
        <v>6</v>
      </c>
      <c r="B12" s="680" t="s">
        <v>176</v>
      </c>
      <c r="C12" s="680"/>
      <c r="D12" s="680"/>
      <c r="E12" s="680"/>
      <c r="F12" s="680"/>
      <c r="G12" s="680"/>
      <c r="H12" s="680"/>
      <c r="I12" s="680"/>
      <c r="J12" s="680"/>
      <c r="K12" s="164"/>
    </row>
    <row r="13" spans="1:11">
      <c r="A13" s="160" t="s">
        <v>54</v>
      </c>
      <c r="B13" s="680" t="s">
        <v>177</v>
      </c>
      <c r="C13" s="680"/>
      <c r="D13" s="680"/>
      <c r="E13" s="680"/>
      <c r="F13" s="680"/>
      <c r="G13" s="680"/>
      <c r="H13" s="680"/>
      <c r="I13" s="680"/>
      <c r="J13" s="680"/>
      <c r="K13" s="164"/>
    </row>
    <row r="14" spans="1:11">
      <c r="A14" s="160" t="s">
        <v>7</v>
      </c>
      <c r="B14" s="680" t="s">
        <v>297</v>
      </c>
      <c r="C14" s="680"/>
      <c r="D14" s="680"/>
      <c r="E14" s="680"/>
      <c r="F14" s="680"/>
      <c r="G14" s="680"/>
      <c r="H14" s="680"/>
      <c r="I14" s="680"/>
      <c r="J14" s="680"/>
      <c r="K14" s="137"/>
    </row>
    <row r="15" spans="1:11">
      <c r="A15" s="160" t="s">
        <v>8</v>
      </c>
      <c r="B15" s="680" t="s">
        <v>298</v>
      </c>
      <c r="C15" s="680"/>
      <c r="D15" s="680"/>
      <c r="E15" s="680"/>
      <c r="F15" s="680"/>
      <c r="G15" s="680"/>
      <c r="H15" s="680"/>
      <c r="I15" s="680"/>
      <c r="J15" s="680"/>
      <c r="K15" s="164"/>
    </row>
    <row r="16" spans="1:11">
      <c r="A16" s="160"/>
      <c r="B16" s="177" t="s">
        <v>136</v>
      </c>
      <c r="C16" s="404"/>
      <c r="D16" s="404"/>
      <c r="E16" s="404"/>
      <c r="F16" s="404"/>
      <c r="G16" s="404"/>
      <c r="H16" s="404"/>
      <c r="I16" s="404"/>
      <c r="J16" s="404"/>
      <c r="K16" s="164"/>
    </row>
    <row r="17" spans="1:14">
      <c r="A17" s="160" t="s">
        <v>9</v>
      </c>
      <c r="B17" s="680" t="s">
        <v>116</v>
      </c>
      <c r="C17" s="680"/>
      <c r="D17" s="680"/>
      <c r="E17" s="680"/>
      <c r="F17" s="680"/>
      <c r="G17" s="680"/>
      <c r="H17" s="680"/>
      <c r="I17" s="680"/>
      <c r="J17" s="680"/>
      <c r="K17" s="164"/>
    </row>
    <row r="18" spans="1:14">
      <c r="A18" s="160" t="s">
        <v>10</v>
      </c>
      <c r="B18" s="680" t="s">
        <v>299</v>
      </c>
      <c r="C18" s="680"/>
      <c r="D18" s="680"/>
      <c r="E18" s="680"/>
      <c r="F18" s="680"/>
      <c r="G18" s="680"/>
      <c r="H18" s="680"/>
      <c r="I18" s="680"/>
      <c r="J18" s="680"/>
      <c r="K18" s="164"/>
    </row>
    <row r="19" spans="1:14">
      <c r="A19" s="160" t="s">
        <v>20</v>
      </c>
      <c r="B19" s="680" t="s">
        <v>117</v>
      </c>
      <c r="C19" s="680"/>
      <c r="D19" s="680"/>
      <c r="E19" s="680"/>
      <c r="F19" s="680"/>
      <c r="G19" s="680"/>
      <c r="H19" s="680"/>
      <c r="I19" s="680"/>
      <c r="J19" s="680"/>
      <c r="K19" s="137"/>
    </row>
    <row r="20" spans="1:14">
      <c r="A20" s="160" t="s">
        <v>21</v>
      </c>
      <c r="B20" s="680" t="s">
        <v>300</v>
      </c>
      <c r="C20" s="680"/>
      <c r="D20" s="680"/>
      <c r="E20" s="680"/>
      <c r="F20" s="680"/>
      <c r="G20" s="680"/>
      <c r="H20" s="680"/>
      <c r="I20" s="680"/>
      <c r="J20" s="680"/>
      <c r="K20" s="136"/>
      <c r="L20" s="384"/>
    </row>
    <row r="21" spans="1:14">
      <c r="A21" s="160"/>
      <c r="B21" s="177" t="s">
        <v>290</v>
      </c>
      <c r="C21" s="404"/>
      <c r="D21" s="404"/>
      <c r="E21" s="404"/>
      <c r="F21" s="404"/>
      <c r="G21" s="404"/>
      <c r="H21" s="404"/>
      <c r="I21" s="404"/>
      <c r="J21" s="404"/>
      <c r="K21" s="164"/>
      <c r="N21" s="101"/>
    </row>
    <row r="22" spans="1:14">
      <c r="A22" s="160" t="s">
        <v>22</v>
      </c>
      <c r="B22" s="680" t="s">
        <v>178</v>
      </c>
      <c r="C22" s="680"/>
      <c r="D22" s="680"/>
      <c r="E22" s="680"/>
      <c r="F22" s="680"/>
      <c r="G22" s="680"/>
      <c r="H22" s="680"/>
      <c r="I22" s="680"/>
      <c r="J22" s="680"/>
      <c r="K22" s="164"/>
      <c r="L22" s="383"/>
    </row>
    <row r="23" spans="1:14">
      <c r="A23" s="160" t="s">
        <v>23</v>
      </c>
      <c r="B23" s="680" t="s">
        <v>301</v>
      </c>
      <c r="C23" s="680"/>
      <c r="D23" s="680"/>
      <c r="E23" s="680"/>
      <c r="F23" s="680"/>
      <c r="G23" s="680"/>
      <c r="H23" s="680"/>
      <c r="I23" s="680"/>
      <c r="J23" s="680"/>
      <c r="K23" s="92"/>
    </row>
    <row r="24" spans="1:14">
      <c r="A24" s="160" t="s">
        <v>24</v>
      </c>
      <c r="B24" s="680" t="s">
        <v>307</v>
      </c>
      <c r="C24" s="680"/>
      <c r="D24" s="680"/>
      <c r="E24" s="680"/>
      <c r="F24" s="680"/>
      <c r="G24" s="680"/>
      <c r="H24" s="680"/>
      <c r="I24" s="680"/>
      <c r="J24" s="680"/>
      <c r="K24" s="92"/>
    </row>
    <row r="25" spans="1:14">
      <c r="A25" s="160" t="s">
        <v>25</v>
      </c>
      <c r="B25" s="680" t="s">
        <v>179</v>
      </c>
      <c r="C25" s="680"/>
      <c r="D25" s="680"/>
      <c r="E25" s="680"/>
      <c r="F25" s="680"/>
      <c r="G25" s="680"/>
      <c r="H25" s="680"/>
      <c r="I25" s="680"/>
      <c r="J25" s="680"/>
    </row>
    <row r="26" spans="1:14">
      <c r="A26" s="160" t="s">
        <v>26</v>
      </c>
      <c r="B26" s="161" t="s">
        <v>302</v>
      </c>
      <c r="C26" s="159"/>
      <c r="D26" s="159"/>
      <c r="E26" s="158"/>
      <c r="F26" s="158"/>
      <c r="G26" s="158"/>
      <c r="H26" s="158"/>
      <c r="I26" s="158"/>
      <c r="J26" s="158"/>
    </row>
    <row r="27" spans="1:14">
      <c r="A27" s="160" t="s">
        <v>27</v>
      </c>
      <c r="B27" s="161" t="s">
        <v>303</v>
      </c>
      <c r="C27" s="159"/>
      <c r="D27" s="159"/>
      <c r="E27" s="158"/>
      <c r="F27" s="158"/>
      <c r="G27" s="158"/>
      <c r="H27" s="158"/>
      <c r="I27" s="158"/>
      <c r="J27" s="158"/>
    </row>
    <row r="28" spans="1:14">
      <c r="A28" s="160" t="s">
        <v>58</v>
      </c>
      <c r="B28" s="161" t="s">
        <v>180</v>
      </c>
      <c r="C28" s="159"/>
      <c r="D28" s="159"/>
      <c r="E28" s="158"/>
      <c r="F28" s="158"/>
      <c r="G28" s="158"/>
      <c r="H28" s="158"/>
      <c r="I28" s="158"/>
      <c r="J28" s="158"/>
    </row>
    <row r="29" spans="1:14">
      <c r="A29" s="160" t="s">
        <v>59</v>
      </c>
      <c r="B29" s="161" t="s">
        <v>304</v>
      </c>
      <c r="C29" s="159"/>
      <c r="D29" s="159"/>
      <c r="E29" s="158"/>
      <c r="F29" s="158"/>
      <c r="G29" s="158"/>
      <c r="H29" s="158"/>
      <c r="I29" s="158"/>
      <c r="J29" s="158"/>
    </row>
    <row r="30" spans="1:14">
      <c r="A30" s="160" t="s">
        <v>60</v>
      </c>
      <c r="B30" s="161" t="s">
        <v>305</v>
      </c>
      <c r="C30" s="159"/>
      <c r="D30" s="159"/>
      <c r="E30" s="158"/>
      <c r="F30" s="158"/>
      <c r="G30" s="158"/>
      <c r="H30" s="158"/>
      <c r="I30" s="158"/>
      <c r="J30" s="158"/>
    </row>
    <row r="31" spans="1:14">
      <c r="A31" s="124"/>
      <c r="B31" s="165"/>
      <c r="C31" s="159"/>
      <c r="D31" s="159"/>
      <c r="E31" s="158"/>
      <c r="F31" s="158"/>
      <c r="G31" s="158"/>
      <c r="H31" s="158"/>
      <c r="I31" s="158"/>
      <c r="J31" s="158"/>
      <c r="K31" s="171"/>
      <c r="L31" s="171"/>
      <c r="M31" s="34"/>
      <c r="N31" s="34"/>
    </row>
    <row r="32" spans="1:14">
      <c r="A32" s="124"/>
      <c r="B32" s="161"/>
      <c r="C32" s="159"/>
      <c r="D32" s="159"/>
      <c r="E32" s="158"/>
      <c r="F32" s="158"/>
      <c r="G32" s="158"/>
      <c r="H32" s="158"/>
      <c r="I32" s="158"/>
      <c r="J32" s="158"/>
      <c r="K32" s="162"/>
      <c r="L32" s="34"/>
      <c r="M32" s="34"/>
      <c r="N32" s="34"/>
    </row>
    <row r="33" spans="1:14">
      <c r="A33" s="124"/>
      <c r="B33" s="161"/>
      <c r="C33" s="159"/>
      <c r="D33" s="159"/>
      <c r="E33" s="158"/>
      <c r="F33" s="158"/>
      <c r="G33" s="158"/>
      <c r="H33" s="158"/>
      <c r="I33" s="158"/>
      <c r="J33" s="158"/>
      <c r="K33" s="162"/>
      <c r="L33" s="162"/>
      <c r="M33" s="34"/>
      <c r="N33" s="34"/>
    </row>
    <row r="34" spans="1:14">
      <c r="A34" s="124"/>
      <c r="B34" s="161"/>
      <c r="C34" s="159"/>
      <c r="D34" s="159"/>
      <c r="E34" s="158"/>
      <c r="F34" s="158"/>
      <c r="G34" s="158"/>
      <c r="H34" s="158"/>
      <c r="I34" s="158"/>
      <c r="J34" s="158"/>
      <c r="K34" s="162"/>
      <c r="L34" s="162"/>
      <c r="M34" s="162"/>
      <c r="N34" s="162"/>
    </row>
    <row r="35" spans="1:14">
      <c r="A35" s="124"/>
      <c r="B35" s="161"/>
      <c r="C35" s="159"/>
      <c r="D35" s="159"/>
      <c r="E35" s="158"/>
      <c r="F35" s="158"/>
      <c r="G35" s="158"/>
      <c r="H35" s="158"/>
      <c r="I35" s="158"/>
      <c r="J35" s="158"/>
      <c r="K35" s="162"/>
      <c r="L35" s="162"/>
      <c r="M35" s="162"/>
      <c r="N35" s="34"/>
    </row>
    <row r="36" spans="1:14">
      <c r="A36" s="124"/>
      <c r="B36" s="161"/>
      <c r="C36" s="159"/>
      <c r="D36" s="159"/>
      <c r="E36" s="158"/>
      <c r="F36" s="158"/>
      <c r="G36" s="158"/>
      <c r="H36" s="158"/>
      <c r="I36" s="158"/>
      <c r="J36" s="158"/>
      <c r="K36" s="162"/>
      <c r="L36" s="162"/>
      <c r="M36" s="162"/>
      <c r="N36" s="34"/>
    </row>
    <row r="37" spans="1:14">
      <c r="A37" s="124"/>
      <c r="B37" s="161"/>
      <c r="C37" s="159"/>
      <c r="D37" s="159"/>
      <c r="E37" s="158"/>
      <c r="F37" s="158"/>
      <c r="G37" s="158"/>
      <c r="H37" s="158"/>
      <c r="I37" s="158"/>
      <c r="J37" s="158"/>
      <c r="K37" s="34"/>
      <c r="L37" s="34"/>
      <c r="M37" s="34"/>
      <c r="N37" s="34"/>
    </row>
    <row r="38" spans="1:14">
      <c r="A38" s="124"/>
      <c r="B38" s="161"/>
      <c r="C38" s="159"/>
      <c r="D38" s="159"/>
      <c r="E38" s="158"/>
      <c r="F38" s="158"/>
      <c r="G38" s="158"/>
      <c r="H38" s="158"/>
      <c r="I38" s="158"/>
      <c r="J38" s="158"/>
      <c r="K38" s="34"/>
      <c r="L38" s="34"/>
      <c r="M38" s="34"/>
      <c r="N38" s="34"/>
    </row>
    <row r="39" spans="1:14">
      <c r="A39" s="124"/>
      <c r="B39" s="161"/>
      <c r="C39" s="159"/>
      <c r="D39" s="159"/>
      <c r="E39" s="158"/>
      <c r="F39" s="158"/>
      <c r="G39" s="158"/>
      <c r="H39" s="158"/>
      <c r="I39" s="158"/>
      <c r="J39" s="158"/>
      <c r="K39" s="34"/>
      <c r="L39" s="34"/>
      <c r="M39" s="34"/>
      <c r="N39" s="34"/>
    </row>
    <row r="40" spans="1:14">
      <c r="A40" s="124"/>
      <c r="B40" s="163"/>
      <c r="C40" s="158"/>
      <c r="D40" s="158"/>
      <c r="E40" s="158"/>
      <c r="F40" s="158"/>
      <c r="G40" s="158"/>
      <c r="H40" s="158"/>
      <c r="I40" s="158"/>
      <c r="J40" s="158"/>
    </row>
    <row r="41" spans="1:14" ht="16.5" customHeight="1">
      <c r="A41" s="124"/>
      <c r="B41" s="163"/>
      <c r="C41" s="158"/>
      <c r="D41" s="158"/>
      <c r="E41" s="158"/>
      <c r="F41" s="158"/>
      <c r="G41" s="158"/>
      <c r="H41" s="158"/>
      <c r="I41" s="158"/>
      <c r="J41" s="158"/>
    </row>
    <row r="42" spans="1:14">
      <c r="A42" s="124"/>
      <c r="B42" s="163"/>
      <c r="C42" s="158"/>
      <c r="D42" s="158"/>
      <c r="E42" s="158"/>
      <c r="F42" s="158"/>
      <c r="G42" s="158"/>
      <c r="H42" s="158"/>
      <c r="I42" s="158"/>
      <c r="J42" s="158"/>
    </row>
    <row r="43" spans="1:14">
      <c r="A43" s="124"/>
      <c r="B43" s="163"/>
      <c r="C43" s="158"/>
      <c r="D43" s="158"/>
      <c r="E43" s="158"/>
      <c r="F43" s="158"/>
      <c r="G43" s="158"/>
      <c r="H43" s="158"/>
      <c r="I43" s="158"/>
      <c r="J43" s="158"/>
    </row>
    <row r="44" spans="1:14">
      <c r="A44" s="82"/>
      <c r="B44" s="94"/>
      <c r="C44" s="95"/>
      <c r="D44" s="95"/>
    </row>
    <row r="45" spans="1:14">
      <c r="A45" s="82"/>
      <c r="B45" s="94"/>
      <c r="C45" s="95"/>
      <c r="D45" s="95"/>
    </row>
    <row r="46" spans="1:14">
      <c r="A46" s="82"/>
      <c r="B46" s="94"/>
      <c r="C46" s="95"/>
      <c r="D46" s="95"/>
    </row>
    <row r="47" spans="1:14">
      <c r="A47" s="82"/>
      <c r="B47" s="94"/>
      <c r="C47" s="95"/>
      <c r="D47" s="95"/>
    </row>
    <row r="48" spans="1:14">
      <c r="A48" s="82"/>
      <c r="B48" s="94"/>
      <c r="C48" s="95"/>
      <c r="D48" s="95"/>
    </row>
    <row r="49" spans="1:4">
      <c r="A49" s="82"/>
      <c r="B49" s="94"/>
      <c r="C49" s="95"/>
      <c r="D49" s="95"/>
    </row>
    <row r="50" spans="1:4">
      <c r="A50" s="82"/>
      <c r="B50" s="94"/>
      <c r="C50" s="95"/>
      <c r="D50" s="95"/>
    </row>
    <row r="51" spans="1:4">
      <c r="A51" s="82"/>
      <c r="B51" s="94"/>
      <c r="C51" s="95"/>
      <c r="D51" s="95"/>
    </row>
    <row r="52" spans="1:4">
      <c r="A52" s="82"/>
      <c r="B52" s="94"/>
      <c r="C52" s="95"/>
      <c r="D52" s="95"/>
    </row>
    <row r="53" spans="1:4">
      <c r="A53" s="82"/>
      <c r="B53" s="94"/>
      <c r="C53" s="95"/>
      <c r="D53" s="95"/>
    </row>
    <row r="54" spans="1:4">
      <c r="A54" s="82"/>
      <c r="B54" s="94"/>
      <c r="C54" s="95"/>
      <c r="D54" s="95"/>
    </row>
    <row r="55" spans="1:4">
      <c r="A55" s="82"/>
      <c r="B55" s="94"/>
      <c r="C55" s="95"/>
      <c r="D55" s="95"/>
    </row>
    <row r="56" spans="1:4">
      <c r="A56" s="82"/>
      <c r="B56" s="94"/>
      <c r="C56" s="95"/>
      <c r="D56" s="95"/>
    </row>
    <row r="57" spans="1:4">
      <c r="A57" s="82"/>
      <c r="B57" s="94"/>
      <c r="C57" s="95"/>
      <c r="D57" s="95"/>
    </row>
    <row r="58" spans="1:4">
      <c r="A58" s="82"/>
      <c r="B58" s="94"/>
      <c r="C58" s="95"/>
      <c r="D58" s="95"/>
    </row>
    <row r="59" spans="1:4">
      <c r="A59" s="82"/>
      <c r="B59" s="94"/>
      <c r="C59" s="95"/>
      <c r="D59" s="95"/>
    </row>
    <row r="60" spans="1:4">
      <c r="A60" s="82"/>
      <c r="B60" s="94"/>
      <c r="C60" s="95"/>
      <c r="D60" s="95"/>
    </row>
    <row r="61" spans="1:4">
      <c r="A61" s="82"/>
      <c r="B61" s="94"/>
      <c r="C61" s="95"/>
      <c r="D61" s="95"/>
    </row>
    <row r="62" spans="1:4">
      <c r="A62" s="82"/>
      <c r="B62" s="94"/>
      <c r="C62" s="95"/>
      <c r="D62" s="95"/>
    </row>
    <row r="63" spans="1:4">
      <c r="A63" s="82"/>
      <c r="B63" s="94"/>
      <c r="C63" s="95"/>
      <c r="D63" s="95"/>
    </row>
    <row r="64" spans="1:4">
      <c r="A64" s="82"/>
      <c r="B64" s="94"/>
      <c r="C64" s="95"/>
      <c r="D64" s="95"/>
    </row>
    <row r="65" spans="1:4">
      <c r="A65" s="82"/>
      <c r="B65" s="94"/>
      <c r="C65" s="95"/>
      <c r="D65" s="95"/>
    </row>
    <row r="66" spans="1:4">
      <c r="A66" s="82"/>
      <c r="B66" s="94"/>
      <c r="C66" s="95"/>
      <c r="D66" s="95"/>
    </row>
    <row r="67" spans="1:4">
      <c r="A67" s="82"/>
      <c r="B67" s="94"/>
      <c r="C67" s="95"/>
      <c r="D67" s="95"/>
    </row>
    <row r="68" spans="1:4">
      <c r="A68" s="82"/>
      <c r="B68" s="94"/>
      <c r="C68" s="95"/>
      <c r="D68" s="95"/>
    </row>
    <row r="69" spans="1:4">
      <c r="A69" s="82"/>
      <c r="B69" s="94"/>
      <c r="C69" s="95"/>
      <c r="D69" s="95"/>
    </row>
    <row r="70" spans="1:4">
      <c r="A70" s="82"/>
      <c r="B70" s="94"/>
      <c r="C70" s="95"/>
      <c r="D70" s="95"/>
    </row>
    <row r="71" spans="1:4">
      <c r="A71" s="82"/>
      <c r="B71" s="94"/>
      <c r="C71" s="95"/>
      <c r="D71" s="95"/>
    </row>
    <row r="72" spans="1:4">
      <c r="A72" s="82"/>
      <c r="B72" s="94"/>
      <c r="C72" s="95"/>
      <c r="D72" s="95"/>
    </row>
    <row r="73" spans="1:4">
      <c r="A73" s="82"/>
      <c r="B73" s="94"/>
      <c r="C73" s="95"/>
      <c r="D73" s="95"/>
    </row>
  </sheetData>
  <mergeCells count="17"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  <mergeCell ref="B19:J19"/>
    <mergeCell ref="B25:J25"/>
    <mergeCell ref="B22:J22"/>
    <mergeCell ref="B23:J23"/>
    <mergeCell ref="B24:J24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5)'!A1" display="Evolução do número de beneficiários com processamento de Rendimento Social de Inserção, género, 2015, 1º trim.-4º trim."/>
    <hyperlink ref="B13:J13" location="'RSI_idade %(15)'!A1" display="Número de beneficiários com processamento de Rendimento Social de Inserção, escalão etário, 2015 (%)"/>
    <hyperlink ref="B17:J17" location="'RSI_VMM € (15)'!A1" display="Valor médio mensal processado por beneficiário de RSI, 2015"/>
    <hyperlink ref="B22:J22" location="'RSI_AF (15)'!A1" display="Número de Agregados Familiares (com processamento) de Rendimento Social de Inserção, 2015"/>
    <hyperlink ref="B8:J8" location="'RSI_Genero (15)'!A1" display="Número de beneficiários com processamento de Rendimento Social de Inserção, género, 2015"/>
    <hyperlink ref="B9:J9" location="'RSI_Genero % (15)'!A1" display="Número de beneficiários com processamento de Rendimento Social de Inserção, género, 2015 (%)"/>
    <hyperlink ref="B11:J11" location="'Ev.%1º-4º trim_genero (15)'!A1" display="Evolução do número de beneficiários com processamento de Rendimento Social de Inserção, género, 2015, 1º trim.-4º trim. (%)"/>
    <hyperlink ref="B12:J12" location="'RSI_idade (15)'!A1" display="Número de beneficiários com processamento de Rendimento Social de Inserção, escalão etário, 2015"/>
    <hyperlink ref="B14:J14" location="'Ev.Nº_1º-4ºtrim_idade  (15)'!A1" display="Evolução do número de beneficiários com processamento de Rendimento Social de Inserção, escalão etário, 2015, 1º trim.-4º trim."/>
    <hyperlink ref="B15:J15" location="'Ev.%1º-4ºtrim_idade (15)'!A1" display="Evolução do número de beneficiários com processamento de Rendimento Social de Inserção, escalão etário, 2015, 1º trim.-4º trim. (%)"/>
    <hyperlink ref="B18:J18" location="'Ev. 1ºtrim-4º trim_VMM€ (15)'!A1" display="Evolução do valor médio mensal processado por beneficiário de RSI, 2015, 1º trim.-4º trim."/>
    <hyperlink ref="B19:J19" location="'RSI_VMP_AF€ (15)'!A1" display="Valor médio mensal processado por agregado familiar de RSI, 2015"/>
    <hyperlink ref="B20:J20" location="'Ev.Nº 1ºtrim-4º trim_VMM_AF(15)'!A1" display="Evolução do valor médio mensal processado por agregado familiar de RSI, 2015, 1º trim.-4º trim."/>
    <hyperlink ref="B23:J23" location="'Ev.Nº 1ºtrim-4º trim_AF(15)'!A1" display="Evolução do número de Agregados Familiares (com processamento) de Rendimento Social de Inserção, 2015, 1º trim.-4º trim."/>
    <hyperlink ref="B24:J24" location="'Ev.%1º-4ºtrim_AF1(15)'!A1" display="Evolução de número de Agregados Familiares (com processamento) de Rendimento Social de Inserção, 2015, 1º trim.-4º trim. (%)"/>
    <hyperlink ref="B25:J25" location="'RSI_AFM (15)'!A1" display="Número de Agregados Familiares monoparentais (com processamento) de RSI, 2015"/>
    <hyperlink ref="B26" location="'Ev.Nº 1ºtrim-4º trim_AFM(15)'!A1" display="Evolução do número de Agregados Familiares monoparentais (com processamento) de RSI, 2015, 1º trim.-4º trim."/>
    <hyperlink ref="B27" location="'Ev.% 1ºtrim-4º trim_AFM(15)'!A1" display="Evolução do número de Agregados Familiares monoparentais (com processamento) de RSI, 2015, 1º trim.-4º trim. (%)"/>
    <hyperlink ref="B28" location="'RSI_AFI (15)'!A1" display="Número de Agregados Familiares isolados (com processamento) de RSI, 2015"/>
    <hyperlink ref="B29" location="'Ev.Nº 1ºtrim-4º trim_AFI(15)'!A1" display="Evolução do número de Agregados Familiares isolados (com processamento) de RSI, 2015, 1º trim.-4º trim."/>
    <hyperlink ref="B30" location="'Ev.% 1ºtrim-4º trim_AFI(15)'!A1" display="Evolução do número de Agregados Familiares isolados (com processamento) de RSI, 2015, 1º trim.-4º trim. (%)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5"/>
  <sheetViews>
    <sheetView showGridLines="0" showRowColHeaders="0" topLeftCell="A18" workbookViewId="0">
      <selection activeCell="C12" sqref="C12:E39"/>
    </sheetView>
  </sheetViews>
  <sheetFormatPr defaultColWidth="12" defaultRowHeight="12.75"/>
  <cols>
    <col min="1" max="1" width="12" style="84"/>
    <col min="2" max="2" width="38" style="84" customWidth="1"/>
    <col min="3" max="3" width="7.28515625" style="84" customWidth="1"/>
    <col min="4" max="4" width="7.42578125" style="84" customWidth="1"/>
    <col min="5" max="5" width="8.28515625" style="90" customWidth="1"/>
    <col min="6" max="6" width="1.28515625" style="89" customWidth="1"/>
    <col min="7" max="7" width="7.7109375" style="84" customWidth="1"/>
    <col min="8" max="8" width="8" style="84" customWidth="1"/>
    <col min="9" max="9" width="7.85546875" style="84" customWidth="1"/>
    <col min="10" max="10" width="1.28515625" style="84" customWidth="1"/>
    <col min="11" max="11" width="7.42578125" style="84" customWidth="1"/>
    <col min="12" max="12" width="7.28515625" style="90" customWidth="1"/>
    <col min="13" max="13" width="7.28515625" style="84" customWidth="1"/>
    <col min="14" max="14" width="1.28515625" style="84" customWidth="1"/>
    <col min="15" max="15" width="9.28515625" style="84" customWidth="1"/>
    <col min="16" max="16" width="8" style="84" customWidth="1"/>
    <col min="17" max="17" width="7.85546875" style="84" customWidth="1"/>
    <col min="18" max="18" width="1.28515625" style="84" customWidth="1"/>
    <col min="19" max="16384" width="12" style="84"/>
  </cols>
  <sheetData>
    <row r="1" spans="1:22" s="83" customFormat="1" ht="16.5" customHeight="1">
      <c r="E1" s="85"/>
      <c r="F1" s="85"/>
      <c r="L1" s="85"/>
    </row>
    <row r="2" spans="1:22" s="83" customFormat="1" ht="16.5" customHeight="1">
      <c r="E2" s="85"/>
      <c r="F2" s="85"/>
      <c r="L2" s="85"/>
    </row>
    <row r="3" spans="1:22" s="83" customFormat="1" ht="16.5" customHeight="1">
      <c r="E3" s="85"/>
      <c r="F3" s="85"/>
      <c r="L3" s="85"/>
    </row>
    <row r="4" spans="1:22" s="83" customFormat="1" ht="16.5" customHeight="1">
      <c r="E4" s="85"/>
      <c r="F4" s="85"/>
      <c r="L4" s="85"/>
    </row>
    <row r="5" spans="1:22" s="83" customFormat="1" ht="16.5" customHeight="1">
      <c r="A5" s="127" t="s">
        <v>2</v>
      </c>
      <c r="B5" s="130" t="s">
        <v>174</v>
      </c>
      <c r="D5" s="85"/>
      <c r="L5" s="85"/>
    </row>
    <row r="6" spans="1:22" s="83" customFormat="1" ht="12" customHeight="1">
      <c r="A6" s="127"/>
      <c r="B6" s="133" t="s">
        <v>231</v>
      </c>
      <c r="D6" s="85"/>
      <c r="L6" s="85"/>
    </row>
    <row r="7" spans="1:22" s="83" customFormat="1" ht="12" customHeight="1">
      <c r="A7" s="127"/>
      <c r="B7" s="133"/>
      <c r="D7" s="85"/>
      <c r="L7" s="85"/>
    </row>
    <row r="8" spans="1:22" s="83" customFormat="1" ht="16.5" customHeight="1"/>
    <row r="9" spans="1:22" s="83" customFormat="1" ht="24.75" customHeight="1">
      <c r="B9" s="7"/>
      <c r="C9" s="683" t="s">
        <v>174</v>
      </c>
      <c r="D9" s="683"/>
      <c r="E9" s="683"/>
      <c r="F9" s="683"/>
      <c r="G9" s="683"/>
      <c r="H9" s="683"/>
      <c r="I9" s="683"/>
      <c r="J9" s="683"/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</row>
    <row r="10" spans="1:22" s="83" customFormat="1" ht="24.75" customHeight="1">
      <c r="B10" s="7"/>
      <c r="C10" s="682" t="s">
        <v>16</v>
      </c>
      <c r="D10" s="682"/>
      <c r="E10" s="682"/>
      <c r="F10" s="44"/>
      <c r="G10" s="682" t="s">
        <v>18</v>
      </c>
      <c r="H10" s="682"/>
      <c r="I10" s="682">
        <v>2</v>
      </c>
      <c r="J10" s="44"/>
      <c r="K10" s="682" t="s">
        <v>19</v>
      </c>
      <c r="L10" s="682"/>
      <c r="M10" s="682"/>
      <c r="N10" s="45"/>
      <c r="O10" s="682" t="s">
        <v>17</v>
      </c>
      <c r="P10" s="682"/>
      <c r="Q10" s="682">
        <v>4</v>
      </c>
      <c r="S10" s="702" t="s">
        <v>295</v>
      </c>
      <c r="T10" s="702"/>
      <c r="U10" s="702">
        <v>4</v>
      </c>
    </row>
    <row r="11" spans="1:22" s="83" customFormat="1" ht="14.25" customHeight="1">
      <c r="B11" s="131" t="s">
        <v>11</v>
      </c>
      <c r="C11" s="128" t="s">
        <v>12</v>
      </c>
      <c r="D11" s="128" t="s">
        <v>13</v>
      </c>
      <c r="E11" s="128" t="s">
        <v>0</v>
      </c>
      <c r="F11" s="45"/>
      <c r="G11" s="128" t="s">
        <v>12</v>
      </c>
      <c r="H11" s="128" t="s">
        <v>13</v>
      </c>
      <c r="I11" s="128" t="s">
        <v>0</v>
      </c>
      <c r="J11" s="45"/>
      <c r="K11" s="128" t="s">
        <v>12</v>
      </c>
      <c r="L11" s="128" t="s">
        <v>13</v>
      </c>
      <c r="M11" s="128" t="s">
        <v>0</v>
      </c>
      <c r="N11" s="45"/>
      <c r="O11" s="128" t="s">
        <v>12</v>
      </c>
      <c r="P11" s="128" t="s">
        <v>13</v>
      </c>
      <c r="Q11" s="128" t="s">
        <v>0</v>
      </c>
      <c r="S11" s="128" t="s">
        <v>12</v>
      </c>
      <c r="T11" s="128" t="s">
        <v>13</v>
      </c>
      <c r="U11" s="128" t="s">
        <v>0</v>
      </c>
    </row>
    <row r="12" spans="1:22" s="83" customFormat="1" ht="14.25" customHeight="1">
      <c r="B12" s="402" t="s">
        <v>105</v>
      </c>
      <c r="C12" s="141">
        <v>118561</v>
      </c>
      <c r="D12" s="118">
        <v>115485</v>
      </c>
      <c r="E12" s="142">
        <v>234046</v>
      </c>
      <c r="F12" s="102"/>
      <c r="G12" s="141">
        <v>118472</v>
      </c>
      <c r="H12" s="118">
        <v>115549</v>
      </c>
      <c r="I12" s="142">
        <v>234021</v>
      </c>
      <c r="J12" s="102"/>
      <c r="K12" s="141">
        <v>115294</v>
      </c>
      <c r="L12" s="118">
        <v>112753</v>
      </c>
      <c r="M12" s="142">
        <v>228047</v>
      </c>
      <c r="N12" s="46"/>
      <c r="O12" s="141">
        <v>116013</v>
      </c>
      <c r="P12" s="118">
        <v>113810</v>
      </c>
      <c r="Q12" s="142">
        <v>229823</v>
      </c>
      <c r="S12" s="141">
        <v>149514</v>
      </c>
      <c r="T12" s="118">
        <v>146207</v>
      </c>
      <c r="U12" s="142">
        <v>295721</v>
      </c>
    </row>
    <row r="13" spans="1:22" s="83" customFormat="1" ht="14.25" customHeight="1">
      <c r="B13" s="403" t="s">
        <v>267</v>
      </c>
      <c r="C13" s="143">
        <v>30183</v>
      </c>
      <c r="D13" s="119">
        <v>28957</v>
      </c>
      <c r="E13" s="144">
        <v>59140</v>
      </c>
      <c r="F13" s="102"/>
      <c r="G13" s="143">
        <v>30262</v>
      </c>
      <c r="H13" s="119">
        <v>29164</v>
      </c>
      <c r="I13" s="144">
        <v>59426</v>
      </c>
      <c r="J13" s="102"/>
      <c r="K13" s="143">
        <v>29276</v>
      </c>
      <c r="L13" s="119">
        <v>28347</v>
      </c>
      <c r="M13" s="144">
        <v>57623</v>
      </c>
      <c r="N13" s="46"/>
      <c r="O13" s="143">
        <v>29165</v>
      </c>
      <c r="P13" s="119">
        <v>28343</v>
      </c>
      <c r="Q13" s="144">
        <v>57508</v>
      </c>
      <c r="S13" s="143">
        <v>37948</v>
      </c>
      <c r="T13" s="119">
        <v>36540</v>
      </c>
      <c r="U13" s="144">
        <v>74488</v>
      </c>
    </row>
    <row r="14" spans="1:22" s="83" customFormat="1" ht="14.25" customHeight="1">
      <c r="B14" s="403" t="s">
        <v>52</v>
      </c>
      <c r="C14" s="143">
        <v>21712</v>
      </c>
      <c r="D14" s="119">
        <v>21184</v>
      </c>
      <c r="E14" s="144">
        <v>42896</v>
      </c>
      <c r="F14" s="102"/>
      <c r="G14" s="143">
        <v>21716</v>
      </c>
      <c r="H14" s="119">
        <v>21243</v>
      </c>
      <c r="I14" s="144">
        <v>42959</v>
      </c>
      <c r="J14" s="102"/>
      <c r="K14" s="143">
        <v>20794</v>
      </c>
      <c r="L14" s="119">
        <v>20500</v>
      </c>
      <c r="M14" s="144">
        <v>41294</v>
      </c>
      <c r="N14" s="46"/>
      <c r="O14" s="143">
        <v>20514</v>
      </c>
      <c r="P14" s="119">
        <v>20363</v>
      </c>
      <c r="Q14" s="144">
        <v>40877</v>
      </c>
      <c r="S14" s="143">
        <v>27156</v>
      </c>
      <c r="T14" s="119">
        <v>26601</v>
      </c>
      <c r="U14" s="144">
        <v>53757</v>
      </c>
      <c r="V14" s="88"/>
    </row>
    <row r="15" spans="1:22" s="83" customFormat="1" ht="14.25" customHeight="1">
      <c r="B15" s="403" t="s">
        <v>1</v>
      </c>
      <c r="C15" s="145">
        <v>8007</v>
      </c>
      <c r="D15" s="120">
        <v>8620</v>
      </c>
      <c r="E15" s="146">
        <v>16627</v>
      </c>
      <c r="F15" s="105"/>
      <c r="G15" s="145">
        <v>8062</v>
      </c>
      <c r="H15" s="120">
        <v>8627</v>
      </c>
      <c r="I15" s="146">
        <v>16689</v>
      </c>
      <c r="J15" s="105"/>
      <c r="K15" s="145">
        <v>7872</v>
      </c>
      <c r="L15" s="120">
        <v>8464</v>
      </c>
      <c r="M15" s="146">
        <v>16336</v>
      </c>
      <c r="N15" s="71"/>
      <c r="O15" s="145">
        <v>7785</v>
      </c>
      <c r="P15" s="120">
        <v>8424</v>
      </c>
      <c r="Q15" s="146">
        <v>16209</v>
      </c>
      <c r="R15" s="48"/>
      <c r="S15" s="145">
        <v>9748</v>
      </c>
      <c r="T15" s="120">
        <v>10468</v>
      </c>
      <c r="U15" s="146">
        <v>20216</v>
      </c>
      <c r="V15" s="88"/>
    </row>
    <row r="16" spans="1:22" s="83" customFormat="1" ht="14.25" customHeight="1">
      <c r="A16" s="108"/>
      <c r="B16" s="32" t="s">
        <v>73</v>
      </c>
      <c r="C16" s="141">
        <v>431</v>
      </c>
      <c r="D16" s="118">
        <v>420</v>
      </c>
      <c r="E16" s="142">
        <v>851</v>
      </c>
      <c r="F16" s="106"/>
      <c r="G16" s="141">
        <v>442</v>
      </c>
      <c r="H16" s="118">
        <v>434</v>
      </c>
      <c r="I16" s="142">
        <v>876</v>
      </c>
      <c r="J16" s="106"/>
      <c r="K16" s="141">
        <v>414</v>
      </c>
      <c r="L16" s="118">
        <v>410</v>
      </c>
      <c r="M16" s="142">
        <v>824</v>
      </c>
      <c r="N16" s="86"/>
      <c r="O16" s="141">
        <v>417</v>
      </c>
      <c r="P16" s="118">
        <v>422</v>
      </c>
      <c r="Q16" s="142">
        <v>839</v>
      </c>
      <c r="S16" s="141">
        <v>493</v>
      </c>
      <c r="T16" s="118">
        <v>493</v>
      </c>
      <c r="U16" s="142">
        <v>986</v>
      </c>
      <c r="V16" s="460"/>
    </row>
    <row r="17" spans="1:22" s="83" customFormat="1" ht="14.25" customHeight="1">
      <c r="A17" s="108"/>
      <c r="B17" s="32" t="s">
        <v>74</v>
      </c>
      <c r="C17" s="143">
        <v>186</v>
      </c>
      <c r="D17" s="119">
        <v>206</v>
      </c>
      <c r="E17" s="144">
        <v>392</v>
      </c>
      <c r="F17" s="106"/>
      <c r="G17" s="143">
        <v>188</v>
      </c>
      <c r="H17" s="119">
        <v>193</v>
      </c>
      <c r="I17" s="144">
        <v>381</v>
      </c>
      <c r="J17" s="106"/>
      <c r="K17" s="143">
        <v>180</v>
      </c>
      <c r="L17" s="119">
        <v>188</v>
      </c>
      <c r="M17" s="144">
        <v>368</v>
      </c>
      <c r="N17" s="86"/>
      <c r="O17" s="143">
        <v>177</v>
      </c>
      <c r="P17" s="119">
        <v>192</v>
      </c>
      <c r="Q17" s="144">
        <v>369</v>
      </c>
      <c r="S17" s="143">
        <v>237</v>
      </c>
      <c r="T17" s="119">
        <v>264</v>
      </c>
      <c r="U17" s="144">
        <v>501</v>
      </c>
      <c r="V17" s="460"/>
    </row>
    <row r="18" spans="1:22" s="83" customFormat="1" ht="14.25" customHeight="1">
      <c r="A18" s="108"/>
      <c r="B18" s="32" t="s">
        <v>75</v>
      </c>
      <c r="C18" s="143">
        <v>218</v>
      </c>
      <c r="D18" s="119">
        <v>244</v>
      </c>
      <c r="E18" s="144">
        <v>462</v>
      </c>
      <c r="F18" s="106"/>
      <c r="G18" s="143">
        <v>212</v>
      </c>
      <c r="H18" s="119">
        <v>240</v>
      </c>
      <c r="I18" s="144">
        <v>452</v>
      </c>
      <c r="J18" s="106"/>
      <c r="K18" s="143">
        <v>221</v>
      </c>
      <c r="L18" s="119">
        <v>239</v>
      </c>
      <c r="M18" s="144">
        <v>460</v>
      </c>
      <c r="N18" s="86"/>
      <c r="O18" s="143">
        <v>215</v>
      </c>
      <c r="P18" s="119">
        <v>238</v>
      </c>
      <c r="Q18" s="144">
        <v>453</v>
      </c>
      <c r="S18" s="143">
        <v>266</v>
      </c>
      <c r="T18" s="119">
        <v>289</v>
      </c>
      <c r="U18" s="144">
        <v>555</v>
      </c>
      <c r="V18" s="460"/>
    </row>
    <row r="19" spans="1:22" s="83" customFormat="1" ht="14.25" customHeight="1">
      <c r="A19" s="108"/>
      <c r="B19" s="32" t="s">
        <v>76</v>
      </c>
      <c r="C19" s="143">
        <v>179</v>
      </c>
      <c r="D19" s="119">
        <v>176</v>
      </c>
      <c r="E19" s="144">
        <v>355</v>
      </c>
      <c r="F19" s="106"/>
      <c r="G19" s="143">
        <v>186</v>
      </c>
      <c r="H19" s="119">
        <v>178</v>
      </c>
      <c r="I19" s="144">
        <v>364</v>
      </c>
      <c r="J19" s="106"/>
      <c r="K19" s="143">
        <v>205</v>
      </c>
      <c r="L19" s="119">
        <v>192</v>
      </c>
      <c r="M19" s="144">
        <v>397</v>
      </c>
      <c r="N19" s="86"/>
      <c r="O19" s="143">
        <v>201</v>
      </c>
      <c r="P19" s="119">
        <v>188</v>
      </c>
      <c r="Q19" s="144">
        <v>389</v>
      </c>
      <c r="S19" s="143">
        <v>249</v>
      </c>
      <c r="T19" s="119">
        <v>227</v>
      </c>
      <c r="U19" s="144">
        <v>476</v>
      </c>
      <c r="V19" s="460"/>
    </row>
    <row r="20" spans="1:22" s="83" customFormat="1" ht="14.25" customHeight="1">
      <c r="A20" s="108"/>
      <c r="B20" s="32" t="s">
        <v>77</v>
      </c>
      <c r="C20" s="143">
        <v>305</v>
      </c>
      <c r="D20" s="119">
        <v>597</v>
      </c>
      <c r="E20" s="144">
        <v>902</v>
      </c>
      <c r="F20" s="106"/>
      <c r="G20" s="143">
        <v>317</v>
      </c>
      <c r="H20" s="119">
        <v>598</v>
      </c>
      <c r="I20" s="144">
        <v>915</v>
      </c>
      <c r="J20" s="106"/>
      <c r="K20" s="143">
        <v>304</v>
      </c>
      <c r="L20" s="119">
        <v>597</v>
      </c>
      <c r="M20" s="144">
        <v>901</v>
      </c>
      <c r="N20" s="86"/>
      <c r="O20" s="143">
        <v>312</v>
      </c>
      <c r="P20" s="119">
        <v>596</v>
      </c>
      <c r="Q20" s="144">
        <v>908</v>
      </c>
      <c r="S20" s="143">
        <v>416</v>
      </c>
      <c r="T20" s="119">
        <v>741</v>
      </c>
      <c r="U20" s="144">
        <v>1157</v>
      </c>
      <c r="V20" s="460"/>
    </row>
    <row r="21" spans="1:22" s="83" customFormat="1" ht="14.25" customHeight="1">
      <c r="A21" s="108"/>
      <c r="B21" s="32" t="s">
        <v>78</v>
      </c>
      <c r="C21" s="143">
        <v>161</v>
      </c>
      <c r="D21" s="119">
        <v>166</v>
      </c>
      <c r="E21" s="144">
        <v>327</v>
      </c>
      <c r="F21" s="106"/>
      <c r="G21" s="143">
        <v>173</v>
      </c>
      <c r="H21" s="119">
        <v>182</v>
      </c>
      <c r="I21" s="144">
        <v>355</v>
      </c>
      <c r="J21" s="106"/>
      <c r="K21" s="143">
        <v>173</v>
      </c>
      <c r="L21" s="119">
        <v>180</v>
      </c>
      <c r="M21" s="144">
        <v>353</v>
      </c>
      <c r="N21" s="86"/>
      <c r="O21" s="143">
        <v>170</v>
      </c>
      <c r="P21" s="119">
        <v>164</v>
      </c>
      <c r="Q21" s="144">
        <v>334</v>
      </c>
      <c r="S21" s="143">
        <v>207</v>
      </c>
      <c r="T21" s="119">
        <v>206</v>
      </c>
      <c r="U21" s="144">
        <v>413</v>
      </c>
      <c r="V21" s="460"/>
    </row>
    <row r="22" spans="1:22" s="83" customFormat="1" ht="14.25" customHeight="1">
      <c r="A22" s="108"/>
      <c r="B22" s="32" t="s">
        <v>79</v>
      </c>
      <c r="C22" s="143">
        <v>347</v>
      </c>
      <c r="D22" s="119">
        <v>418</v>
      </c>
      <c r="E22" s="144">
        <v>765</v>
      </c>
      <c r="F22" s="106"/>
      <c r="G22" s="143">
        <v>341</v>
      </c>
      <c r="H22" s="119">
        <v>418</v>
      </c>
      <c r="I22" s="144">
        <v>759</v>
      </c>
      <c r="J22" s="106"/>
      <c r="K22" s="143">
        <v>340</v>
      </c>
      <c r="L22" s="119">
        <v>414</v>
      </c>
      <c r="M22" s="144">
        <v>754</v>
      </c>
      <c r="N22" s="86"/>
      <c r="O22" s="143">
        <v>333</v>
      </c>
      <c r="P22" s="119">
        <v>402</v>
      </c>
      <c r="Q22" s="144">
        <v>735</v>
      </c>
      <c r="S22" s="143">
        <v>424</v>
      </c>
      <c r="T22" s="119">
        <v>505</v>
      </c>
      <c r="U22" s="144">
        <v>929</v>
      </c>
      <c r="V22" s="460"/>
    </row>
    <row r="23" spans="1:22" s="83" customFormat="1" ht="14.25" customHeight="1">
      <c r="A23" s="108"/>
      <c r="B23" s="32" t="s">
        <v>80</v>
      </c>
      <c r="C23" s="143">
        <v>41</v>
      </c>
      <c r="D23" s="119">
        <v>38</v>
      </c>
      <c r="E23" s="144">
        <v>79</v>
      </c>
      <c r="F23" s="106"/>
      <c r="G23" s="143">
        <v>43</v>
      </c>
      <c r="H23" s="119">
        <v>44</v>
      </c>
      <c r="I23" s="144">
        <v>87</v>
      </c>
      <c r="J23" s="106"/>
      <c r="K23" s="143">
        <v>42</v>
      </c>
      <c r="L23" s="119">
        <v>32</v>
      </c>
      <c r="M23" s="144">
        <v>74</v>
      </c>
      <c r="N23" s="86"/>
      <c r="O23" s="143">
        <v>46</v>
      </c>
      <c r="P23" s="119">
        <v>42</v>
      </c>
      <c r="Q23" s="144">
        <v>88</v>
      </c>
      <c r="S23" s="143">
        <v>59</v>
      </c>
      <c r="T23" s="119">
        <v>54</v>
      </c>
      <c r="U23" s="144">
        <v>113</v>
      </c>
      <c r="V23" s="460"/>
    </row>
    <row r="24" spans="1:22" s="83" customFormat="1" ht="14.25" customHeight="1">
      <c r="A24" s="108"/>
      <c r="B24" s="32" t="s">
        <v>81</v>
      </c>
      <c r="C24" s="143">
        <v>477</v>
      </c>
      <c r="D24" s="119">
        <v>445</v>
      </c>
      <c r="E24" s="144">
        <v>922</v>
      </c>
      <c r="F24" s="106"/>
      <c r="G24" s="143">
        <v>481</v>
      </c>
      <c r="H24" s="119">
        <v>445</v>
      </c>
      <c r="I24" s="144">
        <v>926</v>
      </c>
      <c r="J24" s="106"/>
      <c r="K24" s="143">
        <v>474</v>
      </c>
      <c r="L24" s="119">
        <v>441</v>
      </c>
      <c r="M24" s="144">
        <v>915</v>
      </c>
      <c r="N24" s="86"/>
      <c r="O24" s="143">
        <v>471</v>
      </c>
      <c r="P24" s="119">
        <v>434</v>
      </c>
      <c r="Q24" s="144">
        <v>905</v>
      </c>
      <c r="S24" s="143">
        <v>573</v>
      </c>
      <c r="T24" s="119">
        <v>538</v>
      </c>
      <c r="U24" s="144">
        <v>1111</v>
      </c>
      <c r="V24" s="460"/>
    </row>
    <row r="25" spans="1:22" s="83" customFormat="1" ht="14.25" customHeight="1">
      <c r="A25" s="108"/>
      <c r="B25" s="32" t="s">
        <v>82</v>
      </c>
      <c r="C25" s="143">
        <v>214</v>
      </c>
      <c r="D25" s="119">
        <v>211</v>
      </c>
      <c r="E25" s="144">
        <v>425</v>
      </c>
      <c r="F25" s="106"/>
      <c r="G25" s="143">
        <v>223</v>
      </c>
      <c r="H25" s="119">
        <v>228</v>
      </c>
      <c r="I25" s="144">
        <v>451</v>
      </c>
      <c r="J25" s="106"/>
      <c r="K25" s="143">
        <v>212</v>
      </c>
      <c r="L25" s="119">
        <v>216</v>
      </c>
      <c r="M25" s="144">
        <v>428</v>
      </c>
      <c r="N25" s="86"/>
      <c r="O25" s="143">
        <v>208</v>
      </c>
      <c r="P25" s="119">
        <v>204</v>
      </c>
      <c r="Q25" s="144">
        <v>412</v>
      </c>
      <c r="S25" s="143">
        <v>250</v>
      </c>
      <c r="T25" s="119">
        <v>256</v>
      </c>
      <c r="U25" s="144">
        <v>506</v>
      </c>
      <c r="V25" s="460"/>
    </row>
    <row r="26" spans="1:22" s="83" customFormat="1" ht="14.25" customHeight="1">
      <c r="A26" s="108"/>
      <c r="B26" s="32" t="s">
        <v>83</v>
      </c>
      <c r="C26" s="143">
        <v>172</v>
      </c>
      <c r="D26" s="119">
        <v>172</v>
      </c>
      <c r="E26" s="144">
        <v>344</v>
      </c>
      <c r="F26" s="106"/>
      <c r="G26" s="143">
        <v>167</v>
      </c>
      <c r="H26" s="119">
        <v>186</v>
      </c>
      <c r="I26" s="144">
        <v>353</v>
      </c>
      <c r="J26" s="106"/>
      <c r="K26" s="143">
        <v>154</v>
      </c>
      <c r="L26" s="119">
        <v>179</v>
      </c>
      <c r="M26" s="144">
        <v>333</v>
      </c>
      <c r="N26" s="86"/>
      <c r="O26" s="143">
        <v>159</v>
      </c>
      <c r="P26" s="119">
        <v>168</v>
      </c>
      <c r="Q26" s="144">
        <v>327</v>
      </c>
      <c r="S26" s="143">
        <v>205</v>
      </c>
      <c r="T26" s="119">
        <v>219</v>
      </c>
      <c r="U26" s="144">
        <v>424</v>
      </c>
      <c r="V26" s="460"/>
    </row>
    <row r="27" spans="1:22" s="83" customFormat="1" ht="14.25" customHeight="1">
      <c r="A27" s="108"/>
      <c r="B27" s="32" t="s">
        <v>84</v>
      </c>
      <c r="C27" s="143">
        <v>367</v>
      </c>
      <c r="D27" s="119">
        <v>393</v>
      </c>
      <c r="E27" s="144">
        <v>760</v>
      </c>
      <c r="F27" s="106"/>
      <c r="G27" s="143">
        <v>378</v>
      </c>
      <c r="H27" s="119">
        <v>390</v>
      </c>
      <c r="I27" s="144">
        <v>768</v>
      </c>
      <c r="J27" s="106"/>
      <c r="K27" s="143">
        <v>352</v>
      </c>
      <c r="L27" s="119">
        <v>369</v>
      </c>
      <c r="M27" s="144">
        <v>721</v>
      </c>
      <c r="N27" s="86"/>
      <c r="O27" s="143">
        <v>331</v>
      </c>
      <c r="P27" s="119">
        <v>359</v>
      </c>
      <c r="Q27" s="144">
        <v>690</v>
      </c>
      <c r="S27" s="143">
        <v>418</v>
      </c>
      <c r="T27" s="119">
        <v>442</v>
      </c>
      <c r="U27" s="144">
        <v>860</v>
      </c>
      <c r="V27" s="460"/>
    </row>
    <row r="28" spans="1:22" s="83" customFormat="1" ht="14.25" customHeight="1">
      <c r="A28" s="108"/>
      <c r="B28" s="32" t="s">
        <v>85</v>
      </c>
      <c r="C28" s="143">
        <v>108</v>
      </c>
      <c r="D28" s="119">
        <v>132</v>
      </c>
      <c r="E28" s="144">
        <v>240</v>
      </c>
      <c r="F28" s="106"/>
      <c r="G28" s="143">
        <v>111</v>
      </c>
      <c r="H28" s="119">
        <v>128</v>
      </c>
      <c r="I28" s="144">
        <v>239</v>
      </c>
      <c r="J28" s="106"/>
      <c r="K28" s="143">
        <v>110</v>
      </c>
      <c r="L28" s="119">
        <v>130</v>
      </c>
      <c r="M28" s="144">
        <v>240</v>
      </c>
      <c r="N28" s="86"/>
      <c r="O28" s="143">
        <v>100</v>
      </c>
      <c r="P28" s="119">
        <v>122</v>
      </c>
      <c r="Q28" s="144">
        <v>222</v>
      </c>
      <c r="S28" s="143">
        <v>150</v>
      </c>
      <c r="T28" s="119">
        <v>176</v>
      </c>
      <c r="U28" s="144">
        <v>326</v>
      </c>
      <c r="V28" s="460"/>
    </row>
    <row r="29" spans="1:22" s="83" customFormat="1" ht="14.25" customHeight="1">
      <c r="A29" s="108"/>
      <c r="B29" s="32" t="s">
        <v>86</v>
      </c>
      <c r="C29" s="143">
        <v>455</v>
      </c>
      <c r="D29" s="119">
        <v>393</v>
      </c>
      <c r="E29" s="144">
        <v>848</v>
      </c>
      <c r="F29" s="106"/>
      <c r="G29" s="143">
        <v>438</v>
      </c>
      <c r="H29" s="119">
        <v>398</v>
      </c>
      <c r="I29" s="144">
        <v>836</v>
      </c>
      <c r="J29" s="106"/>
      <c r="K29" s="143">
        <v>421</v>
      </c>
      <c r="L29" s="119">
        <v>392</v>
      </c>
      <c r="M29" s="144">
        <v>813</v>
      </c>
      <c r="N29" s="86"/>
      <c r="O29" s="143">
        <v>418</v>
      </c>
      <c r="P29" s="119">
        <v>396</v>
      </c>
      <c r="Q29" s="144">
        <v>814</v>
      </c>
      <c r="S29" s="143">
        <v>539</v>
      </c>
      <c r="T29" s="119">
        <v>492</v>
      </c>
      <c r="U29" s="144">
        <v>1031</v>
      </c>
      <c r="V29" s="460"/>
    </row>
    <row r="30" spans="1:22" s="83" customFormat="1" ht="14.25" customHeight="1">
      <c r="A30" s="108"/>
      <c r="B30" s="32" t="s">
        <v>87</v>
      </c>
      <c r="C30" s="143">
        <v>1127</v>
      </c>
      <c r="D30" s="119">
        <v>1131</v>
      </c>
      <c r="E30" s="144">
        <v>2258</v>
      </c>
      <c r="F30" s="106"/>
      <c r="G30" s="143">
        <v>1123</v>
      </c>
      <c r="H30" s="119">
        <v>1139</v>
      </c>
      <c r="I30" s="144">
        <v>2262</v>
      </c>
      <c r="J30" s="106"/>
      <c r="K30" s="143">
        <v>1075</v>
      </c>
      <c r="L30" s="119">
        <v>1101</v>
      </c>
      <c r="M30" s="144">
        <v>2176</v>
      </c>
      <c r="N30" s="86"/>
      <c r="O30" s="143">
        <v>1076</v>
      </c>
      <c r="P30" s="119">
        <v>1098</v>
      </c>
      <c r="Q30" s="144">
        <v>2174</v>
      </c>
      <c r="S30" s="143">
        <v>1352</v>
      </c>
      <c r="T30" s="119">
        <v>1348</v>
      </c>
      <c r="U30" s="144">
        <v>2700</v>
      </c>
      <c r="V30" s="460"/>
    </row>
    <row r="31" spans="1:22" s="83" customFormat="1" ht="14.25" customHeight="1">
      <c r="A31" s="108"/>
      <c r="B31" s="32" t="s">
        <v>88</v>
      </c>
      <c r="C31" s="143">
        <v>104</v>
      </c>
      <c r="D31" s="119">
        <v>169</v>
      </c>
      <c r="E31" s="144">
        <v>273</v>
      </c>
      <c r="F31" s="106"/>
      <c r="G31" s="143">
        <v>114</v>
      </c>
      <c r="H31" s="119">
        <v>182</v>
      </c>
      <c r="I31" s="144">
        <v>296</v>
      </c>
      <c r="J31" s="106"/>
      <c r="K31" s="143">
        <v>110</v>
      </c>
      <c r="L31" s="119">
        <v>193</v>
      </c>
      <c r="M31" s="144">
        <v>303</v>
      </c>
      <c r="N31" s="86"/>
      <c r="O31" s="143">
        <v>116</v>
      </c>
      <c r="P31" s="119">
        <v>196</v>
      </c>
      <c r="Q31" s="144">
        <v>312</v>
      </c>
      <c r="S31" s="143">
        <v>144</v>
      </c>
      <c r="T31" s="119">
        <v>239</v>
      </c>
      <c r="U31" s="144">
        <v>383</v>
      </c>
      <c r="V31" s="460"/>
    </row>
    <row r="32" spans="1:22" s="83" customFormat="1" ht="14.25" customHeight="1">
      <c r="A32" s="108"/>
      <c r="B32" s="32" t="s">
        <v>89</v>
      </c>
      <c r="C32" s="143">
        <v>689</v>
      </c>
      <c r="D32" s="119">
        <v>719</v>
      </c>
      <c r="E32" s="144">
        <v>1408</v>
      </c>
      <c r="F32" s="106"/>
      <c r="G32" s="143">
        <v>692</v>
      </c>
      <c r="H32" s="119">
        <v>699</v>
      </c>
      <c r="I32" s="144">
        <v>1391</v>
      </c>
      <c r="J32" s="106"/>
      <c r="K32" s="143">
        <v>680</v>
      </c>
      <c r="L32" s="119">
        <v>694</v>
      </c>
      <c r="M32" s="144">
        <v>1374</v>
      </c>
      <c r="N32" s="86"/>
      <c r="O32" s="143">
        <v>677</v>
      </c>
      <c r="P32" s="119">
        <v>704</v>
      </c>
      <c r="Q32" s="144">
        <v>1381</v>
      </c>
      <c r="S32" s="143">
        <v>805</v>
      </c>
      <c r="T32" s="119">
        <v>833</v>
      </c>
      <c r="U32" s="144">
        <v>1638</v>
      </c>
      <c r="V32" s="460"/>
    </row>
    <row r="33" spans="1:22" s="83" customFormat="1" ht="14.25" customHeight="1">
      <c r="A33" s="108"/>
      <c r="B33" s="32" t="s">
        <v>68</v>
      </c>
      <c r="C33" s="143">
        <v>156</v>
      </c>
      <c r="D33" s="119">
        <v>137</v>
      </c>
      <c r="E33" s="144">
        <v>293</v>
      </c>
      <c r="F33" s="106"/>
      <c r="G33" s="143">
        <v>155</v>
      </c>
      <c r="H33" s="119">
        <v>141</v>
      </c>
      <c r="I33" s="144">
        <v>296</v>
      </c>
      <c r="J33" s="106"/>
      <c r="K33" s="143">
        <v>141</v>
      </c>
      <c r="L33" s="119">
        <v>134</v>
      </c>
      <c r="M33" s="144">
        <v>275</v>
      </c>
      <c r="N33" s="86"/>
      <c r="O33" s="143">
        <v>149</v>
      </c>
      <c r="P33" s="119">
        <v>141</v>
      </c>
      <c r="Q33" s="144">
        <v>290</v>
      </c>
      <c r="S33" s="143">
        <v>186</v>
      </c>
      <c r="T33" s="119">
        <v>170</v>
      </c>
      <c r="U33" s="144">
        <v>356</v>
      </c>
      <c r="V33" s="460"/>
    </row>
    <row r="34" spans="1:22" s="83" customFormat="1" ht="14.25" customHeight="1">
      <c r="A34" s="108"/>
      <c r="B34" s="32" t="s">
        <v>90</v>
      </c>
      <c r="C34" s="143">
        <v>401</v>
      </c>
      <c r="D34" s="119">
        <v>469</v>
      </c>
      <c r="E34" s="144">
        <v>870</v>
      </c>
      <c r="F34" s="106"/>
      <c r="G34" s="143">
        <v>413</v>
      </c>
      <c r="H34" s="119">
        <v>488</v>
      </c>
      <c r="I34" s="144">
        <v>901</v>
      </c>
      <c r="J34" s="106"/>
      <c r="K34" s="143">
        <v>414</v>
      </c>
      <c r="L34" s="119">
        <v>484</v>
      </c>
      <c r="M34" s="144">
        <v>898</v>
      </c>
      <c r="N34" s="86"/>
      <c r="O34" s="143">
        <v>397</v>
      </c>
      <c r="P34" s="119">
        <v>473</v>
      </c>
      <c r="Q34" s="144">
        <v>870</v>
      </c>
      <c r="S34" s="143">
        <v>519</v>
      </c>
      <c r="T34" s="119">
        <v>598</v>
      </c>
      <c r="U34" s="144">
        <v>1117</v>
      </c>
      <c r="V34" s="460"/>
    </row>
    <row r="35" spans="1:22" s="83" customFormat="1" ht="14.25" customHeight="1">
      <c r="A35" s="108"/>
      <c r="B35" s="32" t="s">
        <v>91</v>
      </c>
      <c r="C35" s="143">
        <v>1258</v>
      </c>
      <c r="D35" s="119">
        <v>1213</v>
      </c>
      <c r="E35" s="144">
        <v>2471</v>
      </c>
      <c r="F35" s="106"/>
      <c r="G35" s="143">
        <v>1239</v>
      </c>
      <c r="H35" s="119">
        <v>1188</v>
      </c>
      <c r="I35" s="144">
        <v>2427</v>
      </c>
      <c r="J35" s="106"/>
      <c r="K35" s="143">
        <v>1219</v>
      </c>
      <c r="L35" s="119">
        <v>1160</v>
      </c>
      <c r="M35" s="144">
        <v>2379</v>
      </c>
      <c r="N35" s="86"/>
      <c r="O35" s="143">
        <v>1200</v>
      </c>
      <c r="P35" s="119">
        <v>1178</v>
      </c>
      <c r="Q35" s="144">
        <v>2378</v>
      </c>
      <c r="S35" s="143">
        <v>1475</v>
      </c>
      <c r="T35" s="119">
        <v>1440</v>
      </c>
      <c r="U35" s="144">
        <v>2915</v>
      </c>
      <c r="V35" s="460"/>
    </row>
    <row r="36" spans="1:22" s="83" customFormat="1" ht="14.25" customHeight="1">
      <c r="A36" s="108"/>
      <c r="B36" s="32" t="s">
        <v>92</v>
      </c>
      <c r="C36" s="143">
        <v>210</v>
      </c>
      <c r="D36" s="119">
        <v>315</v>
      </c>
      <c r="E36" s="144">
        <v>525</v>
      </c>
      <c r="F36" s="106"/>
      <c r="G36" s="143">
        <v>206</v>
      </c>
      <c r="H36" s="119">
        <v>273</v>
      </c>
      <c r="I36" s="144">
        <v>479</v>
      </c>
      <c r="J36" s="106"/>
      <c r="K36" s="143">
        <v>202</v>
      </c>
      <c r="L36" s="119">
        <v>275</v>
      </c>
      <c r="M36" s="144">
        <v>477</v>
      </c>
      <c r="N36" s="86"/>
      <c r="O36" s="143">
        <v>189</v>
      </c>
      <c r="P36" s="119">
        <v>263</v>
      </c>
      <c r="Q36" s="144">
        <v>452</v>
      </c>
      <c r="S36" s="143">
        <v>253</v>
      </c>
      <c r="T36" s="119">
        <v>369</v>
      </c>
      <c r="U36" s="144">
        <v>622</v>
      </c>
      <c r="V36" s="460"/>
    </row>
    <row r="37" spans="1:22" s="83" customFormat="1" ht="14.25" customHeight="1">
      <c r="A37" s="108"/>
      <c r="B37" s="32" t="s">
        <v>93</v>
      </c>
      <c r="C37" s="143">
        <v>82</v>
      </c>
      <c r="D37" s="119">
        <v>109</v>
      </c>
      <c r="E37" s="144">
        <v>191</v>
      </c>
      <c r="F37" s="106"/>
      <c r="G37" s="143">
        <v>91</v>
      </c>
      <c r="H37" s="119">
        <v>116</v>
      </c>
      <c r="I37" s="144">
        <v>207</v>
      </c>
      <c r="J37" s="106"/>
      <c r="K37" s="143">
        <v>90</v>
      </c>
      <c r="L37" s="119">
        <v>103</v>
      </c>
      <c r="M37" s="144">
        <v>193</v>
      </c>
      <c r="N37" s="86"/>
      <c r="O37" s="143">
        <v>83</v>
      </c>
      <c r="P37" s="119">
        <v>102</v>
      </c>
      <c r="Q37" s="144">
        <v>185</v>
      </c>
      <c r="S37" s="143">
        <v>102</v>
      </c>
      <c r="T37" s="119">
        <v>138</v>
      </c>
      <c r="U37" s="144">
        <v>240</v>
      </c>
      <c r="V37" s="460"/>
    </row>
    <row r="38" spans="1:22" s="83" customFormat="1" ht="14.25" customHeight="1">
      <c r="A38" s="108"/>
      <c r="B38" s="32" t="s">
        <v>94</v>
      </c>
      <c r="C38" s="143">
        <v>112</v>
      </c>
      <c r="D38" s="119">
        <v>122</v>
      </c>
      <c r="E38" s="144">
        <v>234</v>
      </c>
      <c r="F38" s="106"/>
      <c r="G38" s="143">
        <v>111</v>
      </c>
      <c r="H38" s="119">
        <v>121</v>
      </c>
      <c r="I38" s="144">
        <v>232</v>
      </c>
      <c r="J38" s="106"/>
      <c r="K38" s="143">
        <v>126</v>
      </c>
      <c r="L38" s="119">
        <v>122</v>
      </c>
      <c r="M38" s="144">
        <v>248</v>
      </c>
      <c r="N38" s="86"/>
      <c r="O38" s="143">
        <v>117</v>
      </c>
      <c r="P38" s="119">
        <v>115</v>
      </c>
      <c r="Q38" s="144">
        <v>232</v>
      </c>
      <c r="S38" s="143">
        <v>146</v>
      </c>
      <c r="T38" s="119">
        <v>151</v>
      </c>
      <c r="U38" s="144">
        <v>297</v>
      </c>
      <c r="V38" s="460"/>
    </row>
    <row r="39" spans="1:22" s="83" customFormat="1" ht="14.25" customHeight="1">
      <c r="A39" s="108"/>
      <c r="B39" s="32" t="s">
        <v>95</v>
      </c>
      <c r="C39" s="145">
        <v>207</v>
      </c>
      <c r="D39" s="120">
        <v>225</v>
      </c>
      <c r="E39" s="146">
        <v>432</v>
      </c>
      <c r="F39" s="106"/>
      <c r="G39" s="145">
        <v>218</v>
      </c>
      <c r="H39" s="120">
        <v>218</v>
      </c>
      <c r="I39" s="146">
        <v>436</v>
      </c>
      <c r="J39" s="106"/>
      <c r="K39" s="145">
        <v>213</v>
      </c>
      <c r="L39" s="120">
        <v>219</v>
      </c>
      <c r="M39" s="146">
        <v>432</v>
      </c>
      <c r="N39" s="86"/>
      <c r="O39" s="145">
        <v>223</v>
      </c>
      <c r="P39" s="120">
        <v>227</v>
      </c>
      <c r="Q39" s="146">
        <v>450</v>
      </c>
      <c r="S39" s="145">
        <v>280</v>
      </c>
      <c r="T39" s="120">
        <v>280</v>
      </c>
      <c r="U39" s="146">
        <v>560</v>
      </c>
      <c r="V39" s="460"/>
    </row>
    <row r="40" spans="1:22" s="83" customFormat="1" ht="14.25" customHeight="1">
      <c r="A40" s="108"/>
      <c r="B40" s="201"/>
      <c r="C40" s="111"/>
      <c r="D40" s="111"/>
      <c r="E40" s="62"/>
      <c r="F40" s="106"/>
      <c r="G40" s="111"/>
      <c r="H40" s="111"/>
      <c r="I40" s="62"/>
      <c r="J40" s="106"/>
      <c r="K40" s="111"/>
      <c r="L40" s="111"/>
      <c r="M40" s="62"/>
      <c r="N40" s="86"/>
      <c r="O40" s="111"/>
      <c r="P40" s="111"/>
      <c r="Q40" s="62"/>
    </row>
    <row r="41" spans="1:22" s="1" customFormat="1" ht="15">
      <c r="O41" s="175"/>
      <c r="P41" s="97"/>
      <c r="Q41" s="175"/>
    </row>
    <row r="42" spans="1:22">
      <c r="B42" s="35"/>
      <c r="C42" s="97"/>
      <c r="D42" s="89"/>
      <c r="E42" s="89"/>
      <c r="G42" s="89"/>
      <c r="H42" s="89"/>
      <c r="I42" s="89"/>
      <c r="J42" s="89"/>
      <c r="K42" s="89"/>
      <c r="L42" s="89"/>
      <c r="M42" s="89"/>
      <c r="N42" s="89"/>
    </row>
    <row r="43" spans="1:22">
      <c r="D43" s="89"/>
      <c r="E43" s="89"/>
      <c r="G43" s="89"/>
      <c r="H43" s="89"/>
      <c r="I43" s="89"/>
      <c r="J43" s="89"/>
      <c r="K43" s="89"/>
      <c r="L43" s="89"/>
      <c r="M43" s="89"/>
      <c r="N43" s="89"/>
    </row>
    <row r="44" spans="1:22">
      <c r="D44" s="89"/>
      <c r="E44" s="89"/>
      <c r="G44" s="89"/>
      <c r="H44" s="89"/>
      <c r="I44" s="89"/>
      <c r="J44" s="89"/>
      <c r="K44" s="89"/>
      <c r="L44" s="89"/>
      <c r="M44" s="89"/>
      <c r="N44" s="89"/>
    </row>
    <row r="45" spans="1:22">
      <c r="D45" s="89"/>
      <c r="E45" s="89"/>
      <c r="G45" s="89"/>
      <c r="H45" s="89"/>
      <c r="I45" s="89"/>
      <c r="J45" s="89"/>
      <c r="K45" s="89"/>
      <c r="L45" s="89"/>
      <c r="M45" s="89"/>
      <c r="N45" s="89"/>
    </row>
    <row r="46" spans="1:22">
      <c r="D46" s="89"/>
      <c r="E46" s="89"/>
      <c r="G46" s="89"/>
      <c r="H46" s="89"/>
      <c r="I46" s="89"/>
      <c r="J46" s="89"/>
      <c r="K46" s="89"/>
      <c r="L46" s="89"/>
      <c r="M46" s="89"/>
      <c r="N46" s="89"/>
    </row>
    <row r="47" spans="1:22">
      <c r="D47" s="89"/>
      <c r="E47" s="89"/>
      <c r="G47" s="89"/>
      <c r="H47" s="89"/>
      <c r="I47" s="89"/>
      <c r="J47" s="89"/>
      <c r="K47" s="89"/>
      <c r="L47" s="89"/>
      <c r="M47" s="89"/>
      <c r="N47" s="89"/>
    </row>
    <row r="48" spans="1:22">
      <c r="D48" s="89"/>
      <c r="E48" s="89"/>
      <c r="G48" s="89"/>
      <c r="H48" s="89"/>
      <c r="I48" s="89"/>
      <c r="J48" s="89"/>
      <c r="K48" s="89"/>
      <c r="L48" s="89"/>
      <c r="M48" s="89"/>
      <c r="N48" s="89"/>
    </row>
    <row r="49" spans="4:14">
      <c r="D49" s="89"/>
      <c r="E49" s="89"/>
      <c r="G49" s="89"/>
      <c r="H49" s="89"/>
      <c r="I49" s="89"/>
      <c r="J49" s="89"/>
      <c r="K49" s="89"/>
      <c r="L49" s="89"/>
      <c r="M49" s="89"/>
      <c r="N49" s="89"/>
    </row>
    <row r="50" spans="4:14">
      <c r="D50" s="89"/>
      <c r="E50" s="89"/>
      <c r="G50" s="89"/>
      <c r="H50" s="89"/>
      <c r="I50" s="89"/>
      <c r="J50" s="89"/>
      <c r="K50" s="89"/>
      <c r="L50" s="89"/>
      <c r="M50" s="89"/>
      <c r="N50" s="89"/>
    </row>
    <row r="51" spans="4:14">
      <c r="D51" s="89"/>
      <c r="E51" s="89"/>
      <c r="G51" s="89"/>
      <c r="H51" s="89"/>
      <c r="I51" s="89"/>
      <c r="J51" s="89"/>
      <c r="K51" s="89"/>
      <c r="L51" s="89"/>
      <c r="M51" s="89"/>
      <c r="N51" s="89"/>
    </row>
    <row r="52" spans="4:14">
      <c r="D52" s="89"/>
      <c r="E52" s="89"/>
      <c r="G52" s="89"/>
      <c r="H52" s="89"/>
      <c r="I52" s="89"/>
      <c r="J52" s="89"/>
      <c r="K52" s="89"/>
      <c r="L52" s="89"/>
      <c r="M52" s="89"/>
      <c r="N52" s="89"/>
    </row>
    <row r="53" spans="4:14">
      <c r="D53" s="89"/>
      <c r="E53" s="89"/>
      <c r="G53" s="89"/>
      <c r="H53" s="89"/>
      <c r="I53" s="89"/>
      <c r="J53" s="89"/>
      <c r="K53" s="89"/>
      <c r="L53" s="89"/>
      <c r="M53" s="89"/>
      <c r="N53" s="89"/>
    </row>
    <row r="54" spans="4:14">
      <c r="D54" s="89"/>
      <c r="E54" s="89"/>
      <c r="G54" s="89"/>
      <c r="H54" s="89"/>
      <c r="I54" s="89"/>
      <c r="J54" s="89"/>
      <c r="K54" s="89"/>
      <c r="L54" s="89"/>
      <c r="M54" s="89"/>
      <c r="N54" s="89"/>
    </row>
    <row r="55" spans="4:14">
      <c r="D55" s="89"/>
      <c r="E55" s="89"/>
      <c r="G55" s="89"/>
      <c r="H55" s="89"/>
      <c r="I55" s="89"/>
      <c r="J55" s="89"/>
      <c r="K55" s="89"/>
      <c r="L55" s="89"/>
      <c r="M55" s="89"/>
      <c r="N55" s="89"/>
    </row>
    <row r="56" spans="4:14">
      <c r="D56" s="89"/>
      <c r="E56" s="89"/>
      <c r="G56" s="89"/>
      <c r="H56" s="89"/>
      <c r="I56" s="89"/>
      <c r="J56" s="89"/>
      <c r="K56" s="89"/>
      <c r="L56" s="89"/>
      <c r="M56" s="89"/>
      <c r="N56" s="89"/>
    </row>
    <row r="57" spans="4:14">
      <c r="D57" s="89"/>
      <c r="E57" s="89"/>
      <c r="G57" s="89"/>
      <c r="H57" s="89"/>
      <c r="I57" s="89"/>
      <c r="J57" s="89"/>
      <c r="K57" s="89"/>
      <c r="L57" s="89"/>
      <c r="M57" s="89"/>
      <c r="N57" s="89"/>
    </row>
    <row r="58" spans="4:14">
      <c r="D58" s="89"/>
      <c r="E58" s="89"/>
      <c r="G58" s="89"/>
      <c r="H58" s="89"/>
      <c r="I58" s="89"/>
      <c r="J58" s="89"/>
      <c r="K58" s="89"/>
      <c r="L58" s="89"/>
      <c r="M58" s="89"/>
      <c r="N58" s="89"/>
    </row>
    <row r="59" spans="4:14">
      <c r="D59" s="89"/>
      <c r="E59" s="89"/>
      <c r="G59" s="89"/>
      <c r="H59" s="89"/>
      <c r="I59" s="89"/>
      <c r="J59" s="89"/>
      <c r="K59" s="89"/>
      <c r="L59" s="89"/>
      <c r="M59" s="89"/>
      <c r="N59" s="89"/>
    </row>
    <row r="60" spans="4:14">
      <c r="D60" s="89"/>
      <c r="E60" s="89"/>
      <c r="G60" s="89"/>
      <c r="H60" s="89"/>
      <c r="I60" s="89"/>
      <c r="J60" s="89"/>
      <c r="K60" s="89"/>
      <c r="L60" s="89"/>
      <c r="M60" s="89"/>
      <c r="N60" s="89"/>
    </row>
    <row r="61" spans="4:14">
      <c r="D61" s="89"/>
      <c r="E61" s="89"/>
      <c r="G61" s="89"/>
      <c r="H61" s="89"/>
      <c r="I61" s="89"/>
      <c r="J61" s="89"/>
      <c r="K61" s="89"/>
      <c r="L61" s="89"/>
      <c r="M61" s="89"/>
      <c r="N61" s="89"/>
    </row>
    <row r="62" spans="4:14">
      <c r="D62" s="89"/>
      <c r="E62" s="89"/>
      <c r="G62" s="89"/>
      <c r="H62" s="89"/>
      <c r="I62" s="89"/>
      <c r="J62" s="89"/>
      <c r="K62" s="89"/>
      <c r="L62" s="89"/>
      <c r="M62" s="89"/>
      <c r="N62" s="89"/>
    </row>
    <row r="63" spans="4:14">
      <c r="D63" s="89"/>
      <c r="E63" s="89"/>
      <c r="G63" s="89"/>
      <c r="H63" s="89"/>
      <c r="I63" s="89"/>
      <c r="J63" s="89"/>
      <c r="K63" s="89"/>
      <c r="L63" s="89"/>
      <c r="M63" s="89"/>
      <c r="N63" s="89"/>
    </row>
    <row r="64" spans="4:14">
      <c r="D64" s="89"/>
      <c r="E64" s="89"/>
      <c r="G64" s="89"/>
      <c r="H64" s="89"/>
      <c r="I64" s="89"/>
      <c r="J64" s="89"/>
      <c r="K64" s="89"/>
      <c r="L64" s="89"/>
      <c r="M64" s="89"/>
      <c r="N64" s="89"/>
    </row>
    <row r="65" spans="4:14">
      <c r="D65" s="89"/>
      <c r="E65" s="89"/>
      <c r="G65" s="89"/>
      <c r="H65" s="89"/>
      <c r="I65" s="89"/>
      <c r="J65" s="89"/>
      <c r="K65" s="89"/>
      <c r="L65" s="89"/>
      <c r="M65" s="89"/>
      <c r="N65" s="89"/>
    </row>
    <row r="66" spans="4:14">
      <c r="D66" s="89"/>
      <c r="E66" s="89"/>
      <c r="G66" s="89"/>
      <c r="H66" s="89"/>
      <c r="I66" s="89"/>
      <c r="J66" s="89"/>
      <c r="K66" s="89"/>
      <c r="L66" s="89"/>
      <c r="M66" s="89"/>
      <c r="N66" s="89"/>
    </row>
    <row r="67" spans="4:14">
      <c r="D67" s="89"/>
      <c r="E67" s="89"/>
      <c r="G67" s="89"/>
      <c r="H67" s="89"/>
      <c r="I67" s="89"/>
      <c r="J67" s="89"/>
      <c r="K67" s="89"/>
      <c r="L67" s="89"/>
      <c r="M67" s="89"/>
      <c r="N67" s="89"/>
    </row>
    <row r="68" spans="4:14">
      <c r="D68" s="89"/>
      <c r="E68" s="89"/>
      <c r="G68" s="89"/>
      <c r="H68" s="89"/>
      <c r="I68" s="89"/>
      <c r="J68" s="89"/>
      <c r="K68" s="89"/>
      <c r="L68" s="89"/>
      <c r="M68" s="89"/>
      <c r="N68" s="89"/>
    </row>
    <row r="69" spans="4:14">
      <c r="D69" s="89"/>
      <c r="E69" s="89"/>
      <c r="G69" s="89"/>
      <c r="H69" s="89"/>
      <c r="I69" s="89"/>
      <c r="J69" s="89"/>
      <c r="K69" s="89"/>
      <c r="L69" s="89"/>
      <c r="M69" s="89"/>
      <c r="N69" s="89"/>
    </row>
    <row r="70" spans="4:14">
      <c r="D70" s="89"/>
      <c r="E70" s="89"/>
      <c r="G70" s="89"/>
      <c r="H70" s="89"/>
      <c r="I70" s="89"/>
      <c r="J70" s="89"/>
      <c r="K70" s="89"/>
      <c r="L70" s="89"/>
      <c r="M70" s="89"/>
      <c r="N70" s="89"/>
    </row>
    <row r="71" spans="4:14">
      <c r="D71" s="89"/>
      <c r="E71" s="89"/>
      <c r="G71" s="89"/>
      <c r="H71" s="89"/>
      <c r="I71" s="89"/>
      <c r="J71" s="89"/>
      <c r="K71" s="89"/>
      <c r="L71" s="89"/>
      <c r="M71" s="89"/>
      <c r="N71" s="89"/>
    </row>
    <row r="72" spans="4:14">
      <c r="D72" s="89"/>
      <c r="E72" s="89"/>
      <c r="G72" s="89"/>
      <c r="H72" s="89"/>
      <c r="I72" s="89"/>
      <c r="J72" s="89"/>
      <c r="K72" s="89"/>
      <c r="L72" s="89"/>
      <c r="M72" s="89"/>
      <c r="N72" s="89"/>
    </row>
    <row r="73" spans="4:14">
      <c r="D73" s="89"/>
      <c r="E73" s="89"/>
      <c r="G73" s="89"/>
      <c r="H73" s="89"/>
      <c r="I73" s="89"/>
      <c r="J73" s="89"/>
      <c r="K73" s="89"/>
      <c r="L73" s="89"/>
      <c r="M73" s="89"/>
      <c r="N73" s="89"/>
    </row>
    <row r="74" spans="4:14">
      <c r="D74" s="89"/>
      <c r="E74" s="89"/>
      <c r="G74" s="89"/>
      <c r="H74" s="89"/>
      <c r="I74" s="89"/>
      <c r="J74" s="89"/>
      <c r="K74" s="89"/>
      <c r="L74" s="89"/>
      <c r="M74" s="89"/>
      <c r="N74" s="89"/>
    </row>
    <row r="75" spans="4:14">
      <c r="D75" s="89"/>
      <c r="E75" s="89"/>
      <c r="G75" s="89"/>
      <c r="H75" s="89"/>
      <c r="I75" s="89"/>
      <c r="J75" s="89"/>
      <c r="K75" s="89"/>
      <c r="L75" s="89"/>
      <c r="M75" s="89"/>
      <c r="N75" s="89"/>
    </row>
    <row r="76" spans="4:14">
      <c r="D76" s="89"/>
      <c r="E76" s="89"/>
      <c r="G76" s="89"/>
      <c r="H76" s="89"/>
      <c r="I76" s="89"/>
      <c r="J76" s="89"/>
      <c r="K76" s="89"/>
      <c r="L76" s="89"/>
      <c r="M76" s="89"/>
      <c r="N76" s="89"/>
    </row>
    <row r="77" spans="4:14">
      <c r="D77" s="89"/>
      <c r="E77" s="89"/>
      <c r="G77" s="89"/>
      <c r="H77" s="89"/>
      <c r="I77" s="89"/>
      <c r="J77" s="89"/>
      <c r="K77" s="89"/>
      <c r="L77" s="89"/>
      <c r="M77" s="89"/>
      <c r="N77" s="89"/>
    </row>
    <row r="78" spans="4:14">
      <c r="D78" s="89"/>
      <c r="E78" s="89"/>
      <c r="G78" s="89"/>
      <c r="H78" s="89"/>
      <c r="I78" s="89"/>
      <c r="J78" s="89"/>
      <c r="K78" s="89"/>
      <c r="L78" s="89"/>
      <c r="M78" s="89"/>
      <c r="N78" s="89"/>
    </row>
    <row r="79" spans="4:14">
      <c r="D79" s="89"/>
      <c r="E79" s="89"/>
      <c r="G79" s="89"/>
      <c r="H79" s="89"/>
      <c r="I79" s="89"/>
      <c r="J79" s="89"/>
      <c r="K79" s="89"/>
      <c r="L79" s="89"/>
      <c r="M79" s="89"/>
      <c r="N79" s="89"/>
    </row>
    <row r="80" spans="4:14">
      <c r="D80" s="89"/>
      <c r="E80" s="89"/>
      <c r="G80" s="89"/>
      <c r="H80" s="89"/>
      <c r="I80" s="89"/>
      <c r="J80" s="89"/>
      <c r="K80" s="89"/>
      <c r="L80" s="89"/>
      <c r="M80" s="89"/>
      <c r="N80" s="89"/>
    </row>
    <row r="81" spans="4:14">
      <c r="D81" s="89"/>
      <c r="E81" s="89"/>
      <c r="G81" s="89"/>
      <c r="H81" s="89"/>
      <c r="I81" s="89"/>
      <c r="J81" s="89"/>
      <c r="K81" s="89"/>
      <c r="L81" s="89"/>
      <c r="M81" s="89"/>
      <c r="N81" s="89"/>
    </row>
    <row r="82" spans="4:14">
      <c r="D82" s="89"/>
      <c r="E82" s="89"/>
      <c r="G82" s="89"/>
      <c r="H82" s="89"/>
      <c r="I82" s="89"/>
      <c r="J82" s="89"/>
      <c r="K82" s="89"/>
      <c r="L82" s="89"/>
      <c r="M82" s="89"/>
      <c r="N82" s="89"/>
    </row>
    <row r="83" spans="4:14">
      <c r="D83" s="89"/>
      <c r="E83" s="89"/>
      <c r="G83" s="89"/>
      <c r="H83" s="89"/>
      <c r="I83" s="89"/>
      <c r="J83" s="89"/>
      <c r="K83" s="89"/>
      <c r="L83" s="89"/>
      <c r="M83" s="89"/>
      <c r="N83" s="89"/>
    </row>
    <row r="84" spans="4:14">
      <c r="D84" s="89"/>
      <c r="E84" s="89"/>
      <c r="G84" s="89"/>
      <c r="H84" s="89"/>
      <c r="I84" s="89"/>
      <c r="J84" s="89"/>
      <c r="K84" s="89"/>
      <c r="L84" s="89"/>
      <c r="M84" s="89"/>
      <c r="N84" s="89"/>
    </row>
    <row r="85" spans="4:14">
      <c r="D85" s="89"/>
      <c r="E85" s="89"/>
      <c r="G85" s="89"/>
      <c r="H85" s="89"/>
      <c r="I85" s="89"/>
      <c r="J85" s="89"/>
      <c r="K85" s="89"/>
      <c r="L85" s="89"/>
      <c r="M85" s="89"/>
      <c r="N85" s="89"/>
    </row>
    <row r="86" spans="4:14">
      <c r="D86" s="89"/>
      <c r="E86" s="89"/>
      <c r="G86" s="89"/>
      <c r="H86" s="89"/>
      <c r="I86" s="89"/>
      <c r="J86" s="89"/>
      <c r="K86" s="89"/>
      <c r="L86" s="89"/>
      <c r="M86" s="89"/>
      <c r="N86" s="89"/>
    </row>
    <row r="87" spans="4:14">
      <c r="D87" s="89"/>
      <c r="E87" s="89"/>
      <c r="G87" s="89"/>
      <c r="H87" s="89"/>
      <c r="I87" s="89"/>
      <c r="J87" s="89"/>
      <c r="K87" s="89"/>
      <c r="L87" s="89"/>
      <c r="M87" s="89"/>
      <c r="N87" s="89"/>
    </row>
    <row r="88" spans="4:14">
      <c r="D88" s="89"/>
      <c r="E88" s="89"/>
      <c r="G88" s="89"/>
      <c r="H88" s="89"/>
      <c r="I88" s="89"/>
      <c r="J88" s="89"/>
      <c r="K88" s="89"/>
      <c r="L88" s="89"/>
      <c r="M88" s="89"/>
      <c r="N88" s="89"/>
    </row>
    <row r="89" spans="4:14">
      <c r="D89" s="89"/>
      <c r="E89" s="89"/>
      <c r="G89" s="89"/>
      <c r="H89" s="89"/>
      <c r="I89" s="89"/>
      <c r="J89" s="89"/>
      <c r="K89" s="89"/>
      <c r="L89" s="89"/>
      <c r="M89" s="89"/>
      <c r="N89" s="89"/>
    </row>
    <row r="90" spans="4:14">
      <c r="D90" s="89"/>
      <c r="E90" s="89"/>
      <c r="G90" s="89"/>
      <c r="H90" s="89"/>
      <c r="I90" s="89"/>
      <c r="J90" s="89"/>
      <c r="K90" s="89"/>
      <c r="L90" s="89"/>
      <c r="M90" s="89"/>
      <c r="N90" s="89"/>
    </row>
    <row r="91" spans="4:14">
      <c r="D91" s="89"/>
      <c r="E91" s="89"/>
      <c r="G91" s="89"/>
      <c r="H91" s="89"/>
      <c r="I91" s="89"/>
      <c r="J91" s="89"/>
      <c r="K91" s="89"/>
      <c r="L91" s="89"/>
      <c r="M91" s="89"/>
      <c r="N91" s="89"/>
    </row>
    <row r="92" spans="4:14">
      <c r="D92" s="89"/>
      <c r="E92" s="89"/>
      <c r="G92" s="89"/>
      <c r="H92" s="89"/>
      <c r="I92" s="89"/>
      <c r="J92" s="89"/>
      <c r="K92" s="89"/>
      <c r="L92" s="89"/>
      <c r="M92" s="89"/>
      <c r="N92" s="89"/>
    </row>
    <row r="93" spans="4:14">
      <c r="D93" s="89"/>
      <c r="E93" s="89"/>
      <c r="G93" s="89"/>
      <c r="H93" s="89"/>
      <c r="I93" s="89"/>
      <c r="J93" s="89"/>
      <c r="K93" s="89"/>
      <c r="L93" s="89"/>
      <c r="M93" s="89"/>
      <c r="N93" s="89"/>
    </row>
    <row r="94" spans="4:14">
      <c r="D94" s="89"/>
      <c r="E94" s="89"/>
      <c r="G94" s="89"/>
      <c r="H94" s="89"/>
      <c r="I94" s="89"/>
      <c r="J94" s="89"/>
      <c r="K94" s="89"/>
      <c r="L94" s="89"/>
      <c r="M94" s="89"/>
      <c r="N94" s="89"/>
    </row>
    <row r="95" spans="4:14">
      <c r="D95" s="89"/>
      <c r="E95" s="89"/>
      <c r="G95" s="89"/>
      <c r="H95" s="89"/>
      <c r="I95" s="89"/>
      <c r="J95" s="89"/>
      <c r="K95" s="89"/>
      <c r="L95" s="89"/>
      <c r="M95" s="89"/>
      <c r="N95" s="89"/>
    </row>
    <row r="96" spans="4:14">
      <c r="D96" s="89"/>
      <c r="E96" s="89"/>
      <c r="G96" s="89"/>
      <c r="H96" s="89"/>
      <c r="I96" s="89"/>
      <c r="J96" s="89"/>
      <c r="K96" s="89"/>
      <c r="L96" s="89"/>
      <c r="M96" s="89"/>
      <c r="N96" s="89"/>
    </row>
    <row r="97" spans="4:14">
      <c r="D97" s="89"/>
      <c r="E97" s="89"/>
      <c r="G97" s="89"/>
      <c r="H97" s="89"/>
      <c r="I97" s="89"/>
      <c r="J97" s="89"/>
      <c r="K97" s="89"/>
      <c r="L97" s="89"/>
      <c r="M97" s="89"/>
      <c r="N97" s="89"/>
    </row>
    <row r="98" spans="4:14">
      <c r="D98" s="89"/>
      <c r="E98" s="89"/>
      <c r="G98" s="89"/>
      <c r="H98" s="89"/>
      <c r="I98" s="89"/>
      <c r="J98" s="89"/>
      <c r="K98" s="89"/>
      <c r="L98" s="89"/>
      <c r="M98" s="89"/>
      <c r="N98" s="89"/>
    </row>
    <row r="99" spans="4:14">
      <c r="D99" s="89"/>
      <c r="E99" s="89"/>
      <c r="G99" s="89"/>
      <c r="H99" s="89"/>
      <c r="I99" s="89"/>
      <c r="J99" s="89"/>
      <c r="K99" s="89"/>
      <c r="L99" s="89"/>
      <c r="M99" s="89"/>
      <c r="N99" s="89"/>
    </row>
    <row r="100" spans="4:14">
      <c r="D100" s="89"/>
      <c r="E100" s="89"/>
      <c r="G100" s="89"/>
      <c r="H100" s="89"/>
      <c r="I100" s="89"/>
      <c r="J100" s="89"/>
      <c r="K100" s="89"/>
      <c r="L100" s="89"/>
      <c r="M100" s="89"/>
      <c r="N100" s="89"/>
    </row>
    <row r="101" spans="4:14">
      <c r="D101" s="89"/>
      <c r="E101" s="89"/>
      <c r="G101" s="89"/>
      <c r="H101" s="89"/>
      <c r="I101" s="89"/>
      <c r="J101" s="89"/>
      <c r="K101" s="89"/>
      <c r="L101" s="89"/>
      <c r="M101" s="89"/>
      <c r="N101" s="89"/>
    </row>
    <row r="102" spans="4:14">
      <c r="D102" s="89"/>
      <c r="E102" s="89"/>
      <c r="G102" s="89"/>
      <c r="H102" s="89"/>
      <c r="I102" s="89"/>
      <c r="J102" s="89"/>
      <c r="K102" s="89"/>
      <c r="L102" s="89"/>
      <c r="M102" s="89"/>
      <c r="N102" s="89"/>
    </row>
    <row r="103" spans="4:14">
      <c r="D103" s="89"/>
      <c r="E103" s="89"/>
      <c r="G103" s="89"/>
      <c r="H103" s="89"/>
      <c r="I103" s="89"/>
      <c r="J103" s="89"/>
      <c r="K103" s="89"/>
      <c r="L103" s="89"/>
      <c r="M103" s="89"/>
      <c r="N103" s="89"/>
    </row>
    <row r="104" spans="4:14">
      <c r="D104" s="89"/>
      <c r="E104" s="89"/>
      <c r="G104" s="89"/>
      <c r="H104" s="89"/>
      <c r="I104" s="89"/>
      <c r="J104" s="89"/>
      <c r="K104" s="89"/>
      <c r="L104" s="89"/>
      <c r="M104" s="89"/>
      <c r="N104" s="89"/>
    </row>
    <row r="105" spans="4:14">
      <c r="D105" s="89"/>
      <c r="E105" s="89"/>
      <c r="G105" s="89"/>
      <c r="H105" s="89"/>
      <c r="I105" s="89"/>
      <c r="J105" s="89"/>
      <c r="K105" s="89"/>
      <c r="L105" s="89"/>
      <c r="M105" s="89"/>
      <c r="N105" s="89"/>
    </row>
    <row r="106" spans="4:14">
      <c r="D106" s="89"/>
      <c r="E106" s="89"/>
      <c r="G106" s="89"/>
      <c r="H106" s="89"/>
      <c r="I106" s="89"/>
      <c r="J106" s="89"/>
      <c r="K106" s="89"/>
      <c r="L106" s="89"/>
      <c r="M106" s="89"/>
      <c r="N106" s="89"/>
    </row>
    <row r="107" spans="4:14">
      <c r="D107" s="89"/>
      <c r="E107" s="89"/>
      <c r="G107" s="89"/>
      <c r="H107" s="89"/>
      <c r="I107" s="89"/>
      <c r="J107" s="89"/>
      <c r="K107" s="89"/>
      <c r="L107" s="89"/>
      <c r="M107" s="89"/>
      <c r="N107" s="89"/>
    </row>
    <row r="108" spans="4:14">
      <c r="D108" s="89"/>
      <c r="E108" s="89"/>
      <c r="G108" s="89"/>
      <c r="H108" s="89"/>
      <c r="I108" s="89"/>
      <c r="J108" s="89"/>
      <c r="K108" s="89"/>
      <c r="L108" s="89"/>
      <c r="M108" s="89"/>
      <c r="N108" s="89"/>
    </row>
    <row r="109" spans="4:14">
      <c r="D109" s="89"/>
      <c r="E109" s="89"/>
      <c r="G109" s="89"/>
      <c r="H109" s="89"/>
      <c r="I109" s="89"/>
      <c r="J109" s="89"/>
      <c r="K109" s="89"/>
      <c r="L109" s="89"/>
      <c r="M109" s="89"/>
      <c r="N109" s="89"/>
    </row>
    <row r="110" spans="4:14">
      <c r="D110" s="89"/>
      <c r="E110" s="89"/>
      <c r="G110" s="89"/>
      <c r="H110" s="89"/>
      <c r="I110" s="89"/>
      <c r="J110" s="89"/>
      <c r="K110" s="89"/>
      <c r="L110" s="89"/>
      <c r="M110" s="89"/>
      <c r="N110" s="89"/>
    </row>
    <row r="111" spans="4:14">
      <c r="D111" s="89"/>
      <c r="E111" s="89"/>
      <c r="G111" s="89"/>
      <c r="H111" s="89"/>
      <c r="I111" s="89"/>
      <c r="J111" s="89"/>
      <c r="K111" s="89"/>
      <c r="L111" s="89"/>
      <c r="M111" s="89"/>
      <c r="N111" s="89"/>
    </row>
    <row r="112" spans="4:14">
      <c r="D112" s="89"/>
      <c r="E112" s="89"/>
      <c r="G112" s="89"/>
      <c r="H112" s="89"/>
      <c r="I112" s="89"/>
      <c r="J112" s="89"/>
      <c r="K112" s="89"/>
      <c r="L112" s="89"/>
      <c r="M112" s="89"/>
      <c r="N112" s="89"/>
    </row>
    <row r="113" spans="4:14">
      <c r="D113" s="89"/>
      <c r="E113" s="89"/>
      <c r="G113" s="89"/>
      <c r="H113" s="89"/>
      <c r="I113" s="89"/>
      <c r="J113" s="89"/>
      <c r="K113" s="89"/>
      <c r="L113" s="89"/>
      <c r="M113" s="89"/>
      <c r="N113" s="89"/>
    </row>
    <row r="114" spans="4:14">
      <c r="D114" s="89"/>
      <c r="E114" s="89"/>
      <c r="G114" s="89"/>
      <c r="H114" s="89"/>
      <c r="I114" s="89"/>
      <c r="J114" s="89"/>
      <c r="K114" s="89"/>
      <c r="L114" s="89"/>
      <c r="M114" s="89"/>
      <c r="N114" s="89"/>
    </row>
    <row r="115" spans="4:14">
      <c r="D115" s="89"/>
      <c r="E115" s="89"/>
      <c r="G115" s="89"/>
      <c r="H115" s="89"/>
      <c r="I115" s="89"/>
      <c r="J115" s="89"/>
      <c r="K115" s="89"/>
      <c r="L115" s="89"/>
      <c r="M115" s="89"/>
      <c r="N115" s="89"/>
    </row>
    <row r="116" spans="4:14">
      <c r="D116" s="89"/>
      <c r="E116" s="89"/>
      <c r="G116" s="89"/>
      <c r="H116" s="89"/>
      <c r="I116" s="89"/>
      <c r="J116" s="89"/>
      <c r="K116" s="89"/>
      <c r="L116" s="89"/>
      <c r="M116" s="89"/>
      <c r="N116" s="89"/>
    </row>
    <row r="117" spans="4:14">
      <c r="D117" s="89"/>
      <c r="E117" s="89"/>
      <c r="G117" s="89"/>
      <c r="H117" s="89"/>
      <c r="I117" s="89"/>
      <c r="J117" s="89"/>
      <c r="K117" s="89"/>
      <c r="L117" s="89"/>
      <c r="M117" s="89"/>
      <c r="N117" s="89"/>
    </row>
    <row r="118" spans="4:14">
      <c r="D118" s="89"/>
      <c r="E118" s="89"/>
      <c r="G118" s="89"/>
      <c r="H118" s="89"/>
      <c r="I118" s="89"/>
      <c r="J118" s="89"/>
      <c r="K118" s="89"/>
      <c r="L118" s="89"/>
      <c r="M118" s="89"/>
      <c r="N118" s="89"/>
    </row>
    <row r="119" spans="4:14">
      <c r="D119" s="89"/>
      <c r="E119" s="89"/>
      <c r="G119" s="89"/>
      <c r="H119" s="89"/>
      <c r="I119" s="89"/>
      <c r="J119" s="89"/>
      <c r="K119" s="89"/>
      <c r="L119" s="89"/>
      <c r="M119" s="89"/>
      <c r="N119" s="89"/>
    </row>
    <row r="120" spans="4:14">
      <c r="D120" s="89"/>
      <c r="E120" s="89"/>
      <c r="G120" s="89"/>
      <c r="H120" s="89"/>
      <c r="I120" s="89"/>
      <c r="J120" s="89"/>
      <c r="K120" s="89"/>
      <c r="L120" s="89"/>
      <c r="M120" s="89"/>
      <c r="N120" s="89"/>
    </row>
    <row r="121" spans="4:14">
      <c r="D121" s="89"/>
      <c r="E121" s="89"/>
      <c r="G121" s="89"/>
      <c r="H121" s="89"/>
      <c r="I121" s="89"/>
      <c r="J121" s="89"/>
      <c r="K121" s="89"/>
      <c r="L121" s="89"/>
      <c r="M121" s="89"/>
      <c r="N121" s="89"/>
    </row>
    <row r="122" spans="4:14">
      <c r="D122" s="89"/>
      <c r="E122" s="89"/>
      <c r="G122" s="89"/>
      <c r="H122" s="89"/>
      <c r="I122" s="89"/>
      <c r="J122" s="89"/>
      <c r="K122" s="89"/>
      <c r="L122" s="89"/>
      <c r="M122" s="89"/>
      <c r="N122" s="89"/>
    </row>
    <row r="123" spans="4:14">
      <c r="D123" s="89"/>
      <c r="E123" s="89"/>
      <c r="G123" s="89"/>
      <c r="H123" s="89"/>
      <c r="I123" s="89"/>
      <c r="J123" s="89"/>
      <c r="K123" s="89"/>
      <c r="L123" s="89"/>
      <c r="M123" s="89"/>
      <c r="N123" s="89"/>
    </row>
    <row r="124" spans="4:14">
      <c r="D124" s="89"/>
      <c r="E124" s="89"/>
      <c r="G124" s="89"/>
      <c r="H124" s="89"/>
      <c r="I124" s="89"/>
      <c r="J124" s="89"/>
      <c r="K124" s="89"/>
      <c r="L124" s="89"/>
      <c r="M124" s="89"/>
      <c r="N124" s="89"/>
    </row>
    <row r="125" spans="4:14">
      <c r="D125" s="89"/>
      <c r="E125" s="89"/>
      <c r="G125" s="89"/>
      <c r="H125" s="89"/>
      <c r="I125" s="89"/>
      <c r="J125" s="89"/>
      <c r="K125" s="89"/>
      <c r="L125" s="89"/>
      <c r="M125" s="89"/>
      <c r="N125" s="89"/>
    </row>
    <row r="126" spans="4:14">
      <c r="D126" s="89"/>
      <c r="E126" s="89"/>
      <c r="G126" s="89"/>
      <c r="H126" s="89"/>
      <c r="I126" s="89"/>
      <c r="J126" s="89"/>
      <c r="K126" s="89"/>
      <c r="L126" s="89"/>
      <c r="M126" s="89"/>
      <c r="N126" s="89"/>
    </row>
    <row r="127" spans="4:14">
      <c r="D127" s="89"/>
      <c r="E127" s="89"/>
      <c r="G127" s="89"/>
      <c r="H127" s="89"/>
      <c r="I127" s="89"/>
      <c r="J127" s="89"/>
      <c r="K127" s="89"/>
      <c r="L127" s="89"/>
      <c r="M127" s="89"/>
      <c r="N127" s="89"/>
    </row>
    <row r="128" spans="4:14">
      <c r="D128" s="89"/>
      <c r="E128" s="89"/>
      <c r="G128" s="89"/>
      <c r="H128" s="89"/>
      <c r="I128" s="89"/>
      <c r="J128" s="89"/>
      <c r="K128" s="89"/>
      <c r="L128" s="89"/>
      <c r="M128" s="89"/>
      <c r="N128" s="89"/>
    </row>
    <row r="129" spans="4:14">
      <c r="D129" s="89"/>
      <c r="E129" s="89"/>
      <c r="G129" s="89"/>
      <c r="H129" s="89"/>
      <c r="I129" s="89"/>
      <c r="J129" s="89"/>
      <c r="K129" s="89"/>
      <c r="L129" s="89"/>
      <c r="M129" s="89"/>
      <c r="N129" s="89"/>
    </row>
    <row r="130" spans="4:14">
      <c r="D130" s="89"/>
      <c r="E130" s="89"/>
      <c r="G130" s="89"/>
      <c r="H130" s="89"/>
      <c r="I130" s="89"/>
      <c r="J130" s="89"/>
      <c r="K130" s="89"/>
      <c r="L130" s="89"/>
      <c r="M130" s="89"/>
      <c r="N130" s="89"/>
    </row>
    <row r="131" spans="4:14">
      <c r="D131" s="89"/>
      <c r="E131" s="89"/>
      <c r="G131" s="89"/>
      <c r="H131" s="89"/>
      <c r="I131" s="89"/>
      <c r="J131" s="89"/>
      <c r="K131" s="89"/>
      <c r="L131" s="89"/>
      <c r="M131" s="89"/>
      <c r="N131" s="89"/>
    </row>
    <row r="132" spans="4:14">
      <c r="D132" s="89"/>
      <c r="E132" s="89"/>
      <c r="G132" s="89"/>
      <c r="H132" s="89"/>
      <c r="I132" s="89"/>
      <c r="J132" s="89"/>
      <c r="K132" s="89"/>
      <c r="L132" s="89"/>
      <c r="M132" s="89"/>
      <c r="N132" s="89"/>
    </row>
    <row r="133" spans="4:14">
      <c r="D133" s="89"/>
      <c r="E133" s="89"/>
      <c r="G133" s="89"/>
      <c r="H133" s="89"/>
      <c r="I133" s="89"/>
      <c r="J133" s="89"/>
      <c r="K133" s="89"/>
      <c r="L133" s="89"/>
      <c r="M133" s="89"/>
      <c r="N133" s="89"/>
    </row>
    <row r="134" spans="4:14">
      <c r="D134" s="89"/>
      <c r="E134" s="89"/>
      <c r="G134" s="89"/>
      <c r="H134" s="89"/>
      <c r="I134" s="89"/>
      <c r="J134" s="89"/>
      <c r="K134" s="89"/>
      <c r="L134" s="89"/>
      <c r="M134" s="89"/>
      <c r="N134" s="89"/>
    </row>
    <row r="135" spans="4:14">
      <c r="D135" s="89"/>
      <c r="E135" s="89"/>
      <c r="G135" s="89"/>
      <c r="H135" s="89"/>
      <c r="I135" s="89"/>
      <c r="J135" s="89"/>
      <c r="K135" s="89"/>
      <c r="L135" s="89"/>
      <c r="M135" s="89"/>
      <c r="N135" s="89"/>
    </row>
    <row r="136" spans="4:14">
      <c r="D136" s="89"/>
      <c r="E136" s="89"/>
      <c r="G136" s="89"/>
      <c r="H136" s="89"/>
      <c r="I136" s="89"/>
      <c r="J136" s="89"/>
      <c r="K136" s="89"/>
      <c r="L136" s="89"/>
      <c r="M136" s="89"/>
      <c r="N136" s="89"/>
    </row>
    <row r="137" spans="4:14">
      <c r="D137" s="89"/>
      <c r="E137" s="89"/>
      <c r="G137" s="89"/>
      <c r="H137" s="89"/>
      <c r="I137" s="89"/>
      <c r="J137" s="89"/>
      <c r="K137" s="89"/>
      <c r="L137" s="89"/>
      <c r="M137" s="89"/>
      <c r="N137" s="89"/>
    </row>
    <row r="138" spans="4:14">
      <c r="D138" s="89"/>
      <c r="E138" s="89"/>
      <c r="G138" s="89"/>
      <c r="H138" s="89"/>
      <c r="I138" s="89"/>
      <c r="J138" s="89"/>
      <c r="K138" s="89"/>
      <c r="L138" s="89"/>
      <c r="M138" s="89"/>
      <c r="N138" s="89"/>
    </row>
    <row r="139" spans="4:14">
      <c r="D139" s="89"/>
      <c r="E139" s="89"/>
      <c r="G139" s="89"/>
      <c r="H139" s="89"/>
      <c r="I139" s="89"/>
      <c r="J139" s="89"/>
      <c r="K139" s="89"/>
      <c r="L139" s="89"/>
      <c r="M139" s="89"/>
      <c r="N139" s="89"/>
    </row>
    <row r="140" spans="4:14">
      <c r="D140" s="89"/>
      <c r="E140" s="89"/>
      <c r="G140" s="89"/>
      <c r="H140" s="89"/>
      <c r="I140" s="89"/>
      <c r="J140" s="89"/>
      <c r="K140" s="89"/>
      <c r="L140" s="89"/>
      <c r="M140" s="89"/>
      <c r="N140" s="89"/>
    </row>
    <row r="141" spans="4:14">
      <c r="D141" s="89"/>
      <c r="E141" s="89"/>
      <c r="G141" s="89"/>
      <c r="H141" s="89"/>
      <c r="I141" s="89"/>
      <c r="J141" s="89"/>
      <c r="K141" s="89"/>
      <c r="L141" s="89"/>
      <c r="M141" s="89"/>
      <c r="N141" s="89"/>
    </row>
    <row r="142" spans="4:14">
      <c r="D142" s="89"/>
      <c r="E142" s="89"/>
      <c r="G142" s="89"/>
      <c r="H142" s="89"/>
      <c r="I142" s="89"/>
      <c r="J142" s="89"/>
      <c r="K142" s="89"/>
      <c r="L142" s="89"/>
      <c r="M142" s="89"/>
      <c r="N142" s="89"/>
    </row>
    <row r="143" spans="4:14">
      <c r="D143" s="89"/>
      <c r="E143" s="89"/>
      <c r="G143" s="89"/>
      <c r="H143" s="89"/>
      <c r="I143" s="89"/>
      <c r="J143" s="89"/>
      <c r="K143" s="89"/>
      <c r="L143" s="89"/>
      <c r="M143" s="89"/>
      <c r="N143" s="89"/>
    </row>
    <row r="144" spans="4:14">
      <c r="D144" s="89"/>
      <c r="E144" s="89"/>
      <c r="G144" s="89"/>
      <c r="H144" s="89"/>
      <c r="I144" s="89"/>
      <c r="J144" s="89"/>
      <c r="K144" s="89"/>
      <c r="L144" s="89"/>
      <c r="M144" s="89"/>
      <c r="N144" s="89"/>
    </row>
    <row r="145" spans="4:14">
      <c r="D145" s="89"/>
      <c r="E145" s="89"/>
      <c r="G145" s="89"/>
      <c r="H145" s="89"/>
      <c r="I145" s="89"/>
      <c r="J145" s="89"/>
      <c r="K145" s="89"/>
      <c r="L145" s="89"/>
      <c r="M145" s="89"/>
      <c r="N145" s="89"/>
    </row>
    <row r="146" spans="4:14">
      <c r="D146" s="89"/>
      <c r="E146" s="89"/>
      <c r="G146" s="89"/>
      <c r="H146" s="89"/>
      <c r="I146" s="89"/>
      <c r="J146" s="89"/>
      <c r="K146" s="89"/>
      <c r="L146" s="89"/>
      <c r="M146" s="89"/>
      <c r="N146" s="89"/>
    </row>
    <row r="147" spans="4:14">
      <c r="D147" s="89"/>
      <c r="E147" s="89"/>
      <c r="G147" s="89"/>
      <c r="H147" s="89"/>
      <c r="I147" s="89"/>
      <c r="J147" s="89"/>
      <c r="K147" s="89"/>
      <c r="L147" s="89"/>
      <c r="M147" s="89"/>
      <c r="N147" s="89"/>
    </row>
    <row r="148" spans="4:14">
      <c r="D148" s="89"/>
      <c r="E148" s="89"/>
      <c r="G148" s="89"/>
      <c r="H148" s="89"/>
      <c r="I148" s="89"/>
      <c r="J148" s="89"/>
      <c r="K148" s="89"/>
      <c r="L148" s="89"/>
      <c r="M148" s="89"/>
      <c r="N148" s="89"/>
    </row>
    <row r="149" spans="4:14">
      <c r="D149" s="89"/>
      <c r="E149" s="89"/>
      <c r="G149" s="89"/>
      <c r="H149" s="89"/>
      <c r="I149" s="89"/>
      <c r="J149" s="89"/>
      <c r="K149" s="89"/>
      <c r="L149" s="89"/>
      <c r="M149" s="89"/>
      <c r="N149" s="89"/>
    </row>
    <row r="150" spans="4:14">
      <c r="D150" s="89"/>
      <c r="E150" s="89"/>
      <c r="G150" s="89"/>
      <c r="H150" s="89"/>
      <c r="I150" s="89"/>
      <c r="J150" s="89"/>
      <c r="K150" s="89"/>
      <c r="L150" s="89"/>
      <c r="M150" s="89"/>
      <c r="N150" s="89"/>
    </row>
    <row r="151" spans="4:14">
      <c r="D151" s="89"/>
      <c r="E151" s="89"/>
      <c r="G151" s="89"/>
      <c r="H151" s="89"/>
      <c r="I151" s="89"/>
      <c r="J151" s="89"/>
      <c r="K151" s="89"/>
      <c r="L151" s="89"/>
      <c r="M151" s="89"/>
      <c r="N151" s="89"/>
    </row>
    <row r="152" spans="4:14">
      <c r="D152" s="89"/>
      <c r="E152" s="89"/>
      <c r="G152" s="89"/>
      <c r="H152" s="89"/>
      <c r="I152" s="89"/>
      <c r="J152" s="89"/>
      <c r="K152" s="89"/>
      <c r="L152" s="89"/>
      <c r="M152" s="89"/>
      <c r="N152" s="89"/>
    </row>
    <row r="153" spans="4:14">
      <c r="D153" s="89"/>
      <c r="E153" s="89"/>
      <c r="G153" s="89"/>
      <c r="H153" s="89"/>
      <c r="I153" s="89"/>
      <c r="J153" s="89"/>
      <c r="K153" s="89"/>
      <c r="L153" s="89"/>
      <c r="M153" s="89"/>
      <c r="N153" s="89"/>
    </row>
    <row r="154" spans="4:14">
      <c r="D154" s="89"/>
      <c r="E154" s="89"/>
      <c r="G154" s="89"/>
      <c r="H154" s="89"/>
      <c r="I154" s="89"/>
      <c r="J154" s="89"/>
      <c r="K154" s="89"/>
      <c r="L154" s="89"/>
      <c r="M154" s="89"/>
      <c r="N154" s="89"/>
    </row>
    <row r="155" spans="4:14">
      <c r="D155" s="89"/>
      <c r="E155" s="89"/>
      <c r="G155" s="89"/>
      <c r="H155" s="89"/>
      <c r="I155" s="89"/>
      <c r="J155" s="89"/>
      <c r="K155" s="89"/>
      <c r="L155" s="89"/>
      <c r="M155" s="89"/>
      <c r="N155" s="89"/>
    </row>
    <row r="156" spans="4:14">
      <c r="D156" s="89"/>
      <c r="E156" s="89"/>
      <c r="G156" s="89"/>
      <c r="H156" s="89"/>
      <c r="I156" s="89"/>
      <c r="J156" s="89"/>
      <c r="K156" s="89"/>
      <c r="L156" s="89"/>
      <c r="M156" s="89"/>
      <c r="N156" s="89"/>
    </row>
    <row r="157" spans="4:14">
      <c r="D157" s="89"/>
      <c r="E157" s="89"/>
      <c r="G157" s="89"/>
      <c r="H157" s="89"/>
      <c r="I157" s="89"/>
      <c r="J157" s="89"/>
      <c r="K157" s="89"/>
      <c r="L157" s="89"/>
      <c r="M157" s="89"/>
      <c r="N157" s="89"/>
    </row>
    <row r="158" spans="4:14">
      <c r="D158" s="89"/>
      <c r="E158" s="89"/>
      <c r="G158" s="89"/>
      <c r="H158" s="89"/>
      <c r="I158" s="89"/>
      <c r="J158" s="89"/>
      <c r="K158" s="89"/>
      <c r="L158" s="89"/>
      <c r="M158" s="89"/>
      <c r="N158" s="89"/>
    </row>
    <row r="159" spans="4:14">
      <c r="D159" s="89"/>
      <c r="E159" s="89"/>
      <c r="G159" s="89"/>
      <c r="H159" s="89"/>
      <c r="I159" s="89"/>
      <c r="J159" s="89"/>
      <c r="K159" s="89"/>
      <c r="L159" s="89"/>
      <c r="M159" s="89"/>
      <c r="N159" s="89"/>
    </row>
    <row r="160" spans="4:14">
      <c r="D160" s="89"/>
      <c r="E160" s="89"/>
      <c r="G160" s="89"/>
      <c r="H160" s="89"/>
      <c r="I160" s="89"/>
      <c r="J160" s="89"/>
      <c r="K160" s="89"/>
      <c r="L160" s="89"/>
      <c r="M160" s="89"/>
      <c r="N160" s="89"/>
    </row>
    <row r="161" spans="4:14">
      <c r="D161" s="89"/>
      <c r="E161" s="89"/>
      <c r="G161" s="89"/>
      <c r="H161" s="89"/>
      <c r="I161" s="89"/>
      <c r="J161" s="89"/>
      <c r="K161" s="89"/>
      <c r="L161" s="89"/>
      <c r="M161" s="89"/>
      <c r="N161" s="89"/>
    </row>
    <row r="162" spans="4:14">
      <c r="D162" s="89"/>
      <c r="E162" s="89"/>
      <c r="G162" s="89"/>
      <c r="H162" s="89"/>
      <c r="I162" s="89"/>
      <c r="J162" s="89"/>
      <c r="K162" s="89"/>
      <c r="L162" s="89"/>
      <c r="M162" s="89"/>
      <c r="N162" s="89"/>
    </row>
    <row r="163" spans="4:14">
      <c r="D163" s="89"/>
      <c r="E163" s="89"/>
      <c r="G163" s="89"/>
      <c r="H163" s="89"/>
      <c r="I163" s="89"/>
      <c r="J163" s="89"/>
      <c r="K163" s="89"/>
      <c r="L163" s="89"/>
      <c r="M163" s="89"/>
      <c r="N163" s="89"/>
    </row>
    <row r="164" spans="4:14">
      <c r="D164" s="89"/>
      <c r="E164" s="89"/>
      <c r="G164" s="89"/>
      <c r="H164" s="89"/>
      <c r="I164" s="89"/>
      <c r="J164" s="89"/>
      <c r="K164" s="89"/>
      <c r="L164" s="89"/>
      <c r="M164" s="89"/>
      <c r="N164" s="89"/>
    </row>
    <row r="165" spans="4:14">
      <c r="D165" s="89"/>
      <c r="E165" s="89"/>
      <c r="G165" s="89"/>
      <c r="H165" s="89"/>
      <c r="I165" s="89"/>
      <c r="J165" s="89"/>
      <c r="K165" s="89"/>
      <c r="L165" s="89"/>
      <c r="M165" s="89"/>
      <c r="N165" s="89"/>
    </row>
    <row r="166" spans="4:14">
      <c r="D166" s="89"/>
      <c r="E166" s="89"/>
      <c r="G166" s="89"/>
      <c r="H166" s="89"/>
      <c r="I166" s="89"/>
      <c r="J166" s="89"/>
      <c r="K166" s="89"/>
      <c r="L166" s="89"/>
      <c r="M166" s="89"/>
      <c r="N166" s="89"/>
    </row>
    <row r="167" spans="4:14">
      <c r="D167" s="89"/>
      <c r="E167" s="89"/>
      <c r="G167" s="89"/>
      <c r="H167" s="89"/>
      <c r="I167" s="89"/>
      <c r="J167" s="89"/>
      <c r="K167" s="89"/>
      <c r="L167" s="89"/>
      <c r="M167" s="89"/>
      <c r="N167" s="89"/>
    </row>
    <row r="168" spans="4:14">
      <c r="D168" s="89"/>
      <c r="E168" s="89"/>
      <c r="G168" s="89"/>
      <c r="H168" s="89"/>
      <c r="I168" s="89"/>
      <c r="J168" s="89"/>
      <c r="K168" s="89"/>
      <c r="L168" s="89"/>
      <c r="M168" s="89"/>
      <c r="N168" s="89"/>
    </row>
    <row r="169" spans="4:14">
      <c r="D169" s="89"/>
      <c r="E169" s="89"/>
      <c r="G169" s="89"/>
      <c r="H169" s="89"/>
      <c r="I169" s="89"/>
      <c r="J169" s="89"/>
      <c r="K169" s="89"/>
      <c r="L169" s="89"/>
      <c r="M169" s="89"/>
      <c r="N169" s="89"/>
    </row>
    <row r="170" spans="4:14">
      <c r="D170" s="89"/>
      <c r="E170" s="89"/>
      <c r="G170" s="89"/>
      <c r="H170" s="89"/>
      <c r="I170" s="89"/>
      <c r="J170" s="89"/>
      <c r="K170" s="89"/>
      <c r="L170" s="89"/>
      <c r="M170" s="89"/>
      <c r="N170" s="89"/>
    </row>
    <row r="171" spans="4:14">
      <c r="D171" s="89"/>
      <c r="E171" s="89"/>
      <c r="G171" s="89"/>
      <c r="H171" s="89"/>
      <c r="I171" s="89"/>
      <c r="J171" s="89"/>
      <c r="K171" s="89"/>
      <c r="L171" s="89"/>
      <c r="M171" s="89"/>
      <c r="N171" s="89"/>
    </row>
    <row r="172" spans="4:14">
      <c r="D172" s="89"/>
      <c r="E172" s="89"/>
      <c r="G172" s="89"/>
      <c r="H172" s="89"/>
      <c r="I172" s="89"/>
      <c r="J172" s="89"/>
      <c r="K172" s="89"/>
      <c r="L172" s="89"/>
      <c r="M172" s="89"/>
      <c r="N172" s="89"/>
    </row>
    <row r="173" spans="4:14">
      <c r="D173" s="89"/>
      <c r="E173" s="89"/>
      <c r="G173" s="89"/>
      <c r="H173" s="89"/>
      <c r="I173" s="89"/>
      <c r="J173" s="89"/>
      <c r="K173" s="89"/>
      <c r="L173" s="89"/>
      <c r="M173" s="89"/>
      <c r="N173" s="89"/>
    </row>
    <row r="174" spans="4:14">
      <c r="D174" s="89"/>
      <c r="E174" s="89"/>
      <c r="G174" s="89"/>
      <c r="H174" s="89"/>
      <c r="I174" s="89"/>
      <c r="J174" s="89"/>
      <c r="K174" s="89"/>
      <c r="L174" s="89"/>
      <c r="M174" s="89"/>
      <c r="N174" s="89"/>
    </row>
    <row r="175" spans="4:14">
      <c r="D175" s="89"/>
      <c r="E175" s="89"/>
      <c r="G175" s="89"/>
      <c r="H175" s="89"/>
      <c r="I175" s="89"/>
      <c r="J175" s="89"/>
      <c r="K175" s="89"/>
      <c r="L175" s="89"/>
      <c r="M175" s="89"/>
      <c r="N175" s="89"/>
    </row>
    <row r="176" spans="4:14">
      <c r="D176" s="89"/>
      <c r="E176" s="89"/>
      <c r="G176" s="89"/>
      <c r="H176" s="89"/>
      <c r="I176" s="89"/>
      <c r="J176" s="89"/>
      <c r="K176" s="89"/>
      <c r="L176" s="89"/>
      <c r="M176" s="89"/>
      <c r="N176" s="89"/>
    </row>
    <row r="177" spans="4:14">
      <c r="D177" s="89"/>
      <c r="E177" s="89"/>
      <c r="G177" s="89"/>
      <c r="H177" s="89"/>
      <c r="I177" s="89"/>
      <c r="J177" s="89"/>
      <c r="K177" s="89"/>
      <c r="L177" s="89"/>
      <c r="M177" s="89"/>
      <c r="N177" s="89"/>
    </row>
    <row r="178" spans="4:14">
      <c r="D178" s="89"/>
      <c r="E178" s="89"/>
      <c r="G178" s="89"/>
      <c r="H178" s="89"/>
      <c r="I178" s="89"/>
      <c r="J178" s="89"/>
      <c r="K178" s="89"/>
      <c r="L178" s="89"/>
      <c r="M178" s="89"/>
      <c r="N178" s="89"/>
    </row>
    <row r="179" spans="4:14">
      <c r="D179" s="89"/>
      <c r="E179" s="89"/>
      <c r="G179" s="89"/>
      <c r="H179" s="89"/>
      <c r="I179" s="89"/>
      <c r="J179" s="89"/>
      <c r="K179" s="89"/>
      <c r="L179" s="89"/>
      <c r="M179" s="89"/>
      <c r="N179" s="89"/>
    </row>
    <row r="180" spans="4:14">
      <c r="D180" s="89"/>
      <c r="E180" s="89"/>
      <c r="G180" s="89"/>
      <c r="H180" s="89"/>
      <c r="I180" s="89"/>
      <c r="J180" s="89"/>
      <c r="K180" s="89"/>
      <c r="L180" s="89"/>
      <c r="M180" s="89"/>
      <c r="N180" s="89"/>
    </row>
    <row r="181" spans="4:14">
      <c r="D181" s="89"/>
      <c r="E181" s="89"/>
      <c r="G181" s="89"/>
      <c r="H181" s="89"/>
      <c r="I181" s="89"/>
      <c r="J181" s="89"/>
      <c r="K181" s="89"/>
      <c r="L181" s="89"/>
      <c r="M181" s="89"/>
      <c r="N181" s="89"/>
    </row>
    <row r="182" spans="4:14">
      <c r="D182" s="89"/>
      <c r="E182" s="89"/>
      <c r="G182" s="89"/>
      <c r="H182" s="89"/>
      <c r="I182" s="89"/>
      <c r="J182" s="89"/>
      <c r="K182" s="89"/>
      <c r="L182" s="89"/>
      <c r="M182" s="89"/>
      <c r="N182" s="89"/>
    </row>
    <row r="183" spans="4:14">
      <c r="D183" s="89"/>
      <c r="E183" s="89"/>
      <c r="G183" s="89"/>
      <c r="H183" s="89"/>
      <c r="I183" s="89"/>
      <c r="J183" s="89"/>
      <c r="K183" s="89"/>
      <c r="L183" s="89"/>
      <c r="M183" s="89"/>
      <c r="N183" s="89"/>
    </row>
    <row r="184" spans="4:14">
      <c r="D184" s="89"/>
      <c r="E184" s="89"/>
      <c r="G184" s="89"/>
      <c r="H184" s="89"/>
      <c r="I184" s="89"/>
      <c r="J184" s="89"/>
      <c r="K184" s="89"/>
      <c r="L184" s="89"/>
      <c r="M184" s="89"/>
      <c r="N184" s="89"/>
    </row>
    <row r="185" spans="4:14">
      <c r="D185" s="89"/>
      <c r="E185" s="89"/>
      <c r="G185" s="89"/>
      <c r="H185" s="89"/>
      <c r="I185" s="89"/>
      <c r="J185" s="89"/>
      <c r="K185" s="89"/>
      <c r="L185" s="89"/>
      <c r="M185" s="89"/>
      <c r="N185" s="89"/>
    </row>
    <row r="186" spans="4:14">
      <c r="D186" s="89"/>
      <c r="E186" s="89"/>
      <c r="G186" s="89"/>
      <c r="H186" s="89"/>
      <c r="I186" s="89"/>
      <c r="J186" s="89"/>
      <c r="K186" s="89"/>
      <c r="L186" s="89"/>
      <c r="M186" s="89"/>
      <c r="N186" s="89"/>
    </row>
    <row r="187" spans="4:14">
      <c r="D187" s="89"/>
      <c r="E187" s="89"/>
      <c r="G187" s="89"/>
      <c r="H187" s="89"/>
      <c r="I187" s="89"/>
      <c r="J187" s="89"/>
      <c r="K187" s="89"/>
      <c r="L187" s="89"/>
      <c r="M187" s="89"/>
      <c r="N187" s="89"/>
    </row>
    <row r="188" spans="4:14">
      <c r="D188" s="89"/>
      <c r="E188" s="89"/>
      <c r="G188" s="89"/>
      <c r="H188" s="89"/>
      <c r="I188" s="89"/>
      <c r="J188" s="89"/>
      <c r="K188" s="89"/>
      <c r="L188" s="89"/>
      <c r="M188" s="89"/>
      <c r="N188" s="89"/>
    </row>
    <row r="189" spans="4:14">
      <c r="D189" s="89"/>
      <c r="E189" s="89"/>
      <c r="G189" s="89"/>
      <c r="H189" s="89"/>
      <c r="I189" s="89"/>
      <c r="J189" s="89"/>
      <c r="K189" s="89"/>
      <c r="L189" s="89"/>
      <c r="M189" s="89"/>
      <c r="N189" s="89"/>
    </row>
    <row r="190" spans="4:14">
      <c r="D190" s="89"/>
      <c r="E190" s="89"/>
      <c r="G190" s="89"/>
      <c r="H190" s="89"/>
      <c r="I190" s="89"/>
      <c r="J190" s="89"/>
      <c r="K190" s="89"/>
      <c r="L190" s="89"/>
      <c r="M190" s="89"/>
      <c r="N190" s="89"/>
    </row>
    <row r="191" spans="4:14">
      <c r="D191" s="89"/>
      <c r="E191" s="89"/>
      <c r="G191" s="89"/>
      <c r="H191" s="89"/>
      <c r="I191" s="89"/>
      <c r="J191" s="89"/>
      <c r="K191" s="89"/>
      <c r="L191" s="89"/>
      <c r="M191" s="89"/>
      <c r="N191" s="89"/>
    </row>
    <row r="192" spans="4:14">
      <c r="D192" s="89"/>
      <c r="E192" s="89"/>
      <c r="G192" s="89"/>
      <c r="H192" s="89"/>
      <c r="I192" s="89"/>
      <c r="J192" s="89"/>
      <c r="K192" s="89"/>
      <c r="L192" s="89"/>
      <c r="M192" s="89"/>
      <c r="N192" s="89"/>
    </row>
    <row r="193" spans="4:14">
      <c r="D193" s="89"/>
      <c r="E193" s="89"/>
      <c r="G193" s="89"/>
      <c r="H193" s="89"/>
      <c r="I193" s="89"/>
      <c r="J193" s="89"/>
      <c r="K193" s="89"/>
      <c r="L193" s="89"/>
      <c r="M193" s="89"/>
      <c r="N193" s="89"/>
    </row>
    <row r="194" spans="4:14">
      <c r="D194" s="89"/>
      <c r="E194" s="89"/>
      <c r="G194" s="89"/>
      <c r="H194" s="89"/>
      <c r="I194" s="89"/>
      <c r="J194" s="89"/>
      <c r="K194" s="89"/>
      <c r="L194" s="89"/>
      <c r="M194" s="89"/>
      <c r="N194" s="89"/>
    </row>
    <row r="195" spans="4:14">
      <c r="D195" s="89"/>
      <c r="E195" s="89"/>
      <c r="G195" s="89"/>
      <c r="H195" s="89"/>
      <c r="I195" s="89"/>
      <c r="J195" s="89"/>
      <c r="K195" s="89"/>
      <c r="L195" s="89"/>
      <c r="M195" s="89"/>
      <c r="N195" s="89"/>
    </row>
    <row r="196" spans="4:14">
      <c r="D196" s="89"/>
      <c r="E196" s="89"/>
      <c r="G196" s="89"/>
      <c r="H196" s="89"/>
      <c r="I196" s="89"/>
      <c r="J196" s="89"/>
      <c r="K196" s="89"/>
      <c r="L196" s="89"/>
      <c r="M196" s="89"/>
      <c r="N196" s="89"/>
    </row>
    <row r="197" spans="4:14">
      <c r="D197" s="89"/>
      <c r="E197" s="89"/>
      <c r="G197" s="89"/>
      <c r="H197" s="89"/>
      <c r="I197" s="89"/>
      <c r="J197" s="89"/>
      <c r="K197" s="89"/>
      <c r="L197" s="89"/>
      <c r="M197" s="89"/>
      <c r="N197" s="89"/>
    </row>
    <row r="198" spans="4:14">
      <c r="D198" s="89"/>
      <c r="E198" s="89"/>
      <c r="G198" s="89"/>
      <c r="H198" s="89"/>
      <c r="I198" s="89"/>
      <c r="J198" s="89"/>
      <c r="K198" s="89"/>
      <c r="L198" s="89"/>
      <c r="M198" s="89"/>
      <c r="N198" s="89"/>
    </row>
    <row r="199" spans="4:14">
      <c r="D199" s="89"/>
      <c r="E199" s="89"/>
      <c r="G199" s="89"/>
      <c r="H199" s="89"/>
      <c r="I199" s="89"/>
      <c r="J199" s="89"/>
      <c r="K199" s="89"/>
      <c r="L199" s="89"/>
      <c r="M199" s="89"/>
      <c r="N199" s="89"/>
    </row>
    <row r="200" spans="4:14">
      <c r="D200" s="89"/>
      <c r="E200" s="89"/>
      <c r="G200" s="89"/>
      <c r="H200" s="89"/>
      <c r="I200" s="89"/>
      <c r="J200" s="89"/>
      <c r="K200" s="89"/>
      <c r="L200" s="89"/>
      <c r="M200" s="89"/>
      <c r="N200" s="89"/>
    </row>
    <row r="201" spans="4:14">
      <c r="D201" s="89"/>
      <c r="E201" s="89"/>
      <c r="G201" s="89"/>
      <c r="H201" s="89"/>
      <c r="I201" s="89"/>
      <c r="J201" s="89"/>
      <c r="K201" s="89"/>
      <c r="L201" s="89"/>
      <c r="M201" s="89"/>
      <c r="N201" s="89"/>
    </row>
    <row r="202" spans="4:14">
      <c r="D202" s="89"/>
      <c r="E202" s="89"/>
      <c r="G202" s="89"/>
      <c r="H202" s="89"/>
      <c r="I202" s="89"/>
      <c r="J202" s="89"/>
      <c r="K202" s="89"/>
      <c r="L202" s="89"/>
      <c r="M202" s="89"/>
      <c r="N202" s="89"/>
    </row>
    <row r="203" spans="4:14">
      <c r="D203" s="89"/>
      <c r="E203" s="89"/>
      <c r="G203" s="89"/>
      <c r="H203" s="89"/>
      <c r="I203" s="89"/>
      <c r="J203" s="89"/>
      <c r="K203" s="89"/>
      <c r="L203" s="89"/>
      <c r="M203" s="89"/>
      <c r="N203" s="89"/>
    </row>
    <row r="204" spans="4:14">
      <c r="D204" s="89"/>
      <c r="E204" s="89"/>
      <c r="G204" s="89"/>
      <c r="H204" s="89"/>
      <c r="I204" s="89"/>
      <c r="J204" s="89"/>
      <c r="K204" s="89"/>
      <c r="L204" s="89"/>
      <c r="M204" s="89"/>
      <c r="N204" s="89"/>
    </row>
    <row r="205" spans="4:14">
      <c r="D205" s="89"/>
      <c r="E205" s="89"/>
      <c r="G205" s="89"/>
      <c r="H205" s="89"/>
      <c r="I205" s="89"/>
      <c r="J205" s="89"/>
      <c r="K205" s="89"/>
      <c r="L205" s="89"/>
      <c r="M205" s="89"/>
      <c r="N205" s="89"/>
    </row>
    <row r="206" spans="4:14">
      <c r="D206" s="89"/>
      <c r="E206" s="89"/>
      <c r="G206" s="89"/>
      <c r="H206" s="89"/>
      <c r="I206" s="89"/>
      <c r="J206" s="89"/>
      <c r="K206" s="89"/>
      <c r="L206" s="89"/>
      <c r="M206" s="89"/>
      <c r="N206" s="89"/>
    </row>
    <row r="207" spans="4:14">
      <c r="D207" s="89"/>
      <c r="E207" s="89"/>
      <c r="G207" s="89"/>
      <c r="H207" s="89"/>
      <c r="I207" s="89"/>
      <c r="J207" s="89"/>
      <c r="K207" s="89"/>
      <c r="L207" s="89"/>
      <c r="M207" s="89"/>
      <c r="N207" s="89"/>
    </row>
    <row r="208" spans="4:14">
      <c r="D208" s="89"/>
      <c r="E208" s="89"/>
      <c r="G208" s="89"/>
      <c r="H208" s="89"/>
      <c r="I208" s="89"/>
      <c r="J208" s="89"/>
      <c r="K208" s="89"/>
      <c r="L208" s="89"/>
      <c r="M208" s="89"/>
      <c r="N208" s="89"/>
    </row>
    <row r="209" spans="4:14">
      <c r="D209" s="89"/>
      <c r="E209" s="89"/>
      <c r="G209" s="89"/>
      <c r="H209" s="89"/>
      <c r="I209" s="89"/>
      <c r="J209" s="89"/>
      <c r="K209" s="89"/>
      <c r="L209" s="89"/>
      <c r="M209" s="89"/>
      <c r="N209" s="89"/>
    </row>
    <row r="210" spans="4:14">
      <c r="D210" s="89"/>
      <c r="E210" s="89"/>
      <c r="G210" s="89"/>
      <c r="H210" s="89"/>
      <c r="I210" s="89"/>
      <c r="J210" s="89"/>
      <c r="K210" s="89"/>
      <c r="L210" s="89"/>
      <c r="M210" s="89"/>
      <c r="N210" s="89"/>
    </row>
    <row r="211" spans="4:14">
      <c r="D211" s="89"/>
      <c r="E211" s="89"/>
      <c r="G211" s="89"/>
      <c r="H211" s="89"/>
      <c r="I211" s="89"/>
      <c r="J211" s="89"/>
      <c r="K211" s="89"/>
      <c r="L211" s="89"/>
      <c r="M211" s="89"/>
      <c r="N211" s="89"/>
    </row>
    <row r="212" spans="4:14">
      <c r="D212" s="89"/>
      <c r="E212" s="89"/>
      <c r="G212" s="89"/>
      <c r="H212" s="89"/>
      <c r="I212" s="89"/>
      <c r="J212" s="89"/>
      <c r="K212" s="89"/>
      <c r="L212" s="89"/>
      <c r="M212" s="89"/>
      <c r="N212" s="89"/>
    </row>
    <row r="213" spans="4:14">
      <c r="D213" s="89"/>
      <c r="E213" s="89"/>
      <c r="G213" s="89"/>
      <c r="H213" s="89"/>
      <c r="I213" s="89"/>
      <c r="J213" s="89"/>
      <c r="K213" s="89"/>
      <c r="L213" s="89"/>
      <c r="M213" s="89"/>
      <c r="N213" s="89"/>
    </row>
    <row r="214" spans="4:14">
      <c r="D214" s="89"/>
      <c r="E214" s="89"/>
      <c r="G214" s="89"/>
      <c r="H214" s="89"/>
      <c r="I214" s="89"/>
      <c r="J214" s="89"/>
      <c r="K214" s="89"/>
      <c r="L214" s="89"/>
      <c r="M214" s="89"/>
      <c r="N214" s="89"/>
    </row>
    <row r="215" spans="4:14">
      <c r="D215" s="89"/>
      <c r="E215" s="89"/>
      <c r="G215" s="89"/>
      <c r="H215" s="89"/>
      <c r="I215" s="89"/>
      <c r="J215" s="89"/>
      <c r="K215" s="89"/>
      <c r="L215" s="89"/>
      <c r="M215" s="89"/>
      <c r="N215" s="89"/>
    </row>
    <row r="216" spans="4:14">
      <c r="D216" s="89"/>
      <c r="E216" s="89"/>
      <c r="G216" s="89"/>
      <c r="H216" s="89"/>
      <c r="I216" s="89"/>
      <c r="J216" s="89"/>
      <c r="K216" s="89"/>
      <c r="L216" s="89"/>
      <c r="M216" s="89"/>
      <c r="N216" s="89"/>
    </row>
    <row r="217" spans="4:14">
      <c r="D217" s="89"/>
      <c r="E217" s="89"/>
      <c r="G217" s="89"/>
      <c r="H217" s="89"/>
      <c r="I217" s="89"/>
      <c r="J217" s="89"/>
      <c r="K217" s="89"/>
      <c r="L217" s="89"/>
      <c r="M217" s="89"/>
      <c r="N217" s="89"/>
    </row>
    <row r="218" spans="4:14">
      <c r="D218" s="89"/>
      <c r="E218" s="89"/>
      <c r="G218" s="89"/>
      <c r="H218" s="89"/>
      <c r="I218" s="89"/>
      <c r="J218" s="89"/>
      <c r="K218" s="89"/>
      <c r="L218" s="89"/>
      <c r="M218" s="89"/>
      <c r="N218" s="89"/>
    </row>
    <row r="219" spans="4:14">
      <c r="D219" s="89"/>
      <c r="E219" s="89"/>
      <c r="G219" s="89"/>
      <c r="H219" s="89"/>
      <c r="I219" s="89"/>
      <c r="J219" s="89"/>
      <c r="K219" s="89"/>
      <c r="L219" s="89"/>
      <c r="M219" s="89"/>
      <c r="N219" s="89"/>
    </row>
    <row r="220" spans="4:14">
      <c r="D220" s="89"/>
      <c r="E220" s="89"/>
      <c r="G220" s="89"/>
      <c r="H220" s="89"/>
      <c r="I220" s="89"/>
      <c r="J220" s="89"/>
      <c r="K220" s="89"/>
      <c r="L220" s="89"/>
      <c r="M220" s="89"/>
      <c r="N220" s="89"/>
    </row>
    <row r="221" spans="4:14">
      <c r="D221" s="89"/>
      <c r="E221" s="89"/>
      <c r="G221" s="89"/>
      <c r="H221" s="89"/>
      <c r="I221" s="89"/>
      <c r="J221" s="89"/>
      <c r="K221" s="89"/>
      <c r="L221" s="89"/>
      <c r="M221" s="89"/>
      <c r="N221" s="89"/>
    </row>
    <row r="222" spans="4:14">
      <c r="D222" s="89"/>
      <c r="E222" s="89"/>
      <c r="G222" s="89"/>
      <c r="H222" s="89"/>
      <c r="I222" s="89"/>
      <c r="J222" s="89"/>
      <c r="K222" s="89"/>
      <c r="L222" s="89"/>
      <c r="M222" s="89"/>
      <c r="N222" s="89"/>
    </row>
    <row r="223" spans="4:14">
      <c r="D223" s="89"/>
      <c r="E223" s="89"/>
      <c r="G223" s="89"/>
      <c r="H223" s="89"/>
      <c r="I223" s="89"/>
      <c r="J223" s="89"/>
      <c r="K223" s="89"/>
      <c r="L223" s="89"/>
      <c r="M223" s="89"/>
      <c r="N223" s="89"/>
    </row>
    <row r="224" spans="4:14">
      <c r="D224" s="89"/>
      <c r="E224" s="89"/>
      <c r="G224" s="89"/>
      <c r="H224" s="89"/>
      <c r="I224" s="89"/>
      <c r="J224" s="89"/>
      <c r="K224" s="89"/>
      <c r="L224" s="89"/>
      <c r="M224" s="89"/>
      <c r="N224" s="89"/>
    </row>
    <row r="225" spans="4:14">
      <c r="D225" s="89"/>
      <c r="E225" s="89"/>
      <c r="G225" s="89"/>
      <c r="H225" s="89"/>
      <c r="I225" s="89"/>
      <c r="J225" s="89"/>
      <c r="K225" s="89"/>
      <c r="L225" s="89"/>
      <c r="M225" s="89"/>
      <c r="N225" s="89"/>
    </row>
    <row r="226" spans="4:14">
      <c r="D226" s="89"/>
      <c r="E226" s="89"/>
      <c r="G226" s="89"/>
      <c r="H226" s="89"/>
      <c r="I226" s="89"/>
      <c r="J226" s="89"/>
      <c r="K226" s="89"/>
      <c r="L226" s="89"/>
      <c r="M226" s="89"/>
      <c r="N226" s="89"/>
    </row>
    <row r="227" spans="4:14">
      <c r="D227" s="89"/>
      <c r="E227" s="89"/>
      <c r="G227" s="89"/>
      <c r="H227" s="89"/>
      <c r="I227" s="89"/>
      <c r="J227" s="89"/>
      <c r="K227" s="89"/>
      <c r="L227" s="89"/>
      <c r="M227" s="89"/>
      <c r="N227" s="89"/>
    </row>
    <row r="228" spans="4:14">
      <c r="D228" s="89"/>
      <c r="E228" s="89"/>
      <c r="G228" s="89"/>
      <c r="H228" s="89"/>
      <c r="I228" s="89"/>
      <c r="J228" s="89"/>
      <c r="K228" s="89"/>
      <c r="L228" s="89"/>
      <c r="M228" s="89"/>
      <c r="N228" s="89"/>
    </row>
    <row r="229" spans="4:14">
      <c r="D229" s="89"/>
      <c r="E229" s="89"/>
      <c r="G229" s="89"/>
      <c r="H229" s="89"/>
      <c r="I229" s="89"/>
      <c r="J229" s="89"/>
      <c r="K229" s="89"/>
      <c r="L229" s="89"/>
      <c r="M229" s="89"/>
      <c r="N229" s="89"/>
    </row>
    <row r="230" spans="4:14">
      <c r="D230" s="89"/>
      <c r="E230" s="89"/>
      <c r="G230" s="89"/>
      <c r="H230" s="89"/>
      <c r="I230" s="89"/>
      <c r="J230" s="89"/>
      <c r="K230" s="89"/>
      <c r="L230" s="89"/>
      <c r="M230" s="89"/>
      <c r="N230" s="89"/>
    </row>
    <row r="231" spans="4:14">
      <c r="D231" s="89"/>
      <c r="E231" s="89"/>
      <c r="G231" s="89"/>
      <c r="H231" s="89"/>
      <c r="I231" s="89"/>
      <c r="J231" s="89"/>
      <c r="K231" s="89"/>
      <c r="L231" s="89"/>
      <c r="M231" s="89"/>
      <c r="N231" s="89"/>
    </row>
    <row r="232" spans="4:14">
      <c r="D232" s="89"/>
      <c r="E232" s="89"/>
      <c r="G232" s="89"/>
      <c r="H232" s="89"/>
      <c r="I232" s="89"/>
      <c r="J232" s="89"/>
      <c r="K232" s="89"/>
      <c r="L232" s="89"/>
      <c r="M232" s="89"/>
      <c r="N232" s="89"/>
    </row>
    <row r="233" spans="4:14">
      <c r="D233" s="89"/>
      <c r="E233" s="89"/>
      <c r="G233" s="89"/>
      <c r="H233" s="89"/>
      <c r="I233" s="89"/>
      <c r="J233" s="89"/>
      <c r="K233" s="89"/>
      <c r="L233" s="89"/>
      <c r="M233" s="89"/>
      <c r="N233" s="89"/>
    </row>
    <row r="234" spans="4:14">
      <c r="D234" s="89"/>
      <c r="E234" s="89"/>
      <c r="G234" s="89"/>
      <c r="H234" s="89"/>
      <c r="I234" s="89"/>
      <c r="J234" s="89"/>
      <c r="K234" s="89"/>
      <c r="L234" s="89"/>
      <c r="M234" s="89"/>
      <c r="N234" s="89"/>
    </row>
    <row r="235" spans="4:14">
      <c r="D235" s="89"/>
      <c r="E235" s="89"/>
      <c r="G235" s="89"/>
      <c r="H235" s="89"/>
      <c r="I235" s="89"/>
      <c r="J235" s="89"/>
      <c r="K235" s="89"/>
      <c r="L235" s="89"/>
      <c r="M235" s="89"/>
      <c r="N235" s="89"/>
    </row>
    <row r="236" spans="4:14">
      <c r="D236" s="89"/>
      <c r="E236" s="89"/>
      <c r="G236" s="89"/>
      <c r="H236" s="89"/>
      <c r="I236" s="89"/>
      <c r="J236" s="89"/>
      <c r="K236" s="89"/>
      <c r="L236" s="89"/>
      <c r="M236" s="89"/>
      <c r="N236" s="89"/>
    </row>
    <row r="237" spans="4:14">
      <c r="D237" s="89"/>
      <c r="E237" s="89"/>
      <c r="G237" s="89"/>
      <c r="H237" s="89"/>
      <c r="I237" s="89"/>
      <c r="J237" s="89"/>
      <c r="K237" s="89"/>
      <c r="L237" s="89"/>
      <c r="M237" s="89"/>
      <c r="N237" s="89"/>
    </row>
    <row r="238" spans="4:14">
      <c r="D238" s="89"/>
      <c r="E238" s="89"/>
      <c r="G238" s="89"/>
      <c r="H238" s="89"/>
      <c r="I238" s="89"/>
      <c r="J238" s="89"/>
      <c r="K238" s="89"/>
      <c r="L238" s="89"/>
      <c r="M238" s="89"/>
      <c r="N238" s="89"/>
    </row>
    <row r="239" spans="4:14">
      <c r="D239" s="89"/>
      <c r="E239" s="89"/>
      <c r="G239" s="89"/>
      <c r="H239" s="89"/>
      <c r="I239" s="89"/>
      <c r="J239" s="89"/>
      <c r="K239" s="89"/>
      <c r="L239" s="89"/>
      <c r="M239" s="89"/>
      <c r="N239" s="89"/>
    </row>
    <row r="240" spans="4:14">
      <c r="D240" s="89"/>
      <c r="E240" s="89"/>
      <c r="G240" s="89"/>
      <c r="H240" s="89"/>
      <c r="I240" s="89"/>
      <c r="J240" s="89"/>
      <c r="K240" s="89"/>
      <c r="L240" s="89"/>
      <c r="M240" s="89"/>
      <c r="N240" s="89"/>
    </row>
    <row r="241" spans="4:14">
      <c r="D241" s="89"/>
      <c r="E241" s="89"/>
      <c r="G241" s="89"/>
      <c r="H241" s="89"/>
      <c r="I241" s="89"/>
      <c r="J241" s="89"/>
      <c r="K241" s="89"/>
      <c r="L241" s="89"/>
      <c r="M241" s="89"/>
      <c r="N241" s="89"/>
    </row>
    <row r="242" spans="4:14">
      <c r="D242" s="89"/>
      <c r="E242" s="89"/>
      <c r="G242" s="89"/>
      <c r="H242" s="89"/>
      <c r="I242" s="89"/>
      <c r="J242" s="89"/>
      <c r="K242" s="89"/>
      <c r="L242" s="89"/>
      <c r="M242" s="89"/>
      <c r="N242" s="89"/>
    </row>
    <row r="243" spans="4:14">
      <c r="D243" s="89"/>
      <c r="E243" s="89"/>
      <c r="G243" s="89"/>
      <c r="H243" s="89"/>
      <c r="I243" s="89"/>
      <c r="J243" s="89"/>
      <c r="K243" s="89"/>
      <c r="L243" s="89"/>
      <c r="M243" s="89"/>
      <c r="N243" s="89"/>
    </row>
    <row r="244" spans="4:14">
      <c r="D244" s="89"/>
      <c r="E244" s="89"/>
      <c r="G244" s="89"/>
      <c r="H244" s="89"/>
      <c r="I244" s="89"/>
      <c r="J244" s="89"/>
      <c r="K244" s="89"/>
      <c r="L244" s="89"/>
      <c r="M244" s="89"/>
      <c r="N244" s="89"/>
    </row>
    <row r="245" spans="4:14">
      <c r="D245" s="89"/>
      <c r="E245" s="89"/>
      <c r="G245" s="89"/>
      <c r="H245" s="89"/>
      <c r="I245" s="89"/>
      <c r="J245" s="89"/>
      <c r="K245" s="89"/>
      <c r="L245" s="89"/>
      <c r="M245" s="89"/>
      <c r="N245" s="89"/>
    </row>
    <row r="246" spans="4:14">
      <c r="D246" s="89"/>
      <c r="E246" s="89"/>
      <c r="G246" s="89"/>
      <c r="H246" s="89"/>
      <c r="I246" s="89"/>
      <c r="J246" s="89"/>
      <c r="K246" s="89"/>
      <c r="L246" s="89"/>
      <c r="M246" s="89"/>
      <c r="N246" s="89"/>
    </row>
    <row r="247" spans="4:14">
      <c r="D247" s="89"/>
      <c r="E247" s="89"/>
      <c r="G247" s="89"/>
      <c r="H247" s="89"/>
      <c r="I247" s="89"/>
      <c r="J247" s="89"/>
      <c r="K247" s="89"/>
      <c r="L247" s="89"/>
      <c r="M247" s="89"/>
      <c r="N247" s="89"/>
    </row>
    <row r="248" spans="4:14">
      <c r="D248" s="89"/>
      <c r="E248" s="89"/>
      <c r="G248" s="89"/>
      <c r="H248" s="89"/>
      <c r="I248" s="89"/>
      <c r="J248" s="89"/>
      <c r="K248" s="89"/>
      <c r="L248" s="89"/>
      <c r="M248" s="89"/>
      <c r="N248" s="89"/>
    </row>
    <row r="249" spans="4:14">
      <c r="D249" s="89"/>
      <c r="E249" s="89"/>
      <c r="G249" s="89"/>
      <c r="H249" s="89"/>
      <c r="I249" s="89"/>
      <c r="J249" s="89"/>
      <c r="K249" s="89"/>
      <c r="L249" s="89"/>
      <c r="M249" s="89"/>
      <c r="N249" s="89"/>
    </row>
    <row r="250" spans="4:14">
      <c r="D250" s="89"/>
      <c r="E250" s="89"/>
      <c r="G250" s="89"/>
      <c r="H250" s="89"/>
      <c r="I250" s="89"/>
      <c r="J250" s="89"/>
      <c r="K250" s="89"/>
      <c r="L250" s="89"/>
      <c r="M250" s="89"/>
      <c r="N250" s="89"/>
    </row>
    <row r="251" spans="4:14">
      <c r="D251" s="89"/>
      <c r="E251" s="89"/>
      <c r="G251" s="89"/>
      <c r="H251" s="89"/>
      <c r="I251" s="89"/>
      <c r="J251" s="89"/>
      <c r="K251" s="89"/>
      <c r="L251" s="89"/>
      <c r="M251" s="89"/>
      <c r="N251" s="89"/>
    </row>
    <row r="252" spans="4:14">
      <c r="D252" s="89"/>
      <c r="E252" s="89"/>
      <c r="G252" s="89"/>
      <c r="H252" s="89"/>
      <c r="I252" s="89"/>
      <c r="J252" s="89"/>
      <c r="K252" s="89"/>
      <c r="L252" s="89"/>
      <c r="M252" s="89"/>
      <c r="N252" s="89"/>
    </row>
    <row r="253" spans="4:14">
      <c r="D253" s="89"/>
      <c r="E253" s="89"/>
      <c r="G253" s="89"/>
      <c r="H253" s="89"/>
      <c r="I253" s="89"/>
      <c r="J253" s="89"/>
      <c r="K253" s="89"/>
      <c r="L253" s="89"/>
      <c r="M253" s="89"/>
      <c r="N253" s="89"/>
    </row>
    <row r="254" spans="4:14">
      <c r="D254" s="89"/>
      <c r="E254" s="89"/>
      <c r="G254" s="89"/>
      <c r="H254" s="89"/>
      <c r="I254" s="89"/>
      <c r="J254" s="89"/>
      <c r="K254" s="89"/>
      <c r="L254" s="89"/>
      <c r="M254" s="89"/>
      <c r="N254" s="89"/>
    </row>
    <row r="255" spans="4:14">
      <c r="D255" s="89"/>
      <c r="E255" s="89"/>
      <c r="G255" s="89"/>
      <c r="H255" s="89"/>
      <c r="I255" s="89"/>
      <c r="J255" s="89"/>
      <c r="K255" s="89"/>
      <c r="L255" s="89"/>
      <c r="M255" s="89"/>
      <c r="N255" s="89"/>
    </row>
    <row r="256" spans="4:14">
      <c r="D256" s="89"/>
      <c r="E256" s="89"/>
      <c r="G256" s="89"/>
      <c r="H256" s="89"/>
      <c r="I256" s="89"/>
      <c r="J256" s="89"/>
      <c r="K256" s="89"/>
      <c r="L256" s="89"/>
      <c r="M256" s="89"/>
      <c r="N256" s="89"/>
    </row>
    <row r="257" spans="4:14">
      <c r="D257" s="89"/>
      <c r="E257" s="89"/>
      <c r="G257" s="89"/>
      <c r="H257" s="89"/>
      <c r="I257" s="89"/>
      <c r="J257" s="89"/>
      <c r="K257" s="89"/>
      <c r="L257" s="89"/>
      <c r="M257" s="89"/>
      <c r="N257" s="89"/>
    </row>
    <row r="258" spans="4:14">
      <c r="D258" s="89"/>
      <c r="E258" s="89"/>
      <c r="G258" s="89"/>
      <c r="H258" s="89"/>
      <c r="I258" s="89"/>
      <c r="J258" s="89"/>
      <c r="K258" s="89"/>
      <c r="L258" s="89"/>
      <c r="M258" s="89"/>
      <c r="N258" s="89"/>
    </row>
    <row r="259" spans="4:14">
      <c r="D259" s="89"/>
      <c r="E259" s="89"/>
      <c r="G259" s="89"/>
      <c r="H259" s="89"/>
      <c r="I259" s="89"/>
      <c r="J259" s="89"/>
      <c r="K259" s="89"/>
      <c r="L259" s="89"/>
      <c r="M259" s="89"/>
      <c r="N259" s="89"/>
    </row>
    <row r="260" spans="4:14">
      <c r="D260" s="89"/>
      <c r="E260" s="89"/>
      <c r="G260" s="89"/>
      <c r="H260" s="89"/>
      <c r="I260" s="89"/>
      <c r="J260" s="89"/>
      <c r="K260" s="89"/>
      <c r="L260" s="89"/>
      <c r="M260" s="89"/>
      <c r="N260" s="89"/>
    </row>
    <row r="261" spans="4:14">
      <c r="D261" s="89"/>
      <c r="E261" s="89"/>
      <c r="G261" s="89"/>
      <c r="H261" s="89"/>
      <c r="I261" s="89"/>
      <c r="J261" s="89"/>
      <c r="K261" s="89"/>
      <c r="L261" s="89"/>
      <c r="M261" s="89"/>
      <c r="N261" s="89"/>
    </row>
    <row r="262" spans="4:14">
      <c r="D262" s="89"/>
      <c r="E262" s="89"/>
      <c r="G262" s="89"/>
      <c r="H262" s="89"/>
      <c r="I262" s="89"/>
      <c r="J262" s="89"/>
      <c r="K262" s="89"/>
      <c r="L262" s="89"/>
      <c r="M262" s="89"/>
      <c r="N262" s="89"/>
    </row>
    <row r="263" spans="4:14">
      <c r="D263" s="89"/>
      <c r="E263" s="89"/>
      <c r="G263" s="89"/>
      <c r="H263" s="89"/>
      <c r="I263" s="89"/>
      <c r="J263" s="89"/>
      <c r="K263" s="89"/>
      <c r="L263" s="89"/>
      <c r="M263" s="89"/>
      <c r="N263" s="89"/>
    </row>
    <row r="264" spans="4:14">
      <c r="D264" s="89"/>
      <c r="E264" s="89"/>
      <c r="G264" s="89"/>
      <c r="H264" s="89"/>
      <c r="I264" s="89"/>
      <c r="J264" s="89"/>
      <c r="K264" s="89"/>
      <c r="L264" s="89"/>
      <c r="M264" s="89"/>
      <c r="N264" s="89"/>
    </row>
    <row r="265" spans="4:14">
      <c r="D265" s="89"/>
      <c r="E265" s="89"/>
      <c r="G265" s="89"/>
      <c r="H265" s="89"/>
      <c r="I265" s="89"/>
      <c r="J265" s="89"/>
      <c r="K265" s="89"/>
      <c r="L265" s="89"/>
      <c r="M265" s="89"/>
      <c r="N265" s="89"/>
    </row>
    <row r="266" spans="4:14">
      <c r="D266" s="89"/>
      <c r="E266" s="89"/>
      <c r="G266" s="89"/>
      <c r="H266" s="89"/>
      <c r="I266" s="89"/>
      <c r="J266" s="89"/>
      <c r="K266" s="89"/>
      <c r="L266" s="89"/>
      <c r="M266" s="89"/>
      <c r="N266" s="89"/>
    </row>
    <row r="267" spans="4:14">
      <c r="D267" s="89"/>
      <c r="E267" s="89"/>
      <c r="G267" s="89"/>
      <c r="H267" s="89"/>
      <c r="I267" s="89"/>
      <c r="J267" s="89"/>
      <c r="K267" s="89"/>
      <c r="L267" s="89"/>
      <c r="M267" s="89"/>
      <c r="N267" s="89"/>
    </row>
    <row r="268" spans="4:14">
      <c r="D268" s="89"/>
      <c r="E268" s="89"/>
      <c r="G268" s="89"/>
      <c r="H268" s="89"/>
      <c r="I268" s="89"/>
      <c r="J268" s="89"/>
      <c r="K268" s="89"/>
      <c r="L268" s="89"/>
      <c r="M268" s="89"/>
      <c r="N268" s="89"/>
    </row>
    <row r="269" spans="4:14">
      <c r="D269" s="89"/>
      <c r="E269" s="89"/>
      <c r="G269" s="89"/>
      <c r="H269" s="89"/>
      <c r="I269" s="89"/>
      <c r="J269" s="89"/>
      <c r="K269" s="89"/>
      <c r="L269" s="89"/>
      <c r="M269" s="89"/>
      <c r="N269" s="89"/>
    </row>
    <row r="270" spans="4:14">
      <c r="D270" s="89"/>
      <c r="E270" s="89"/>
      <c r="G270" s="89"/>
      <c r="H270" s="89"/>
      <c r="I270" s="89"/>
      <c r="J270" s="89"/>
      <c r="K270" s="89"/>
      <c r="L270" s="89"/>
      <c r="M270" s="89"/>
      <c r="N270" s="89"/>
    </row>
    <row r="271" spans="4:14">
      <c r="D271" s="89"/>
      <c r="E271" s="89"/>
      <c r="G271" s="89"/>
      <c r="H271" s="89"/>
      <c r="I271" s="89"/>
      <c r="J271" s="89"/>
      <c r="K271" s="89"/>
      <c r="L271" s="89"/>
      <c r="M271" s="89"/>
      <c r="N271" s="89"/>
    </row>
    <row r="272" spans="4:14">
      <c r="D272" s="89"/>
      <c r="E272" s="89"/>
      <c r="G272" s="89"/>
      <c r="H272" s="89"/>
      <c r="I272" s="89"/>
      <c r="J272" s="89"/>
      <c r="K272" s="89"/>
      <c r="L272" s="89"/>
      <c r="M272" s="89"/>
      <c r="N272" s="89"/>
    </row>
    <row r="273" spans="4:14">
      <c r="D273" s="89"/>
      <c r="E273" s="89"/>
      <c r="G273" s="89"/>
      <c r="H273" s="89"/>
      <c r="I273" s="89"/>
      <c r="J273" s="89"/>
      <c r="K273" s="89"/>
      <c r="L273" s="89"/>
      <c r="M273" s="89"/>
      <c r="N273" s="89"/>
    </row>
    <row r="274" spans="4:14">
      <c r="D274" s="89"/>
      <c r="E274" s="89"/>
      <c r="G274" s="89"/>
      <c r="H274" s="89"/>
      <c r="I274" s="89"/>
      <c r="J274" s="89"/>
      <c r="K274" s="89"/>
      <c r="L274" s="89"/>
      <c r="M274" s="89"/>
      <c r="N274" s="89"/>
    </row>
    <row r="275" spans="4:14">
      <c r="D275" s="89"/>
      <c r="E275" s="89"/>
      <c r="G275" s="89"/>
      <c r="H275" s="89"/>
      <c r="I275" s="89"/>
      <c r="J275" s="89"/>
      <c r="K275" s="89"/>
      <c r="L275" s="89"/>
      <c r="M275" s="89"/>
      <c r="N275" s="89"/>
    </row>
    <row r="276" spans="4:14">
      <c r="D276" s="89"/>
      <c r="E276" s="89"/>
      <c r="G276" s="89"/>
      <c r="H276" s="89"/>
      <c r="I276" s="89"/>
      <c r="J276" s="89"/>
      <c r="K276" s="89"/>
      <c r="L276" s="89"/>
      <c r="M276" s="89"/>
      <c r="N276" s="89"/>
    </row>
    <row r="277" spans="4:14">
      <c r="D277" s="89"/>
      <c r="E277" s="89"/>
      <c r="G277" s="89"/>
      <c r="H277" s="89"/>
      <c r="I277" s="89"/>
      <c r="J277" s="89"/>
      <c r="K277" s="89"/>
      <c r="L277" s="89"/>
      <c r="M277" s="89"/>
      <c r="N277" s="89"/>
    </row>
    <row r="278" spans="4:14">
      <c r="D278" s="89"/>
      <c r="E278" s="89"/>
      <c r="G278" s="89"/>
      <c r="H278" s="89"/>
      <c r="I278" s="89"/>
      <c r="J278" s="89"/>
      <c r="K278" s="89"/>
      <c r="L278" s="89"/>
      <c r="M278" s="89"/>
      <c r="N278" s="89"/>
    </row>
    <row r="279" spans="4:14">
      <c r="D279" s="89"/>
      <c r="E279" s="89"/>
      <c r="G279" s="89"/>
      <c r="H279" s="89"/>
      <c r="I279" s="89"/>
      <c r="J279" s="89"/>
      <c r="K279" s="89"/>
      <c r="L279" s="89"/>
      <c r="M279" s="89"/>
      <c r="N279" s="89"/>
    </row>
    <row r="280" spans="4:14">
      <c r="D280" s="89"/>
      <c r="E280" s="89"/>
      <c r="G280" s="89"/>
      <c r="H280" s="89"/>
      <c r="I280" s="89"/>
      <c r="J280" s="89"/>
      <c r="K280" s="89"/>
      <c r="L280" s="89"/>
      <c r="M280" s="89"/>
      <c r="N280" s="89"/>
    </row>
    <row r="281" spans="4:14">
      <c r="D281" s="89"/>
      <c r="E281" s="89"/>
      <c r="G281" s="89"/>
      <c r="H281" s="89"/>
      <c r="I281" s="89"/>
      <c r="J281" s="89"/>
      <c r="K281" s="89"/>
      <c r="L281" s="89"/>
      <c r="M281" s="89"/>
      <c r="N281" s="89"/>
    </row>
    <row r="282" spans="4:14">
      <c r="D282" s="89"/>
      <c r="E282" s="89"/>
      <c r="G282" s="89"/>
      <c r="H282" s="89"/>
      <c r="I282" s="89"/>
      <c r="J282" s="89"/>
      <c r="K282" s="89"/>
      <c r="L282" s="89"/>
      <c r="M282" s="89"/>
      <c r="N282" s="89"/>
    </row>
    <row r="283" spans="4:14">
      <c r="D283" s="89"/>
      <c r="E283" s="89"/>
      <c r="G283" s="89"/>
      <c r="H283" s="89"/>
      <c r="I283" s="89"/>
      <c r="J283" s="89"/>
      <c r="K283" s="89"/>
      <c r="L283" s="89"/>
      <c r="M283" s="89"/>
      <c r="N283" s="89"/>
    </row>
    <row r="284" spans="4:14">
      <c r="D284" s="89"/>
      <c r="E284" s="89"/>
      <c r="G284" s="89"/>
      <c r="H284" s="89"/>
      <c r="I284" s="89"/>
      <c r="J284" s="89"/>
      <c r="K284" s="89"/>
      <c r="L284" s="89"/>
      <c r="M284" s="89"/>
      <c r="N284" s="89"/>
    </row>
    <row r="285" spans="4:14">
      <c r="D285" s="89"/>
      <c r="E285" s="89"/>
      <c r="G285" s="89"/>
      <c r="H285" s="89"/>
      <c r="I285" s="89"/>
      <c r="J285" s="89"/>
      <c r="K285" s="89"/>
      <c r="L285" s="89"/>
      <c r="M285" s="89"/>
      <c r="N285" s="89"/>
    </row>
    <row r="286" spans="4:14">
      <c r="D286" s="89"/>
      <c r="E286" s="89"/>
      <c r="G286" s="89"/>
      <c r="H286" s="89"/>
      <c r="I286" s="89"/>
      <c r="J286" s="89"/>
      <c r="K286" s="89"/>
      <c r="L286" s="89"/>
      <c r="M286" s="89"/>
      <c r="N286" s="89"/>
    </row>
    <row r="287" spans="4:14">
      <c r="D287" s="89"/>
      <c r="E287" s="89"/>
      <c r="G287" s="89"/>
      <c r="H287" s="89"/>
      <c r="I287" s="89"/>
      <c r="J287" s="89"/>
      <c r="K287" s="89"/>
      <c r="L287" s="89"/>
      <c r="M287" s="89"/>
      <c r="N287" s="89"/>
    </row>
    <row r="288" spans="4:14">
      <c r="D288" s="89"/>
      <c r="E288" s="89"/>
      <c r="G288" s="89"/>
      <c r="H288" s="89"/>
      <c r="I288" s="89"/>
      <c r="J288" s="89"/>
      <c r="K288" s="89"/>
      <c r="L288" s="89"/>
      <c r="M288" s="89"/>
      <c r="N288" s="89"/>
    </row>
    <row r="289" spans="4:14">
      <c r="D289" s="89"/>
      <c r="E289" s="89"/>
      <c r="G289" s="89"/>
      <c r="H289" s="89"/>
      <c r="I289" s="89"/>
      <c r="J289" s="89"/>
      <c r="K289" s="89"/>
      <c r="L289" s="89"/>
      <c r="M289" s="89"/>
      <c r="N289" s="89"/>
    </row>
    <row r="290" spans="4:14">
      <c r="D290" s="89"/>
      <c r="E290" s="89"/>
      <c r="G290" s="89"/>
      <c r="H290" s="89"/>
      <c r="I290" s="89"/>
      <c r="J290" s="89"/>
      <c r="K290" s="89"/>
      <c r="L290" s="89"/>
      <c r="M290" s="89"/>
      <c r="N290" s="89"/>
    </row>
    <row r="291" spans="4:14">
      <c r="D291" s="89"/>
      <c r="E291" s="89"/>
      <c r="G291" s="89"/>
      <c r="H291" s="89"/>
      <c r="I291" s="89"/>
      <c r="J291" s="89"/>
      <c r="K291" s="89"/>
      <c r="L291" s="89"/>
      <c r="M291" s="89"/>
      <c r="N291" s="89"/>
    </row>
    <row r="292" spans="4:14">
      <c r="D292" s="89"/>
      <c r="E292" s="89"/>
      <c r="G292" s="89"/>
      <c r="H292" s="89"/>
      <c r="I292" s="89"/>
      <c r="J292" s="89"/>
      <c r="K292" s="89"/>
      <c r="L292" s="89"/>
      <c r="M292" s="89"/>
      <c r="N292" s="89"/>
    </row>
    <row r="293" spans="4:14">
      <c r="D293" s="89"/>
      <c r="E293" s="89"/>
      <c r="G293" s="89"/>
      <c r="H293" s="89"/>
      <c r="I293" s="89"/>
      <c r="J293" s="89"/>
      <c r="K293" s="89"/>
      <c r="L293" s="89"/>
      <c r="M293" s="89"/>
      <c r="N293" s="89"/>
    </row>
    <row r="294" spans="4:14">
      <c r="D294" s="89"/>
      <c r="E294" s="89"/>
      <c r="G294" s="89"/>
      <c r="H294" s="89"/>
      <c r="I294" s="89"/>
      <c r="J294" s="89"/>
      <c r="K294" s="89"/>
      <c r="L294" s="89"/>
      <c r="M294" s="89"/>
      <c r="N294" s="89"/>
    </row>
    <row r="295" spans="4:14">
      <c r="D295" s="89"/>
      <c r="E295" s="89"/>
      <c r="G295" s="89"/>
      <c r="H295" s="89"/>
      <c r="I295" s="89"/>
      <c r="J295" s="89"/>
      <c r="K295" s="89"/>
      <c r="L295" s="89"/>
      <c r="M295" s="89"/>
      <c r="N295" s="89"/>
    </row>
  </sheetData>
  <mergeCells count="6">
    <mergeCell ref="C9:U9"/>
    <mergeCell ref="S10:U10"/>
    <mergeCell ref="C10:E10"/>
    <mergeCell ref="G10:I10"/>
    <mergeCell ref="K10:M10"/>
    <mergeCell ref="O10:Q10"/>
  </mergeCells>
  <conditionalFormatting sqref="O12:Q22 O24:Q39">
    <cfRule type="cellIs" dxfId="233" priority="19" operator="between">
      <formula>1</formula>
      <formula>2</formula>
    </cfRule>
  </conditionalFormatting>
  <conditionalFormatting sqref="O23:Q23">
    <cfRule type="cellIs" dxfId="232" priority="18" operator="between">
      <formula>1</formula>
      <formula>2</formula>
    </cfRule>
  </conditionalFormatting>
  <conditionalFormatting sqref="S23:U23">
    <cfRule type="cellIs" dxfId="231" priority="14" operator="between">
      <formula>1</formula>
      <formula>2</formula>
    </cfRule>
  </conditionalFormatting>
  <conditionalFormatting sqref="S12:U22 S24:U39">
    <cfRule type="cellIs" dxfId="230" priority="15" operator="between">
      <formula>1</formula>
      <formula>2</formula>
    </cfRule>
  </conditionalFormatting>
  <conditionalFormatting sqref="C12:E22 C24:E39">
    <cfRule type="cellIs" dxfId="229" priority="10" operator="between">
      <formula>1</formula>
      <formula>2</formula>
    </cfRule>
  </conditionalFormatting>
  <conditionalFormatting sqref="C23:E23">
    <cfRule type="cellIs" dxfId="228" priority="9" operator="between">
      <formula>1</formula>
      <formula>2</formula>
    </cfRule>
  </conditionalFormatting>
  <conditionalFormatting sqref="G12:I22 G24:I39">
    <cfRule type="cellIs" dxfId="227" priority="4" operator="between">
      <formula>1</formula>
      <formula>2</formula>
    </cfRule>
  </conditionalFormatting>
  <conditionalFormatting sqref="G23:I23">
    <cfRule type="cellIs" dxfId="226" priority="3" operator="between">
      <formula>1</formula>
      <formula>2</formula>
    </cfRule>
  </conditionalFormatting>
  <conditionalFormatting sqref="K12:M22 K24:M39">
    <cfRule type="cellIs" dxfId="225" priority="2" operator="between">
      <formula>1</formula>
      <formula>2</formula>
    </cfRule>
  </conditionalFormatting>
  <conditionalFormatting sqref="K23:M23">
    <cfRule type="cellIs" dxfId="22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3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3" width="7.85546875" style="84" customWidth="1"/>
    <col min="4" max="4" width="7.42578125" style="84" customWidth="1"/>
    <col min="5" max="5" width="1.28515625" style="89" customWidth="1"/>
    <col min="6" max="6" width="7.140625" style="84" customWidth="1"/>
    <col min="7" max="7" width="8" style="84" customWidth="1"/>
    <col min="8" max="8" width="1.28515625" style="84" customWidth="1"/>
    <col min="9" max="9" width="7.42578125" style="84" customWidth="1"/>
    <col min="10" max="10" width="7.28515625" style="90" customWidth="1"/>
    <col min="11" max="11" width="1.28515625" style="84" customWidth="1"/>
    <col min="12" max="13" width="8" style="84" customWidth="1"/>
    <col min="14" max="14" width="1.28515625" style="84" customWidth="1"/>
    <col min="15" max="16384" width="12" style="84"/>
  </cols>
  <sheetData>
    <row r="1" spans="1:16" s="83" customFormat="1" ht="16.5" customHeight="1">
      <c r="E1" s="85"/>
      <c r="J1" s="85"/>
    </row>
    <row r="2" spans="1:16" s="83" customFormat="1" ht="16.5" customHeight="1">
      <c r="E2" s="85"/>
      <c r="J2" s="85"/>
    </row>
    <row r="3" spans="1:16" s="83" customFormat="1" ht="16.5" customHeight="1">
      <c r="E3" s="85"/>
      <c r="J3" s="85"/>
    </row>
    <row r="4" spans="1:16" s="83" customFormat="1" ht="16.5" customHeight="1">
      <c r="E4" s="85"/>
      <c r="J4" s="85"/>
    </row>
    <row r="5" spans="1:16" s="83" customFormat="1" ht="16.5" customHeight="1">
      <c r="A5" s="127" t="s">
        <v>3</v>
      </c>
      <c r="B5" s="130" t="s">
        <v>175</v>
      </c>
      <c r="D5" s="85"/>
      <c r="J5" s="85"/>
    </row>
    <row r="6" spans="1:16" s="83" customFormat="1" ht="12" customHeight="1">
      <c r="A6" s="127"/>
      <c r="B6" s="133" t="s">
        <v>231</v>
      </c>
      <c r="D6" s="85"/>
      <c r="J6" s="85"/>
    </row>
    <row r="7" spans="1:16" s="83" customFormat="1" ht="12" customHeight="1">
      <c r="A7" s="127"/>
      <c r="B7" s="133"/>
      <c r="D7" s="85"/>
      <c r="J7" s="85"/>
    </row>
    <row r="8" spans="1:16" s="83" customFormat="1" ht="16.5" customHeight="1"/>
    <row r="9" spans="1:16" s="83" customFormat="1" ht="24.75" customHeight="1">
      <c r="B9" s="7"/>
      <c r="C9" s="681" t="s">
        <v>215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</row>
    <row r="10" spans="1:16" s="83" customFormat="1" ht="24.75" customHeight="1">
      <c r="B10" s="7"/>
      <c r="C10" s="682" t="s">
        <v>16</v>
      </c>
      <c r="D10" s="682"/>
      <c r="E10" s="44"/>
      <c r="F10" s="682" t="s">
        <v>18</v>
      </c>
      <c r="G10" s="682"/>
      <c r="H10" s="44"/>
      <c r="I10" s="682" t="s">
        <v>19</v>
      </c>
      <c r="J10" s="682"/>
      <c r="K10" s="45"/>
      <c r="L10" s="682" t="s">
        <v>17</v>
      </c>
      <c r="M10" s="682"/>
      <c r="O10" s="702" t="s">
        <v>295</v>
      </c>
      <c r="P10" s="702"/>
    </row>
    <row r="11" spans="1:16" s="83" customFormat="1" ht="14.25" customHeight="1">
      <c r="B11" s="39" t="s">
        <v>53</v>
      </c>
      <c r="C11" s="128" t="s">
        <v>12</v>
      </c>
      <c r="D11" s="128" t="s">
        <v>13</v>
      </c>
      <c r="E11" s="45"/>
      <c r="F11" s="128" t="s">
        <v>12</v>
      </c>
      <c r="G11" s="128" t="s">
        <v>13</v>
      </c>
      <c r="H11" s="45"/>
      <c r="I11" s="128" t="s">
        <v>12</v>
      </c>
      <c r="J11" s="128" t="s">
        <v>13</v>
      </c>
      <c r="K11" s="45"/>
      <c r="L11" s="128" t="s">
        <v>12</v>
      </c>
      <c r="M11" s="128" t="s">
        <v>13</v>
      </c>
      <c r="O11" s="128" t="s">
        <v>12</v>
      </c>
      <c r="P11" s="128" t="s">
        <v>13</v>
      </c>
    </row>
    <row r="12" spans="1:16" s="83" customFormat="1" ht="14.25" customHeight="1">
      <c r="B12" s="402" t="s">
        <v>105</v>
      </c>
      <c r="C12" s="112">
        <f>'RSI_genero (15)'!C12/'RSI_genero (15)'!E12</f>
        <v>0.50657135776727646</v>
      </c>
      <c r="D12" s="113">
        <f>'RSI_genero (15)'!D12/'RSI_genero (15)'!E12</f>
        <v>0.49342864223272348</v>
      </c>
      <c r="E12" s="102"/>
      <c r="F12" s="112">
        <f>'RSI_genero (15)'!C12/'RSI_genero (15)'!E12</f>
        <v>0.50657135776727646</v>
      </c>
      <c r="G12" s="113">
        <f>'RSI_genero (15)'!H12/'RSI_genero (15)'!I12</f>
        <v>0.49375483396789177</v>
      </c>
      <c r="H12" s="102"/>
      <c r="I12" s="112">
        <f>'RSI_genero (15)'!K12/'RSI_genero (15)'!M12</f>
        <v>0.50557121996781362</v>
      </c>
      <c r="J12" s="113">
        <f>'RSI_genero (15)'!L12/'RSI_genero (15)'!M12</f>
        <v>0.49442878003218632</v>
      </c>
      <c r="K12" s="46"/>
      <c r="L12" s="112">
        <f>'RSI_genero (15)'!O12/'RSI_genero (15)'!Q12</f>
        <v>0.50479281882144089</v>
      </c>
      <c r="M12" s="113">
        <f>'RSI_genero (15)'!P12/'RSI_genero (15)'!Q12</f>
        <v>0.49520718117855916</v>
      </c>
      <c r="O12" s="112">
        <f>'RSI_genero (15)'!S12/'RSI_genero (15)'!U12</f>
        <v>0.505591418938797</v>
      </c>
      <c r="P12" s="113">
        <f>'RSI_genero (15)'!T12/'RSI_genero (15)'!U12</f>
        <v>0.49440858106120295</v>
      </c>
    </row>
    <row r="13" spans="1:16" s="83" customFormat="1" ht="14.25" customHeight="1">
      <c r="B13" s="403" t="s">
        <v>267</v>
      </c>
      <c r="C13" s="114">
        <f>'RSI_genero (15)'!C13/'RSI_genero (15)'!E13</f>
        <v>0.51036523503550901</v>
      </c>
      <c r="D13" s="115">
        <f>'RSI_genero (15)'!D13/'RSI_genero (15)'!E13</f>
        <v>0.48963476496449104</v>
      </c>
      <c r="E13" s="102"/>
      <c r="F13" s="114">
        <f>'RSI_genero (15)'!G13/'RSI_genero (15)'!I13</f>
        <v>0.50923838050684889</v>
      </c>
      <c r="G13" s="115">
        <f>'RSI_genero (15)'!H13/'RSI_genero (15)'!I13</f>
        <v>0.49076161949315117</v>
      </c>
      <c r="H13" s="102"/>
      <c r="I13" s="114">
        <f>'RSI_genero (15)'!K13/'RSI_genero (15)'!M13</f>
        <v>0.50806101730211894</v>
      </c>
      <c r="J13" s="115">
        <f>'RSI_genero (15)'!L13/'RSI_genero (15)'!M13</f>
        <v>0.49193898269788106</v>
      </c>
      <c r="K13" s="46"/>
      <c r="L13" s="114">
        <f>'RSI_genero (15)'!O13/'RSI_genero (15)'!Q13</f>
        <v>0.50714683174514852</v>
      </c>
      <c r="M13" s="115">
        <f>'RSI_genero (15)'!P13/'RSI_genero (15)'!Q13</f>
        <v>0.49285316825485148</v>
      </c>
      <c r="O13" s="114">
        <f>'RSI_genero (15)'!S13/'RSI_genero (15)'!U13</f>
        <v>0.50945118676833856</v>
      </c>
      <c r="P13" s="115">
        <f>'RSI_genero (15)'!T13/'RSI_genero (15)'!U13</f>
        <v>0.4905488132316615</v>
      </c>
    </row>
    <row r="14" spans="1:16" s="83" customFormat="1" ht="14.25" customHeight="1">
      <c r="B14" s="403" t="s">
        <v>52</v>
      </c>
      <c r="C14" s="114">
        <f>'RSI_genero (15)'!C14/'RSI_genero (15)'!E14</f>
        <v>0.50615441999254007</v>
      </c>
      <c r="D14" s="115">
        <f>'RSI_genero (15)'!D14/'RSI_genero (15)'!E14</f>
        <v>0.49384558000745993</v>
      </c>
      <c r="E14" s="102"/>
      <c r="F14" s="114">
        <f>'RSI_genero (15)'!G14/'RSI_genero (15)'!I14</f>
        <v>0.50550524919108919</v>
      </c>
      <c r="G14" s="115">
        <f>'RSI_genero (15)'!H14/'RSI_genero (15)'!I14</f>
        <v>0.49449475080891081</v>
      </c>
      <c r="H14" s="102"/>
      <c r="I14" s="114">
        <f>'RSI_genero (15)'!K14/'RSI_genero (15)'!M14</f>
        <v>0.50355983920182112</v>
      </c>
      <c r="J14" s="115">
        <f>'RSI_genero (15)'!L14/'RSI_genero (15)'!M14</f>
        <v>0.49644016079817893</v>
      </c>
      <c r="K14" s="46"/>
      <c r="L14" s="114">
        <f>'RSI_genero (15)'!O14/'RSI_genero (15)'!Q14</f>
        <v>0.50184700442791785</v>
      </c>
      <c r="M14" s="115">
        <f>'RSI_genero (15)'!P14/'RSI_genero (15)'!Q14</f>
        <v>0.49815299557208209</v>
      </c>
      <c r="O14" s="114">
        <f>'RSI_genero (15)'!S14/'RSI_genero (15)'!U14</f>
        <v>0.50516211842178693</v>
      </c>
      <c r="P14" s="115">
        <f>'RSI_genero (15)'!T14/'RSI_genero (15)'!U14</f>
        <v>0.49483788157821307</v>
      </c>
    </row>
    <row r="15" spans="1:16" s="83" customFormat="1" ht="14.25" customHeight="1">
      <c r="B15" s="403" t="s">
        <v>1</v>
      </c>
      <c r="C15" s="315">
        <f>'RSI_genero (15)'!C15/'RSI_genero (15)'!E15</f>
        <v>0.48156612738317195</v>
      </c>
      <c r="D15" s="316">
        <f>'RSI_genero (15)'!D15/'RSI_genero (15)'!E15</f>
        <v>0.51843387261682805</v>
      </c>
      <c r="E15" s="105"/>
      <c r="F15" s="114">
        <f>'RSI_genero (15)'!G15/'RSI_genero (15)'!I15</f>
        <v>0.48307268260530889</v>
      </c>
      <c r="G15" s="115">
        <f>'RSI_genero (15)'!H15/'RSI_genero (15)'!I15</f>
        <v>0.51692731739469111</v>
      </c>
      <c r="H15" s="105"/>
      <c r="I15" s="114">
        <f>'RSI_genero (15)'!K15/'RSI_genero (15)'!M15</f>
        <v>0.48188050930460335</v>
      </c>
      <c r="J15" s="115">
        <f>'RSI_genero (15)'!L15/'RSI_genero (15)'!M15</f>
        <v>0.51811949069539665</v>
      </c>
      <c r="K15" s="71"/>
      <c r="L15" s="114">
        <f>'RSI_genero (15)'!O15/'RSI_genero (15)'!Q15</f>
        <v>0.48028872848417548</v>
      </c>
      <c r="M15" s="457">
        <f>'RSI_genero (15)'!P15/'RSI_genero (15)'!Q15</f>
        <v>0.51971127151582452</v>
      </c>
      <c r="N15" s="48"/>
      <c r="O15" s="114">
        <f>'RSI_genero (15)'!S15/'RSI_genero (15)'!U15</f>
        <v>0.48219232291254455</v>
      </c>
      <c r="P15" s="457">
        <f>'RSI_genero (15)'!T15/'RSI_genero (15)'!U15</f>
        <v>0.51780767708745545</v>
      </c>
    </row>
    <row r="16" spans="1:16" s="83" customFormat="1" ht="14.25" customHeight="1">
      <c r="B16" s="32" t="s">
        <v>73</v>
      </c>
      <c r="C16" s="114">
        <f>'RSI_genero (15)'!C16/'RSI_genero (15)'!E16</f>
        <v>0.50646298472385431</v>
      </c>
      <c r="D16" s="115">
        <f>'RSI_genero (15)'!D16/'RSI_genero (15)'!E16</f>
        <v>0.49353701527614569</v>
      </c>
      <c r="E16" s="106"/>
      <c r="F16" s="112">
        <f>'RSI_genero (15)'!G16/'RSI_genero (15)'!I16</f>
        <v>0.50456621004566216</v>
      </c>
      <c r="G16" s="113">
        <f>'RSI_genero (15)'!H16/'RSI_genero (15)'!I16</f>
        <v>0.4954337899543379</v>
      </c>
      <c r="H16" s="106"/>
      <c r="I16" s="112">
        <f>'RSI_genero (15)'!K16/'RSI_genero (15)'!M16</f>
        <v>0.50242718446601942</v>
      </c>
      <c r="J16" s="113">
        <f>'RSI_genero (15)'!L16/'RSI_genero (15)'!M16</f>
        <v>0.49757281553398058</v>
      </c>
      <c r="K16" s="86"/>
      <c r="L16" s="112">
        <f>'RSI_genero (15)'!O16/'RSI_genero (15)'!Q16</f>
        <v>0.49702026221692491</v>
      </c>
      <c r="M16" s="113">
        <f>'RSI_genero (15)'!P16/'RSI_genero (15)'!Q16</f>
        <v>0.50297973778307514</v>
      </c>
      <c r="O16" s="112">
        <f>'RSI_genero (15)'!S16/'RSI_genero (15)'!U16</f>
        <v>0.5</v>
      </c>
      <c r="P16" s="113">
        <f>'RSI_genero (15)'!T16/'RSI_genero (15)'!U16</f>
        <v>0.5</v>
      </c>
    </row>
    <row r="17" spans="2:16" s="83" customFormat="1" ht="14.25" customHeight="1">
      <c r="B17" s="32" t="s">
        <v>74</v>
      </c>
      <c r="C17" s="114">
        <f>'RSI_genero (15)'!C17/'RSI_genero (15)'!E17</f>
        <v>0.47448979591836737</v>
      </c>
      <c r="D17" s="115">
        <f>'RSI_genero (15)'!D17/'RSI_genero (15)'!E17</f>
        <v>0.52551020408163263</v>
      </c>
      <c r="E17" s="106"/>
      <c r="F17" s="114">
        <f>'RSI_genero (15)'!G17/'RSI_genero (15)'!I17</f>
        <v>0.49343832020997375</v>
      </c>
      <c r="G17" s="115">
        <f>'RSI_genero (15)'!H17/'RSI_genero (15)'!I17</f>
        <v>0.5065616797900262</v>
      </c>
      <c r="H17" s="106"/>
      <c r="I17" s="114">
        <f>'RSI_genero (15)'!K17/'RSI_genero (15)'!M17</f>
        <v>0.4891304347826087</v>
      </c>
      <c r="J17" s="115">
        <f>'RSI_genero (15)'!L17/'RSI_genero (15)'!M17</f>
        <v>0.51086956521739135</v>
      </c>
      <c r="K17" s="86"/>
      <c r="L17" s="114">
        <f>'RSI_genero (15)'!O17/'RSI_genero (15)'!Q17</f>
        <v>0.47967479674796748</v>
      </c>
      <c r="M17" s="115">
        <f>'RSI_genero (15)'!P17/'RSI_genero (15)'!Q17</f>
        <v>0.52032520325203258</v>
      </c>
      <c r="O17" s="114">
        <f>'RSI_genero (15)'!S17/'RSI_genero (15)'!U17</f>
        <v>0.47305389221556887</v>
      </c>
      <c r="P17" s="115">
        <f>'RSI_genero (15)'!T17/'RSI_genero (15)'!U17</f>
        <v>0.52694610778443118</v>
      </c>
    </row>
    <row r="18" spans="2:16" s="83" customFormat="1" ht="14.25" customHeight="1">
      <c r="B18" s="32" t="s">
        <v>75</v>
      </c>
      <c r="C18" s="114">
        <f>'RSI_genero (15)'!C18/'RSI_genero (15)'!E18</f>
        <v>0.47186147186147187</v>
      </c>
      <c r="D18" s="115">
        <f>'RSI_genero (15)'!D18/'RSI_genero (15)'!E18</f>
        <v>0.52813852813852813</v>
      </c>
      <c r="E18" s="106"/>
      <c r="F18" s="114">
        <f>'RSI_genero (15)'!G18/'RSI_genero (15)'!I18</f>
        <v>0.46902654867256638</v>
      </c>
      <c r="G18" s="115">
        <f>'RSI_genero (15)'!H18/'RSI_genero (15)'!I18</f>
        <v>0.53097345132743368</v>
      </c>
      <c r="H18" s="106"/>
      <c r="I18" s="114">
        <f>'RSI_genero (15)'!K18/'RSI_genero (15)'!M18</f>
        <v>0.48043478260869565</v>
      </c>
      <c r="J18" s="115">
        <f>'RSI_genero (15)'!L18/'RSI_genero (15)'!M18</f>
        <v>0.51956521739130435</v>
      </c>
      <c r="K18" s="86"/>
      <c r="L18" s="114">
        <f>'RSI_genero (15)'!O18/'RSI_genero (15)'!Q18</f>
        <v>0.47461368653421632</v>
      </c>
      <c r="M18" s="115">
        <f>'RSI_genero (15)'!P18/'RSI_genero (15)'!Q18</f>
        <v>0.52538631346578368</v>
      </c>
      <c r="O18" s="114">
        <f>'RSI_genero (15)'!S18/'RSI_genero (15)'!U18</f>
        <v>0.47927927927927927</v>
      </c>
      <c r="P18" s="115">
        <f>'RSI_genero (15)'!T18/'RSI_genero (15)'!U18</f>
        <v>0.52072072072072073</v>
      </c>
    </row>
    <row r="19" spans="2:16" s="83" customFormat="1" ht="14.25" customHeight="1">
      <c r="B19" s="32" t="s">
        <v>76</v>
      </c>
      <c r="C19" s="114">
        <f>'RSI_genero (15)'!C19/'RSI_genero (15)'!E19</f>
        <v>0.50422535211267605</v>
      </c>
      <c r="D19" s="115">
        <f>'RSI_genero (15)'!D19/'RSI_genero (15)'!E19</f>
        <v>0.49577464788732395</v>
      </c>
      <c r="E19" s="106"/>
      <c r="F19" s="114">
        <f>'RSI_genero (15)'!G19/'RSI_genero (15)'!I19</f>
        <v>0.51098901098901095</v>
      </c>
      <c r="G19" s="115">
        <f>'RSI_genero (15)'!H19/'RSI_genero (15)'!I19</f>
        <v>0.48901098901098899</v>
      </c>
      <c r="H19" s="106"/>
      <c r="I19" s="114">
        <f>'RSI_genero (15)'!K19/'RSI_genero (15)'!M19</f>
        <v>0.51637279596977326</v>
      </c>
      <c r="J19" s="115">
        <f>'RSI_genero (15)'!L19/'RSI_genero (15)'!M19</f>
        <v>0.48362720403022669</v>
      </c>
      <c r="K19" s="86"/>
      <c r="L19" s="114">
        <f>'RSI_genero (15)'!O19/'RSI_genero (15)'!Q19</f>
        <v>0.51670951156812339</v>
      </c>
      <c r="M19" s="115">
        <f>'RSI_genero (15)'!P19/'RSI_genero (15)'!Q19</f>
        <v>0.48329048843187661</v>
      </c>
      <c r="O19" s="114">
        <f>'RSI_genero (15)'!S19/'RSI_genero (15)'!U19</f>
        <v>0.52310924369747902</v>
      </c>
      <c r="P19" s="115">
        <f>'RSI_genero (15)'!T19/'RSI_genero (15)'!U19</f>
        <v>0.47689075630252103</v>
      </c>
    </row>
    <row r="20" spans="2:16" s="83" customFormat="1" ht="14.25" customHeight="1">
      <c r="B20" s="32" t="s">
        <v>77</v>
      </c>
      <c r="C20" s="114">
        <f>'RSI_genero (15)'!C20/'RSI_genero (15)'!E20</f>
        <v>0.33813747228381374</v>
      </c>
      <c r="D20" s="115">
        <f>'RSI_genero (15)'!D20/'RSI_genero (15)'!E20</f>
        <v>0.66186252771618626</v>
      </c>
      <c r="E20" s="106"/>
      <c r="F20" s="114">
        <f>'RSI_genero (15)'!G20/'RSI_genero (15)'!I20</f>
        <v>0.34644808743169397</v>
      </c>
      <c r="G20" s="115">
        <f>'RSI_genero (15)'!H20/'RSI_genero (15)'!I20</f>
        <v>0.65355191256830603</v>
      </c>
      <c r="H20" s="106"/>
      <c r="I20" s="114">
        <f>'RSI_genero (15)'!K20/'RSI_genero (15)'!M20</f>
        <v>0.33740288568257493</v>
      </c>
      <c r="J20" s="115">
        <f>'RSI_genero (15)'!L20/'RSI_genero (15)'!M20</f>
        <v>0.66259711431742507</v>
      </c>
      <c r="K20" s="86"/>
      <c r="L20" s="114">
        <f>'RSI_genero (15)'!O20/'RSI_genero (15)'!Q20</f>
        <v>0.34361233480176212</v>
      </c>
      <c r="M20" s="115">
        <f>'RSI_genero (15)'!P20/'RSI_genero (15)'!Q20</f>
        <v>0.65638766519823788</v>
      </c>
      <c r="O20" s="114">
        <f>'RSI_genero (15)'!S20/'RSI_genero (15)'!U20</f>
        <v>0.3595505617977528</v>
      </c>
      <c r="P20" s="115">
        <f>'RSI_genero (15)'!T20/'RSI_genero (15)'!U20</f>
        <v>0.6404494382022472</v>
      </c>
    </row>
    <row r="21" spans="2:16" s="83" customFormat="1" ht="14.25" customHeight="1">
      <c r="B21" s="32" t="s">
        <v>78</v>
      </c>
      <c r="C21" s="114">
        <f>'RSI_genero (15)'!C21/'RSI_genero (15)'!E21</f>
        <v>0.49235474006116209</v>
      </c>
      <c r="D21" s="115">
        <f>'RSI_genero (15)'!D21/'RSI_genero (15)'!E21</f>
        <v>0.50764525993883791</v>
      </c>
      <c r="E21" s="106"/>
      <c r="F21" s="114">
        <f>'RSI_genero (15)'!G21/'RSI_genero (15)'!I21</f>
        <v>0.48732394366197185</v>
      </c>
      <c r="G21" s="115">
        <f>'RSI_genero (15)'!H21/'RSI_genero (15)'!I21</f>
        <v>0.51267605633802815</v>
      </c>
      <c r="H21" s="106"/>
      <c r="I21" s="114">
        <f>'RSI_genero (15)'!K21/'RSI_genero (15)'!M21</f>
        <v>0.49008498583569404</v>
      </c>
      <c r="J21" s="115">
        <f>'RSI_genero (15)'!L21/'RSI_genero (15)'!M21</f>
        <v>0.50991501416430596</v>
      </c>
      <c r="K21" s="86"/>
      <c r="L21" s="114">
        <f>'RSI_genero (15)'!O21/'RSI_genero (15)'!Q21</f>
        <v>0.50898203592814373</v>
      </c>
      <c r="M21" s="115">
        <f>'RSI_genero (15)'!P21/'RSI_genero (15)'!Q21</f>
        <v>0.49101796407185627</v>
      </c>
      <c r="O21" s="114">
        <f>'RSI_genero (15)'!S21/'RSI_genero (15)'!U21</f>
        <v>0.50121065375302665</v>
      </c>
      <c r="P21" s="115">
        <f>'RSI_genero (15)'!T21/'RSI_genero (15)'!U21</f>
        <v>0.49878934624697335</v>
      </c>
    </row>
    <row r="22" spans="2:16" s="83" customFormat="1" ht="14.25" customHeight="1">
      <c r="B22" s="32" t="s">
        <v>79</v>
      </c>
      <c r="C22" s="114">
        <f>'RSI_genero (15)'!C22/'RSI_genero (15)'!E22</f>
        <v>0.45359477124183006</v>
      </c>
      <c r="D22" s="115">
        <f>'RSI_genero (15)'!D22/'RSI_genero (15)'!E22</f>
        <v>0.54640522875816988</v>
      </c>
      <c r="E22" s="106"/>
      <c r="F22" s="114">
        <f>'RSI_genero (15)'!G22/'RSI_genero (15)'!I22</f>
        <v>0.44927536231884058</v>
      </c>
      <c r="G22" s="115">
        <f>'RSI_genero (15)'!H22/'RSI_genero (15)'!I22</f>
        <v>0.55072463768115942</v>
      </c>
      <c r="H22" s="106"/>
      <c r="I22" s="114">
        <f>'RSI_genero (15)'!K22/'RSI_genero (15)'!M22</f>
        <v>0.45092838196286472</v>
      </c>
      <c r="J22" s="115">
        <f>'RSI_genero (15)'!L22/'RSI_genero (15)'!M22</f>
        <v>0.54907161803713533</v>
      </c>
      <c r="K22" s="86"/>
      <c r="L22" s="114">
        <f>'RSI_genero (15)'!O22/'RSI_genero (15)'!Q22</f>
        <v>0.45306122448979591</v>
      </c>
      <c r="M22" s="115">
        <f>'RSI_genero (15)'!P22/'RSI_genero (15)'!Q22</f>
        <v>0.54693877551020409</v>
      </c>
      <c r="O22" s="114">
        <f>'RSI_genero (15)'!S22/'RSI_genero (15)'!U22</f>
        <v>0.4564047362755651</v>
      </c>
      <c r="P22" s="115">
        <f>'RSI_genero (15)'!T22/'RSI_genero (15)'!U22</f>
        <v>0.5435952637244349</v>
      </c>
    </row>
    <row r="23" spans="2:16" s="83" customFormat="1" ht="14.25" customHeight="1">
      <c r="B23" s="32" t="s">
        <v>80</v>
      </c>
      <c r="C23" s="114">
        <f>'RSI_genero (15)'!C23/'RSI_genero (15)'!E23</f>
        <v>0.51898734177215189</v>
      </c>
      <c r="D23" s="115">
        <f>'RSI_genero (15)'!D23/'RSI_genero (15)'!E23</f>
        <v>0.48101265822784811</v>
      </c>
      <c r="E23" s="106"/>
      <c r="F23" s="114">
        <f>'RSI_genero (15)'!G23/'RSI_genero (15)'!I23</f>
        <v>0.4942528735632184</v>
      </c>
      <c r="G23" s="115">
        <f>'RSI_genero (15)'!H23/'RSI_genero (15)'!I23</f>
        <v>0.50574712643678166</v>
      </c>
      <c r="H23" s="106"/>
      <c r="I23" s="114">
        <f>'RSI_genero (15)'!K23/'RSI_genero (15)'!M23</f>
        <v>0.56756756756756754</v>
      </c>
      <c r="J23" s="115">
        <f>'RSI_genero (15)'!L23/'RSI_genero (15)'!M23</f>
        <v>0.43243243243243246</v>
      </c>
      <c r="K23" s="86"/>
      <c r="L23" s="114">
        <f>'RSI_genero (15)'!O23/'RSI_genero (15)'!Q23</f>
        <v>0.52272727272727271</v>
      </c>
      <c r="M23" s="115">
        <f>'RSI_genero (15)'!P23/'RSI_genero (15)'!Q23</f>
        <v>0.47727272727272729</v>
      </c>
      <c r="O23" s="114">
        <f>'RSI_genero (15)'!S23/'RSI_genero (15)'!U23</f>
        <v>0.52212389380530977</v>
      </c>
      <c r="P23" s="115">
        <f>'RSI_genero (15)'!T23/'RSI_genero (15)'!U23</f>
        <v>0.47787610619469029</v>
      </c>
    </row>
    <row r="24" spans="2:16" s="83" customFormat="1" ht="14.25" customHeight="1">
      <c r="B24" s="32" t="s">
        <v>81</v>
      </c>
      <c r="C24" s="114">
        <f>'RSI_genero (15)'!C24/'RSI_genero (15)'!E24</f>
        <v>0.51735357917570501</v>
      </c>
      <c r="D24" s="115">
        <f>'RSI_genero (15)'!D24/'RSI_genero (15)'!E24</f>
        <v>0.48264642082429499</v>
      </c>
      <c r="E24" s="106"/>
      <c r="F24" s="114">
        <f>'RSI_genero (15)'!G24/'RSI_genero (15)'!I24</f>
        <v>0.51943844492440605</v>
      </c>
      <c r="G24" s="115">
        <f>'RSI_genero (15)'!H24/'RSI_genero (15)'!I24</f>
        <v>0.48056155507559395</v>
      </c>
      <c r="H24" s="106"/>
      <c r="I24" s="114">
        <f>'RSI_genero (15)'!K24/'RSI_genero (15)'!M24</f>
        <v>0.5180327868852459</v>
      </c>
      <c r="J24" s="115">
        <f>'RSI_genero (15)'!L24/'RSI_genero (15)'!M24</f>
        <v>0.4819672131147541</v>
      </c>
      <c r="K24" s="86"/>
      <c r="L24" s="114">
        <f>'RSI_genero (15)'!O24/'RSI_genero (15)'!Q24</f>
        <v>0.52044198895027627</v>
      </c>
      <c r="M24" s="115">
        <f>'RSI_genero (15)'!P24/'RSI_genero (15)'!Q24</f>
        <v>0.47955801104972373</v>
      </c>
      <c r="O24" s="114">
        <f>'RSI_genero (15)'!S24/'RSI_genero (15)'!U24</f>
        <v>0.5157515751575158</v>
      </c>
      <c r="P24" s="115">
        <f>'RSI_genero (15)'!T24/'RSI_genero (15)'!U24</f>
        <v>0.48424842484248426</v>
      </c>
    </row>
    <row r="25" spans="2:16" s="83" customFormat="1" ht="14.25" customHeight="1">
      <c r="B25" s="32" t="s">
        <v>82</v>
      </c>
      <c r="C25" s="114">
        <f>'RSI_genero (15)'!C25/'RSI_genero (15)'!E25</f>
        <v>0.50352941176470589</v>
      </c>
      <c r="D25" s="115">
        <f>'RSI_genero (15)'!D25/'RSI_genero (15)'!E25</f>
        <v>0.49647058823529411</v>
      </c>
      <c r="E25" s="106"/>
      <c r="F25" s="114">
        <f>'RSI_genero (15)'!G25/'RSI_genero (15)'!I25</f>
        <v>0.49445676274944567</v>
      </c>
      <c r="G25" s="115">
        <f>'RSI_genero (15)'!H25/'RSI_genero (15)'!I25</f>
        <v>0.50554323725055428</v>
      </c>
      <c r="H25" s="106"/>
      <c r="I25" s="114">
        <f>'RSI_genero (15)'!K25/'RSI_genero (15)'!M25</f>
        <v>0.49532710280373832</v>
      </c>
      <c r="J25" s="115">
        <f>'RSI_genero (15)'!L25/'RSI_genero (15)'!M25</f>
        <v>0.50467289719626163</v>
      </c>
      <c r="K25" s="86"/>
      <c r="L25" s="114">
        <f>'RSI_genero (15)'!O25/'RSI_genero (15)'!Q25</f>
        <v>0.50485436893203883</v>
      </c>
      <c r="M25" s="115">
        <f>'RSI_genero (15)'!P25/'RSI_genero (15)'!Q25</f>
        <v>0.49514563106796117</v>
      </c>
      <c r="O25" s="114">
        <f>'RSI_genero (15)'!S25/'RSI_genero (15)'!U25</f>
        <v>0.49407114624505927</v>
      </c>
      <c r="P25" s="115">
        <f>'RSI_genero (15)'!T25/'RSI_genero (15)'!U25</f>
        <v>0.50592885375494068</v>
      </c>
    </row>
    <row r="26" spans="2:16" s="83" customFormat="1" ht="14.25" customHeight="1">
      <c r="B26" s="32" t="s">
        <v>83</v>
      </c>
      <c r="C26" s="114">
        <f>'RSI_genero (15)'!C26/'RSI_genero (15)'!E26</f>
        <v>0.5</v>
      </c>
      <c r="D26" s="115">
        <f>'RSI_genero (15)'!D26/'RSI_genero (15)'!E26</f>
        <v>0.5</v>
      </c>
      <c r="E26" s="106"/>
      <c r="F26" s="114">
        <f>'RSI_genero (15)'!G26/'RSI_genero (15)'!I26</f>
        <v>0.47308781869688388</v>
      </c>
      <c r="G26" s="115">
        <f>'RSI_genero (15)'!H26/'RSI_genero (15)'!I26</f>
        <v>0.52691218130311612</v>
      </c>
      <c r="H26" s="106"/>
      <c r="I26" s="114">
        <f>'RSI_genero (15)'!K26/'RSI_genero (15)'!M26</f>
        <v>0.46246246246246248</v>
      </c>
      <c r="J26" s="115">
        <f>'RSI_genero (15)'!L26/'RSI_genero (15)'!M26</f>
        <v>0.53753753753753752</v>
      </c>
      <c r="K26" s="86"/>
      <c r="L26" s="114">
        <f>'RSI_genero (15)'!O26/'RSI_genero (15)'!Q26</f>
        <v>0.48623853211009177</v>
      </c>
      <c r="M26" s="115">
        <f>'RSI_genero (15)'!P26/'RSI_genero (15)'!Q26</f>
        <v>0.51376146788990829</v>
      </c>
      <c r="O26" s="114">
        <f>'RSI_genero (15)'!S26/'RSI_genero (15)'!U26</f>
        <v>0.48349056603773582</v>
      </c>
      <c r="P26" s="115">
        <f>'RSI_genero (15)'!T26/'RSI_genero (15)'!U26</f>
        <v>0.51650943396226412</v>
      </c>
    </row>
    <row r="27" spans="2:16" s="83" customFormat="1" ht="14.25" customHeight="1">
      <c r="B27" s="32" t="s">
        <v>84</v>
      </c>
      <c r="C27" s="114">
        <f>'RSI_genero (15)'!C27/'RSI_genero (15)'!E27</f>
        <v>0.48289473684210527</v>
      </c>
      <c r="D27" s="115">
        <f>'RSI_genero (15)'!D27/'RSI_genero (15)'!E27</f>
        <v>0.51710526315789473</v>
      </c>
      <c r="E27" s="106"/>
      <c r="F27" s="114">
        <f>'RSI_genero (15)'!G27/'RSI_genero (15)'!I27</f>
        <v>0.4921875</v>
      </c>
      <c r="G27" s="115">
        <f>'RSI_genero (15)'!H27/'RSI_genero (15)'!I27</f>
        <v>0.5078125</v>
      </c>
      <c r="H27" s="106"/>
      <c r="I27" s="114">
        <f>'RSI_genero (15)'!K27/'RSI_genero (15)'!M27</f>
        <v>0.48821081830790569</v>
      </c>
      <c r="J27" s="115">
        <f>'RSI_genero (15)'!L27/'RSI_genero (15)'!M27</f>
        <v>0.51178918169209431</v>
      </c>
      <c r="K27" s="86"/>
      <c r="L27" s="114">
        <f>'RSI_genero (15)'!O27/'RSI_genero (15)'!Q27</f>
        <v>0.47971014492753622</v>
      </c>
      <c r="M27" s="115">
        <f>'RSI_genero (15)'!P27/'RSI_genero (15)'!Q27</f>
        <v>0.52028985507246372</v>
      </c>
      <c r="O27" s="114">
        <f>'RSI_genero (15)'!S27/'RSI_genero (15)'!U27</f>
        <v>0.48604651162790696</v>
      </c>
      <c r="P27" s="115">
        <f>'RSI_genero (15)'!T27/'RSI_genero (15)'!U27</f>
        <v>0.51395348837209298</v>
      </c>
    </row>
    <row r="28" spans="2:16" s="83" customFormat="1" ht="14.25" customHeight="1">
      <c r="B28" s="32" t="s">
        <v>85</v>
      </c>
      <c r="C28" s="114">
        <f>'RSI_genero (15)'!C28/'RSI_genero (15)'!E28</f>
        <v>0.45</v>
      </c>
      <c r="D28" s="115">
        <f>'RSI_genero (15)'!D28/'RSI_genero (15)'!E28</f>
        <v>0.55000000000000004</v>
      </c>
      <c r="E28" s="106"/>
      <c r="F28" s="114">
        <f>'RSI_genero (15)'!G28/'RSI_genero (15)'!I28</f>
        <v>0.46443514644351463</v>
      </c>
      <c r="G28" s="115">
        <f>'RSI_genero (15)'!H28/'RSI_genero (15)'!I28</f>
        <v>0.53556485355648531</v>
      </c>
      <c r="H28" s="106"/>
      <c r="I28" s="114">
        <f>'RSI_genero (15)'!K28/'RSI_genero (15)'!M28</f>
        <v>0.45833333333333331</v>
      </c>
      <c r="J28" s="115">
        <f>'RSI_genero (15)'!L28/'RSI_genero (15)'!M28</f>
        <v>0.54166666666666663</v>
      </c>
      <c r="K28" s="86"/>
      <c r="L28" s="114">
        <f>'RSI_genero (15)'!O28/'RSI_genero (15)'!Q28</f>
        <v>0.45045045045045046</v>
      </c>
      <c r="M28" s="115">
        <f>'RSI_genero (15)'!P28/'RSI_genero (15)'!Q28</f>
        <v>0.5495495495495496</v>
      </c>
      <c r="O28" s="114">
        <f>'RSI_genero (15)'!S28/'RSI_genero (15)'!U28</f>
        <v>0.46012269938650308</v>
      </c>
      <c r="P28" s="115">
        <f>'RSI_genero (15)'!T28/'RSI_genero (15)'!U28</f>
        <v>0.53987730061349692</v>
      </c>
    </row>
    <row r="29" spans="2:16" s="83" customFormat="1" ht="14.25" customHeight="1">
      <c r="B29" s="32" t="s">
        <v>86</v>
      </c>
      <c r="C29" s="114">
        <f>'RSI_genero (15)'!C29/'RSI_genero (15)'!E29</f>
        <v>0.53655660377358494</v>
      </c>
      <c r="D29" s="115">
        <f>'RSI_genero (15)'!D29/'RSI_genero (15)'!E29</f>
        <v>0.46344339622641512</v>
      </c>
      <c r="E29" s="106"/>
      <c r="F29" s="114">
        <f>'RSI_genero (15)'!G29/'RSI_genero (15)'!I29</f>
        <v>0.52392344497607657</v>
      </c>
      <c r="G29" s="115">
        <f>'RSI_genero (15)'!H29/'RSI_genero (15)'!I29</f>
        <v>0.47607655502392343</v>
      </c>
      <c r="H29" s="106"/>
      <c r="I29" s="114">
        <f>'RSI_genero (15)'!K29/'RSI_genero (15)'!M29</f>
        <v>0.5178351783517835</v>
      </c>
      <c r="J29" s="115">
        <f>'RSI_genero (15)'!L29/'RSI_genero (15)'!M29</f>
        <v>0.4821648216482165</v>
      </c>
      <c r="K29" s="86"/>
      <c r="L29" s="114">
        <f>'RSI_genero (15)'!O29/'RSI_genero (15)'!Q29</f>
        <v>0.51351351351351349</v>
      </c>
      <c r="M29" s="115">
        <f>'RSI_genero (15)'!P29/'RSI_genero (15)'!Q29</f>
        <v>0.48648648648648651</v>
      </c>
      <c r="O29" s="114">
        <f>'RSI_genero (15)'!S29/'RSI_genero (15)'!U29</f>
        <v>0.52279340446168765</v>
      </c>
      <c r="P29" s="115">
        <f>'RSI_genero (15)'!T29/'RSI_genero (15)'!U29</f>
        <v>0.47720659553831229</v>
      </c>
    </row>
    <row r="30" spans="2:16" s="83" customFormat="1" ht="14.25" customHeight="1">
      <c r="B30" s="32" t="s">
        <v>87</v>
      </c>
      <c r="C30" s="114">
        <f>'RSI_genero (15)'!C30/'RSI_genero (15)'!E30</f>
        <v>0.49911426040744022</v>
      </c>
      <c r="D30" s="115">
        <f>'RSI_genero (15)'!D30/'RSI_genero (15)'!E30</f>
        <v>0.50088573959255978</v>
      </c>
      <c r="E30" s="106"/>
      <c r="F30" s="114">
        <f>'RSI_genero (15)'!G30/'RSI_genero (15)'!I30</f>
        <v>0.49646330680813439</v>
      </c>
      <c r="G30" s="115">
        <f>'RSI_genero (15)'!H30/'RSI_genero (15)'!I30</f>
        <v>0.50353669319186556</v>
      </c>
      <c r="H30" s="106"/>
      <c r="I30" s="114">
        <f>'RSI_genero (15)'!K30/'RSI_genero (15)'!M30</f>
        <v>0.49402573529411764</v>
      </c>
      <c r="J30" s="115">
        <f>'RSI_genero (15)'!L30/'RSI_genero (15)'!M30</f>
        <v>0.50597426470588236</v>
      </c>
      <c r="K30" s="86"/>
      <c r="L30" s="114">
        <f>'RSI_genero (15)'!O30/'RSI_genero (15)'!Q30</f>
        <v>0.49494020239190434</v>
      </c>
      <c r="M30" s="115">
        <f>'RSI_genero (15)'!P30/'RSI_genero (15)'!Q30</f>
        <v>0.50505979760809572</v>
      </c>
      <c r="O30" s="114">
        <f>'RSI_genero (15)'!S30/'RSI_genero (15)'!U30</f>
        <v>0.50074074074074071</v>
      </c>
      <c r="P30" s="115">
        <f>'RSI_genero (15)'!T30/'RSI_genero (15)'!U30</f>
        <v>0.49925925925925924</v>
      </c>
    </row>
    <row r="31" spans="2:16" s="83" customFormat="1" ht="14.25" customHeight="1">
      <c r="B31" s="32" t="s">
        <v>88</v>
      </c>
      <c r="C31" s="114">
        <f>'RSI_genero (15)'!C31/'RSI_genero (15)'!E31</f>
        <v>0.38095238095238093</v>
      </c>
      <c r="D31" s="115">
        <f>'RSI_genero (15)'!D31/'RSI_genero (15)'!E31</f>
        <v>0.61904761904761907</v>
      </c>
      <c r="E31" s="106"/>
      <c r="F31" s="114">
        <f>'RSI_genero (15)'!G31/'RSI_genero (15)'!I31</f>
        <v>0.38513513513513514</v>
      </c>
      <c r="G31" s="115">
        <f>'RSI_genero (15)'!H31/'RSI_genero (15)'!I31</f>
        <v>0.61486486486486491</v>
      </c>
      <c r="H31" s="106"/>
      <c r="I31" s="114">
        <f>'RSI_genero (15)'!K31/'RSI_genero (15)'!M31</f>
        <v>0.36303630363036304</v>
      </c>
      <c r="J31" s="115">
        <f>'RSI_genero (15)'!L31/'RSI_genero (15)'!M31</f>
        <v>0.63696369636963701</v>
      </c>
      <c r="K31" s="86"/>
      <c r="L31" s="114">
        <f>'RSI_genero (15)'!O31/'RSI_genero (15)'!Q31</f>
        <v>0.37179487179487181</v>
      </c>
      <c r="M31" s="115">
        <f>'RSI_genero (15)'!P31/'RSI_genero (15)'!Q31</f>
        <v>0.62820512820512819</v>
      </c>
      <c r="O31" s="114">
        <f>'RSI_genero (15)'!S31/'RSI_genero (15)'!U31</f>
        <v>0.37597911227154046</v>
      </c>
      <c r="P31" s="115">
        <f>'RSI_genero (15)'!T31/'RSI_genero (15)'!U31</f>
        <v>0.62402088772845954</v>
      </c>
    </row>
    <row r="32" spans="2:16" s="83" customFormat="1" ht="14.25" customHeight="1">
      <c r="B32" s="32" t="s">
        <v>89</v>
      </c>
      <c r="C32" s="114">
        <f>'RSI_genero (15)'!C32/'RSI_genero (15)'!E32</f>
        <v>0.48934659090909088</v>
      </c>
      <c r="D32" s="115">
        <f>'RSI_genero (15)'!D32/'RSI_genero (15)'!E32</f>
        <v>0.51065340909090906</v>
      </c>
      <c r="E32" s="106"/>
      <c r="F32" s="114">
        <f>'RSI_genero (15)'!G32/'RSI_genero (15)'!I32</f>
        <v>0.49748382458662832</v>
      </c>
      <c r="G32" s="115">
        <f>'RSI_genero (15)'!H32/'RSI_genero (15)'!I32</f>
        <v>0.50251617541337168</v>
      </c>
      <c r="H32" s="106"/>
      <c r="I32" s="114">
        <f>'RSI_genero (15)'!K32/'RSI_genero (15)'!M32</f>
        <v>0.49490538573508008</v>
      </c>
      <c r="J32" s="115">
        <f>'RSI_genero (15)'!L32/'RSI_genero (15)'!M32</f>
        <v>0.50509461426491997</v>
      </c>
      <c r="K32" s="86"/>
      <c r="L32" s="114">
        <f>'RSI_genero (15)'!O32/'RSI_genero (15)'!Q32</f>
        <v>0.49022447501810285</v>
      </c>
      <c r="M32" s="115">
        <f>'RSI_genero (15)'!P32/'RSI_genero (15)'!Q32</f>
        <v>0.50977552498189715</v>
      </c>
      <c r="O32" s="114">
        <f>'RSI_genero (15)'!S32/'RSI_genero (15)'!U32</f>
        <v>0.49145299145299143</v>
      </c>
      <c r="P32" s="115">
        <f>'RSI_genero (15)'!T32/'RSI_genero (15)'!U32</f>
        <v>0.50854700854700852</v>
      </c>
    </row>
    <row r="33" spans="2:16" s="83" customFormat="1" ht="14.25" customHeight="1">
      <c r="B33" s="32" t="s">
        <v>68</v>
      </c>
      <c r="C33" s="114">
        <f>'RSI_genero (15)'!C33/'RSI_genero (15)'!E33</f>
        <v>0.53242320819112632</v>
      </c>
      <c r="D33" s="115">
        <f>'RSI_genero (15)'!D33/'RSI_genero (15)'!E33</f>
        <v>0.46757679180887374</v>
      </c>
      <c r="E33" s="106"/>
      <c r="F33" s="114">
        <f>'RSI_genero (15)'!G33/'RSI_genero (15)'!I33</f>
        <v>0.52364864864864868</v>
      </c>
      <c r="G33" s="115">
        <f>'RSI_genero (15)'!H33/'RSI_genero (15)'!I33</f>
        <v>0.47635135135135137</v>
      </c>
      <c r="H33" s="106"/>
      <c r="I33" s="114">
        <f>'RSI_genero (15)'!K33/'RSI_genero (15)'!M33</f>
        <v>0.5127272727272727</v>
      </c>
      <c r="J33" s="115">
        <f>'RSI_genero (15)'!L33/'RSI_genero (15)'!M33</f>
        <v>0.48727272727272725</v>
      </c>
      <c r="K33" s="86"/>
      <c r="L33" s="114">
        <f>'RSI_genero (15)'!O33/'RSI_genero (15)'!Q33</f>
        <v>0.51379310344827589</v>
      </c>
      <c r="M33" s="115">
        <f>'RSI_genero (15)'!P33/'RSI_genero (15)'!Q33</f>
        <v>0.48620689655172411</v>
      </c>
      <c r="O33" s="114">
        <f>'RSI_genero (15)'!S33/'RSI_genero (15)'!U33</f>
        <v>0.52247191011235961</v>
      </c>
      <c r="P33" s="115">
        <f>'RSI_genero (15)'!T33/'RSI_genero (15)'!U33</f>
        <v>0.47752808988764045</v>
      </c>
    </row>
    <row r="34" spans="2:16" s="83" customFormat="1" ht="14.25" customHeight="1">
      <c r="B34" s="32" t="s">
        <v>90</v>
      </c>
      <c r="C34" s="114">
        <f>'RSI_genero (15)'!C34/'RSI_genero (15)'!E34</f>
        <v>0.46091954022988507</v>
      </c>
      <c r="D34" s="115">
        <f>'RSI_genero (15)'!D34/'RSI_genero (15)'!E34</f>
        <v>0.53908045977011498</v>
      </c>
      <c r="E34" s="106"/>
      <c r="F34" s="114">
        <f>'RSI_genero (15)'!G34/'RSI_genero (15)'!I34</f>
        <v>0.45837957824639292</v>
      </c>
      <c r="G34" s="115">
        <f>'RSI_genero (15)'!H34/'RSI_genero (15)'!I34</f>
        <v>0.54162042175360714</v>
      </c>
      <c r="H34" s="106"/>
      <c r="I34" s="114">
        <f>'RSI_genero (15)'!K34/'RSI_genero (15)'!M34</f>
        <v>0.46102449888641428</v>
      </c>
      <c r="J34" s="115">
        <f>'RSI_genero (15)'!L34/'RSI_genero (15)'!M34</f>
        <v>0.53897550111358572</v>
      </c>
      <c r="K34" s="86"/>
      <c r="L34" s="114">
        <f>'RSI_genero (15)'!O34/'RSI_genero (15)'!Q34</f>
        <v>0.45632183908045976</v>
      </c>
      <c r="M34" s="115">
        <f>'RSI_genero (15)'!P34/'RSI_genero (15)'!Q34</f>
        <v>0.54367816091954024</v>
      </c>
      <c r="O34" s="114">
        <f>'RSI_genero (15)'!S34/'RSI_genero (15)'!U34</f>
        <v>0.46463742166517458</v>
      </c>
      <c r="P34" s="115">
        <f>'RSI_genero (15)'!T34/'RSI_genero (15)'!U34</f>
        <v>0.53536257833482548</v>
      </c>
    </row>
    <row r="35" spans="2:16" s="83" customFormat="1" ht="14.25" customHeight="1">
      <c r="B35" s="32" t="s">
        <v>91</v>
      </c>
      <c r="C35" s="114">
        <f>'RSI_genero (15)'!C35/'RSI_genero (15)'!E35</f>
        <v>0.50910562525293401</v>
      </c>
      <c r="D35" s="115">
        <f>'RSI_genero (15)'!D35/'RSI_genero (15)'!E35</f>
        <v>0.49089437474706599</v>
      </c>
      <c r="E35" s="106"/>
      <c r="F35" s="114">
        <f>'RSI_genero (15)'!G35/'RSI_genero (15)'!I35</f>
        <v>0.51050679851668723</v>
      </c>
      <c r="G35" s="115">
        <f>'RSI_genero (15)'!H35/'RSI_genero (15)'!I35</f>
        <v>0.48949320148331271</v>
      </c>
      <c r="H35" s="106"/>
      <c r="I35" s="114">
        <f>'RSI_genero (15)'!K35/'RSI_genero (15)'!M35</f>
        <v>0.51240016813787304</v>
      </c>
      <c r="J35" s="115">
        <f>'RSI_genero (15)'!L35/'RSI_genero (15)'!M35</f>
        <v>0.48759983186212696</v>
      </c>
      <c r="K35" s="86"/>
      <c r="L35" s="114">
        <f>'RSI_genero (15)'!O35/'RSI_genero (15)'!Q35</f>
        <v>0.50462573591253157</v>
      </c>
      <c r="M35" s="115">
        <f>'RSI_genero (15)'!P35/'RSI_genero (15)'!Q35</f>
        <v>0.49537426408746849</v>
      </c>
      <c r="O35" s="114">
        <f>'RSI_genero (15)'!S35/'RSI_genero (15)'!U35</f>
        <v>0.50600343053173247</v>
      </c>
      <c r="P35" s="115">
        <f>'RSI_genero (15)'!T35/'RSI_genero (15)'!U35</f>
        <v>0.49399656946826759</v>
      </c>
    </row>
    <row r="36" spans="2:16" s="83" customFormat="1" ht="14.25" customHeight="1">
      <c r="B36" s="32" t="s">
        <v>92</v>
      </c>
      <c r="C36" s="114">
        <f>'RSI_genero (15)'!C36/'RSI_genero (15)'!E36</f>
        <v>0.4</v>
      </c>
      <c r="D36" s="115">
        <f>'RSI_genero (15)'!D36/'RSI_genero (15)'!E36</f>
        <v>0.6</v>
      </c>
      <c r="E36" s="106"/>
      <c r="F36" s="114">
        <f>'RSI_genero (15)'!G36/'RSI_genero (15)'!I36</f>
        <v>0.43006263048016702</v>
      </c>
      <c r="G36" s="115">
        <f>'RSI_genero (15)'!H36/'RSI_genero (15)'!I36</f>
        <v>0.56993736951983298</v>
      </c>
      <c r="H36" s="106"/>
      <c r="I36" s="114">
        <f>'RSI_genero (15)'!K36/'RSI_genero (15)'!M36</f>
        <v>0.42348008385744235</v>
      </c>
      <c r="J36" s="115">
        <f>'RSI_genero (15)'!L36/'RSI_genero (15)'!M36</f>
        <v>0.5765199161425576</v>
      </c>
      <c r="K36" s="86"/>
      <c r="L36" s="114">
        <f>'RSI_genero (15)'!O36/'RSI_genero (15)'!Q36</f>
        <v>0.41814159292035397</v>
      </c>
      <c r="M36" s="115">
        <f>'RSI_genero (15)'!P36/'RSI_genero (15)'!Q36</f>
        <v>0.58185840707964598</v>
      </c>
      <c r="O36" s="114">
        <f>'RSI_genero (15)'!S36/'RSI_genero (15)'!U36</f>
        <v>0.40675241157556269</v>
      </c>
      <c r="P36" s="115">
        <f>'RSI_genero (15)'!T36/'RSI_genero (15)'!U36</f>
        <v>0.59324758842443726</v>
      </c>
    </row>
    <row r="37" spans="2:16" s="83" customFormat="1" ht="14.25" customHeight="1">
      <c r="B37" s="32" t="s">
        <v>93</v>
      </c>
      <c r="C37" s="114">
        <f>'RSI_genero (15)'!C37/'RSI_genero (15)'!E37</f>
        <v>0.4293193717277487</v>
      </c>
      <c r="D37" s="115">
        <f>'RSI_genero (15)'!D37/'RSI_genero (15)'!E37</f>
        <v>0.5706806282722513</v>
      </c>
      <c r="E37" s="106"/>
      <c r="F37" s="114">
        <f>'RSI_genero (15)'!G37/'RSI_genero (15)'!I37</f>
        <v>0.43961352657004832</v>
      </c>
      <c r="G37" s="115">
        <f>'RSI_genero (15)'!H37/'RSI_genero (15)'!I37</f>
        <v>0.56038647342995174</v>
      </c>
      <c r="H37" s="106"/>
      <c r="I37" s="114">
        <f>'RSI_genero (15)'!K37/'RSI_genero (15)'!M37</f>
        <v>0.46632124352331605</v>
      </c>
      <c r="J37" s="115">
        <f>'RSI_genero (15)'!L37/'RSI_genero (15)'!M37</f>
        <v>0.53367875647668395</v>
      </c>
      <c r="K37" s="86"/>
      <c r="L37" s="114">
        <f>'RSI_genero (15)'!O37/'RSI_genero (15)'!Q37</f>
        <v>0.44864864864864867</v>
      </c>
      <c r="M37" s="115">
        <f>'RSI_genero (15)'!P37/'RSI_genero (15)'!Q37</f>
        <v>0.55135135135135138</v>
      </c>
      <c r="O37" s="114">
        <f>'RSI_genero (15)'!S37/'RSI_genero (15)'!U37</f>
        <v>0.42499999999999999</v>
      </c>
      <c r="P37" s="115">
        <f>'RSI_genero (15)'!T37/'RSI_genero (15)'!U37</f>
        <v>0.57499999999999996</v>
      </c>
    </row>
    <row r="38" spans="2:16" s="83" customFormat="1" ht="14.25" customHeight="1">
      <c r="B38" s="32" t="s">
        <v>94</v>
      </c>
      <c r="C38" s="114">
        <f>'RSI_genero (15)'!C38/'RSI_genero (15)'!E38</f>
        <v>0.47863247863247865</v>
      </c>
      <c r="D38" s="115">
        <f>'RSI_genero (15)'!D38/'RSI_genero (15)'!E38</f>
        <v>0.5213675213675214</v>
      </c>
      <c r="E38" s="106"/>
      <c r="F38" s="114">
        <f>'RSI_genero (15)'!G38/'RSI_genero (15)'!I38</f>
        <v>0.47844827586206895</v>
      </c>
      <c r="G38" s="115">
        <f>'RSI_genero (15)'!H38/'RSI_genero (15)'!I38</f>
        <v>0.52155172413793105</v>
      </c>
      <c r="H38" s="106"/>
      <c r="I38" s="114">
        <f>'RSI_genero (15)'!K38/'RSI_genero (15)'!M38</f>
        <v>0.50806451612903225</v>
      </c>
      <c r="J38" s="115">
        <f>'RSI_genero (15)'!L38/'RSI_genero (15)'!M38</f>
        <v>0.49193548387096775</v>
      </c>
      <c r="K38" s="86"/>
      <c r="L38" s="114">
        <f>'RSI_genero (15)'!O38/'RSI_genero (15)'!Q38</f>
        <v>0.50431034482758619</v>
      </c>
      <c r="M38" s="115">
        <f>'RSI_genero (15)'!P38/'RSI_genero (15)'!Q38</f>
        <v>0.49568965517241381</v>
      </c>
      <c r="O38" s="114">
        <f>'RSI_genero (15)'!S38/'RSI_genero (15)'!U38</f>
        <v>0.49158249158249157</v>
      </c>
      <c r="P38" s="115">
        <f>'RSI_genero (15)'!T38/'RSI_genero (15)'!U38</f>
        <v>0.50841750841750843</v>
      </c>
    </row>
    <row r="39" spans="2:16" s="83" customFormat="1" ht="14.25" customHeight="1">
      <c r="B39" s="32" t="s">
        <v>95</v>
      </c>
      <c r="C39" s="315">
        <f>'RSI_genero (15)'!C39/'RSI_genero (15)'!E39</f>
        <v>0.47916666666666669</v>
      </c>
      <c r="D39" s="316">
        <f>'RSI_genero (15)'!D39/'RSI_genero (15)'!E39</f>
        <v>0.52083333333333337</v>
      </c>
      <c r="E39" s="106"/>
      <c r="F39" s="315">
        <f>'RSI_genero (15)'!G39/'RSI_genero (15)'!I39</f>
        <v>0.5</v>
      </c>
      <c r="G39" s="316">
        <f>'RSI_genero (15)'!H39/'RSI_genero (15)'!I39</f>
        <v>0.5</v>
      </c>
      <c r="H39" s="106"/>
      <c r="I39" s="315">
        <f>'RSI_genero (15)'!K39/'RSI_genero (15)'!M39</f>
        <v>0.49305555555555558</v>
      </c>
      <c r="J39" s="316">
        <f>'RSI_genero (15)'!L39/'RSI_genero (15)'!M39</f>
        <v>0.50694444444444442</v>
      </c>
      <c r="K39" s="86"/>
      <c r="L39" s="315">
        <f>'RSI_genero (15)'!O39/'RSI_genero (15)'!Q39</f>
        <v>0.49555555555555558</v>
      </c>
      <c r="M39" s="316">
        <f>'RSI_genero (15)'!P39/'RSI_genero (15)'!Q39</f>
        <v>0.50444444444444447</v>
      </c>
      <c r="O39" s="315">
        <f>'RSI_genero (15)'!S39/'RSI_genero (15)'!U39</f>
        <v>0.5</v>
      </c>
      <c r="P39" s="316">
        <f>'RSI_genero (15)'!T39/'RSI_genero (15)'!U39</f>
        <v>0.5</v>
      </c>
    </row>
    <row r="40" spans="2:16" s="1" customFormat="1" ht="15">
      <c r="B40" s="35"/>
      <c r="C40" s="97"/>
      <c r="D40" s="175"/>
      <c r="E40" s="175"/>
      <c r="F40" s="175"/>
      <c r="G40" s="175"/>
      <c r="H40" s="175"/>
      <c r="I40" s="175"/>
      <c r="J40" s="175"/>
      <c r="K40" s="175"/>
      <c r="L40" s="345"/>
      <c r="M40" s="97"/>
    </row>
    <row r="41" spans="2:16">
      <c r="B41" s="35"/>
      <c r="C41" s="97"/>
      <c r="D41" s="89"/>
      <c r="F41" s="89"/>
      <c r="G41" s="89"/>
      <c r="H41" s="89"/>
      <c r="I41" s="89"/>
      <c r="J41" s="89"/>
      <c r="K41" s="89"/>
    </row>
    <row r="42" spans="2:16">
      <c r="D42" s="89"/>
      <c r="F42" s="89"/>
      <c r="G42" s="89"/>
      <c r="H42" s="89"/>
      <c r="I42" s="89"/>
      <c r="J42" s="89"/>
      <c r="K42" s="89"/>
    </row>
    <row r="43" spans="2:16">
      <c r="D43" s="89"/>
      <c r="F43" s="89"/>
      <c r="G43" s="89"/>
      <c r="H43" s="89"/>
      <c r="I43" s="89"/>
      <c r="J43" s="89"/>
      <c r="K43" s="89"/>
    </row>
    <row r="44" spans="2:16">
      <c r="D44" s="89"/>
      <c r="F44" s="89"/>
      <c r="G44" s="89"/>
      <c r="H44" s="89"/>
      <c r="I44" s="89"/>
      <c r="J44" s="89"/>
      <c r="K44" s="89"/>
    </row>
    <row r="45" spans="2:16">
      <c r="D45" s="89"/>
      <c r="F45" s="89"/>
      <c r="G45" s="89"/>
      <c r="H45" s="89"/>
      <c r="I45" s="89"/>
      <c r="J45" s="89"/>
      <c r="K45" s="89"/>
    </row>
    <row r="46" spans="2:16">
      <c r="D46" s="89"/>
      <c r="F46" s="89"/>
      <c r="G46" s="89"/>
      <c r="H46" s="89"/>
      <c r="I46" s="89"/>
      <c r="J46" s="89"/>
      <c r="K46" s="89"/>
    </row>
    <row r="47" spans="2:16">
      <c r="D47" s="89"/>
      <c r="F47" s="89"/>
      <c r="G47" s="89"/>
      <c r="H47" s="89"/>
      <c r="I47" s="89"/>
      <c r="J47" s="89"/>
      <c r="K47" s="89"/>
    </row>
    <row r="48" spans="2:16">
      <c r="D48" s="89"/>
      <c r="F48" s="89"/>
      <c r="G48" s="89"/>
      <c r="H48" s="89"/>
      <c r="I48" s="89"/>
      <c r="J48" s="89"/>
      <c r="K48" s="89"/>
    </row>
    <row r="49" spans="4:11">
      <c r="D49" s="89"/>
      <c r="F49" s="89"/>
      <c r="G49" s="89"/>
      <c r="H49" s="89"/>
      <c r="I49" s="89"/>
      <c r="J49" s="89"/>
      <c r="K49" s="89"/>
    </row>
    <row r="50" spans="4:11">
      <c r="D50" s="89"/>
      <c r="F50" s="89"/>
      <c r="G50" s="89"/>
      <c r="H50" s="89"/>
      <c r="I50" s="89"/>
      <c r="J50" s="89"/>
      <c r="K50" s="89"/>
    </row>
    <row r="51" spans="4:11">
      <c r="D51" s="89"/>
      <c r="F51" s="89"/>
      <c r="G51" s="89"/>
      <c r="H51" s="89"/>
      <c r="I51" s="89"/>
      <c r="J51" s="89"/>
      <c r="K51" s="89"/>
    </row>
    <row r="52" spans="4:11">
      <c r="D52" s="89"/>
      <c r="F52" s="89"/>
      <c r="G52" s="89"/>
      <c r="H52" s="89"/>
      <c r="I52" s="89"/>
      <c r="J52" s="89"/>
      <c r="K52" s="89"/>
    </row>
    <row r="53" spans="4:11">
      <c r="D53" s="89"/>
      <c r="F53" s="89"/>
      <c r="G53" s="89"/>
      <c r="H53" s="89"/>
      <c r="I53" s="89"/>
      <c r="J53" s="89"/>
      <c r="K53" s="89"/>
    </row>
    <row r="54" spans="4:11">
      <c r="D54" s="89"/>
      <c r="F54" s="89"/>
      <c r="G54" s="89"/>
      <c r="H54" s="89"/>
      <c r="I54" s="89"/>
      <c r="J54" s="89"/>
      <c r="K54" s="89"/>
    </row>
    <row r="55" spans="4:11">
      <c r="D55" s="89"/>
      <c r="F55" s="89"/>
      <c r="G55" s="89"/>
      <c r="H55" s="89"/>
      <c r="I55" s="89"/>
      <c r="J55" s="89"/>
      <c r="K55" s="89"/>
    </row>
    <row r="56" spans="4:11">
      <c r="D56" s="89"/>
      <c r="F56" s="89"/>
      <c r="G56" s="89"/>
      <c r="H56" s="89"/>
      <c r="I56" s="89"/>
      <c r="J56" s="89"/>
      <c r="K56" s="89"/>
    </row>
    <row r="57" spans="4:11">
      <c r="D57" s="89"/>
      <c r="F57" s="89"/>
      <c r="G57" s="89"/>
      <c r="H57" s="89"/>
      <c r="I57" s="89"/>
      <c r="J57" s="89"/>
      <c r="K57" s="89"/>
    </row>
    <row r="58" spans="4:11">
      <c r="D58" s="89"/>
      <c r="F58" s="89"/>
      <c r="G58" s="89"/>
      <c r="H58" s="89"/>
      <c r="I58" s="89"/>
      <c r="J58" s="89"/>
      <c r="K58" s="89"/>
    </row>
    <row r="59" spans="4:11">
      <c r="D59" s="89"/>
      <c r="F59" s="89"/>
      <c r="G59" s="89"/>
      <c r="H59" s="89"/>
      <c r="I59" s="89"/>
      <c r="J59" s="89"/>
      <c r="K59" s="89"/>
    </row>
    <row r="60" spans="4:11">
      <c r="D60" s="89"/>
      <c r="F60" s="89"/>
      <c r="G60" s="89"/>
      <c r="H60" s="89"/>
      <c r="I60" s="89"/>
      <c r="J60" s="89"/>
      <c r="K60" s="89"/>
    </row>
    <row r="61" spans="4:11">
      <c r="D61" s="89"/>
      <c r="F61" s="89"/>
      <c r="G61" s="89"/>
      <c r="H61" s="89"/>
      <c r="I61" s="89"/>
      <c r="J61" s="89"/>
      <c r="K61" s="89"/>
    </row>
    <row r="62" spans="4:11">
      <c r="D62" s="89"/>
      <c r="F62" s="89"/>
      <c r="G62" s="89"/>
      <c r="H62" s="89"/>
      <c r="I62" s="89"/>
      <c r="J62" s="89"/>
      <c r="K62" s="89"/>
    </row>
    <row r="63" spans="4:11">
      <c r="D63" s="89"/>
      <c r="F63" s="89"/>
      <c r="G63" s="89"/>
      <c r="H63" s="89"/>
      <c r="I63" s="89"/>
      <c r="J63" s="89"/>
      <c r="K63" s="89"/>
    </row>
    <row r="64" spans="4:11">
      <c r="D64" s="89"/>
      <c r="F64" s="89"/>
      <c r="G64" s="89"/>
      <c r="H64" s="89"/>
      <c r="I64" s="89"/>
      <c r="J64" s="89"/>
      <c r="K64" s="89"/>
    </row>
    <row r="65" spans="4:11">
      <c r="D65" s="89"/>
      <c r="F65" s="89"/>
      <c r="G65" s="89"/>
      <c r="H65" s="89"/>
      <c r="I65" s="89"/>
      <c r="J65" s="89"/>
      <c r="K65" s="89"/>
    </row>
    <row r="66" spans="4:11">
      <c r="D66" s="89"/>
      <c r="F66" s="89"/>
      <c r="G66" s="89"/>
      <c r="H66" s="89"/>
      <c r="I66" s="89"/>
      <c r="J66" s="89"/>
      <c r="K66" s="89"/>
    </row>
    <row r="67" spans="4:11">
      <c r="D67" s="89"/>
      <c r="F67" s="89"/>
      <c r="G67" s="89"/>
      <c r="H67" s="89"/>
      <c r="I67" s="89"/>
      <c r="J67" s="89"/>
      <c r="K67" s="89"/>
    </row>
    <row r="68" spans="4:11">
      <c r="D68" s="89"/>
      <c r="F68" s="89"/>
      <c r="G68" s="89"/>
      <c r="H68" s="89"/>
      <c r="I68" s="89"/>
      <c r="J68" s="89"/>
      <c r="K68" s="89"/>
    </row>
    <row r="69" spans="4:11">
      <c r="D69" s="89"/>
      <c r="F69" s="89"/>
      <c r="G69" s="89"/>
      <c r="H69" s="89"/>
      <c r="I69" s="89"/>
      <c r="J69" s="89"/>
      <c r="K69" s="89"/>
    </row>
    <row r="70" spans="4:11">
      <c r="D70" s="89"/>
      <c r="F70" s="89"/>
      <c r="G70" s="89"/>
      <c r="H70" s="89"/>
      <c r="I70" s="89"/>
      <c r="J70" s="89"/>
      <c r="K70" s="89"/>
    </row>
    <row r="71" spans="4:11">
      <c r="D71" s="89"/>
      <c r="F71" s="89"/>
      <c r="G71" s="89"/>
      <c r="H71" s="89"/>
      <c r="I71" s="89"/>
      <c r="J71" s="89"/>
      <c r="K71" s="89"/>
    </row>
    <row r="72" spans="4:11">
      <c r="D72" s="89"/>
      <c r="F72" s="89"/>
      <c r="G72" s="89"/>
      <c r="H72" s="89"/>
      <c r="I72" s="89"/>
      <c r="J72" s="89"/>
      <c r="K72" s="89"/>
    </row>
    <row r="73" spans="4:11">
      <c r="D73" s="89"/>
      <c r="F73" s="89"/>
      <c r="G73" s="89"/>
      <c r="H73" s="89"/>
      <c r="I73" s="89"/>
      <c r="J73" s="89"/>
      <c r="K73" s="89"/>
    </row>
    <row r="74" spans="4:11">
      <c r="D74" s="89"/>
      <c r="F74" s="89"/>
      <c r="G74" s="89"/>
      <c r="H74" s="89"/>
      <c r="I74" s="89"/>
      <c r="J74" s="89"/>
      <c r="K74" s="89"/>
    </row>
    <row r="75" spans="4:11">
      <c r="D75" s="89"/>
      <c r="F75" s="89"/>
      <c r="G75" s="89"/>
      <c r="H75" s="89"/>
      <c r="I75" s="89"/>
      <c r="J75" s="89"/>
      <c r="K75" s="89"/>
    </row>
    <row r="76" spans="4:11">
      <c r="D76" s="89"/>
      <c r="F76" s="89"/>
      <c r="G76" s="89"/>
      <c r="H76" s="89"/>
      <c r="I76" s="89"/>
      <c r="J76" s="89"/>
      <c r="K76" s="89"/>
    </row>
    <row r="77" spans="4:11">
      <c r="D77" s="89"/>
      <c r="F77" s="89"/>
      <c r="G77" s="89"/>
      <c r="H77" s="89"/>
      <c r="I77" s="89"/>
      <c r="J77" s="89"/>
      <c r="K77" s="89"/>
    </row>
    <row r="78" spans="4:11">
      <c r="D78" s="89"/>
      <c r="F78" s="89"/>
      <c r="G78" s="89"/>
      <c r="H78" s="89"/>
      <c r="I78" s="89"/>
      <c r="J78" s="89"/>
      <c r="K78" s="89"/>
    </row>
    <row r="79" spans="4:11">
      <c r="D79" s="89"/>
      <c r="F79" s="89"/>
      <c r="G79" s="89"/>
      <c r="H79" s="89"/>
      <c r="I79" s="89"/>
      <c r="J79" s="89"/>
      <c r="K79" s="89"/>
    </row>
    <row r="80" spans="4:11">
      <c r="D80" s="89"/>
      <c r="F80" s="89"/>
      <c r="G80" s="89"/>
      <c r="H80" s="89"/>
      <c r="I80" s="89"/>
      <c r="J80" s="89"/>
      <c r="K80" s="89"/>
    </row>
    <row r="81" spans="4:11">
      <c r="D81" s="89"/>
      <c r="F81" s="89"/>
      <c r="G81" s="89"/>
      <c r="H81" s="89"/>
      <c r="I81" s="89"/>
      <c r="J81" s="89"/>
      <c r="K81" s="89"/>
    </row>
    <row r="82" spans="4:11">
      <c r="D82" s="89"/>
      <c r="F82" s="89"/>
      <c r="G82" s="89"/>
      <c r="H82" s="89"/>
      <c r="I82" s="89"/>
      <c r="J82" s="89"/>
      <c r="K82" s="89"/>
    </row>
    <row r="83" spans="4:11">
      <c r="D83" s="89"/>
      <c r="F83" s="89"/>
      <c r="G83" s="89"/>
      <c r="H83" s="89"/>
      <c r="I83" s="89"/>
      <c r="J83" s="89"/>
      <c r="K83" s="89"/>
    </row>
    <row r="84" spans="4:11">
      <c r="D84" s="89"/>
      <c r="F84" s="89"/>
      <c r="G84" s="89"/>
      <c r="H84" s="89"/>
      <c r="I84" s="89"/>
      <c r="J84" s="89"/>
      <c r="K84" s="89"/>
    </row>
    <row r="85" spans="4:11">
      <c r="D85" s="89"/>
      <c r="F85" s="89"/>
      <c r="G85" s="89"/>
      <c r="H85" s="89"/>
      <c r="I85" s="89"/>
      <c r="J85" s="89"/>
      <c r="K85" s="89"/>
    </row>
    <row r="86" spans="4:11">
      <c r="D86" s="89"/>
      <c r="F86" s="89"/>
      <c r="G86" s="89"/>
      <c r="H86" s="89"/>
      <c r="I86" s="89"/>
      <c r="J86" s="89"/>
      <c r="K86" s="89"/>
    </row>
    <row r="87" spans="4:11">
      <c r="D87" s="89"/>
      <c r="F87" s="89"/>
      <c r="G87" s="89"/>
      <c r="H87" s="89"/>
      <c r="I87" s="89"/>
      <c r="J87" s="89"/>
      <c r="K87" s="89"/>
    </row>
    <row r="88" spans="4:11">
      <c r="D88" s="89"/>
      <c r="F88" s="89"/>
      <c r="G88" s="89"/>
      <c r="H88" s="89"/>
      <c r="I88" s="89"/>
      <c r="J88" s="89"/>
      <c r="K88" s="89"/>
    </row>
    <row r="89" spans="4:11">
      <c r="D89" s="89"/>
      <c r="F89" s="89"/>
      <c r="G89" s="89"/>
      <c r="H89" s="89"/>
      <c r="I89" s="89"/>
      <c r="J89" s="89"/>
      <c r="K89" s="89"/>
    </row>
    <row r="90" spans="4:11">
      <c r="D90" s="89"/>
      <c r="F90" s="89"/>
      <c r="G90" s="89"/>
      <c r="H90" s="89"/>
      <c r="I90" s="89"/>
      <c r="J90" s="89"/>
      <c r="K90" s="89"/>
    </row>
    <row r="91" spans="4:11">
      <c r="D91" s="89"/>
      <c r="F91" s="89"/>
      <c r="G91" s="89"/>
      <c r="H91" s="89"/>
      <c r="I91" s="89"/>
      <c r="J91" s="89"/>
      <c r="K91" s="89"/>
    </row>
    <row r="92" spans="4:11">
      <c r="D92" s="89"/>
      <c r="F92" s="89"/>
      <c r="G92" s="89"/>
      <c r="H92" s="89"/>
      <c r="I92" s="89"/>
      <c r="J92" s="89"/>
      <c r="K92" s="89"/>
    </row>
    <row r="93" spans="4:11">
      <c r="D93" s="89"/>
      <c r="F93" s="89"/>
      <c r="G93" s="89"/>
      <c r="H93" s="89"/>
      <c r="I93" s="89"/>
      <c r="J93" s="89"/>
      <c r="K93" s="89"/>
    </row>
    <row r="94" spans="4:11">
      <c r="D94" s="89"/>
      <c r="F94" s="89"/>
      <c r="G94" s="89"/>
      <c r="H94" s="89"/>
      <c r="I94" s="89"/>
      <c r="J94" s="89"/>
      <c r="K94" s="89"/>
    </row>
    <row r="95" spans="4:11">
      <c r="D95" s="89"/>
      <c r="F95" s="89"/>
      <c r="G95" s="89"/>
      <c r="H95" s="89"/>
      <c r="I95" s="89"/>
      <c r="J95" s="89"/>
      <c r="K95" s="89"/>
    </row>
    <row r="96" spans="4:11">
      <c r="D96" s="89"/>
      <c r="F96" s="89"/>
      <c r="G96" s="89"/>
      <c r="H96" s="89"/>
      <c r="I96" s="89"/>
      <c r="J96" s="89"/>
      <c r="K96" s="89"/>
    </row>
    <row r="97" spans="4:11">
      <c r="D97" s="89"/>
      <c r="F97" s="89"/>
      <c r="G97" s="89"/>
      <c r="H97" s="89"/>
      <c r="I97" s="89"/>
      <c r="J97" s="89"/>
      <c r="K97" s="89"/>
    </row>
    <row r="98" spans="4:11">
      <c r="D98" s="89"/>
      <c r="F98" s="89"/>
      <c r="G98" s="89"/>
      <c r="H98" s="89"/>
      <c r="I98" s="89"/>
      <c r="J98" s="89"/>
      <c r="K98" s="89"/>
    </row>
    <row r="99" spans="4:11">
      <c r="D99" s="89"/>
      <c r="F99" s="89"/>
      <c r="G99" s="89"/>
      <c r="H99" s="89"/>
      <c r="I99" s="89"/>
      <c r="J99" s="89"/>
      <c r="K99" s="89"/>
    </row>
    <row r="100" spans="4:11">
      <c r="D100" s="89"/>
      <c r="F100" s="89"/>
      <c r="G100" s="89"/>
      <c r="H100" s="89"/>
      <c r="I100" s="89"/>
      <c r="J100" s="89"/>
      <c r="K100" s="89"/>
    </row>
    <row r="101" spans="4:11">
      <c r="D101" s="89"/>
      <c r="F101" s="89"/>
      <c r="G101" s="89"/>
      <c r="H101" s="89"/>
      <c r="I101" s="89"/>
      <c r="J101" s="89"/>
      <c r="K101" s="89"/>
    </row>
    <row r="102" spans="4:11">
      <c r="D102" s="89"/>
      <c r="F102" s="89"/>
      <c r="G102" s="89"/>
      <c r="H102" s="89"/>
      <c r="I102" s="89"/>
      <c r="J102" s="89"/>
      <c r="K102" s="89"/>
    </row>
    <row r="103" spans="4:11">
      <c r="D103" s="89"/>
      <c r="F103" s="89"/>
      <c r="G103" s="89"/>
      <c r="H103" s="89"/>
      <c r="I103" s="89"/>
      <c r="J103" s="89"/>
      <c r="K103" s="89"/>
    </row>
    <row r="104" spans="4:11">
      <c r="D104" s="89"/>
      <c r="F104" s="89"/>
      <c r="G104" s="89"/>
      <c r="H104" s="89"/>
      <c r="I104" s="89"/>
      <c r="J104" s="89"/>
      <c r="K104" s="89"/>
    </row>
    <row r="105" spans="4:11">
      <c r="D105" s="89"/>
      <c r="F105" s="89"/>
      <c r="G105" s="89"/>
      <c r="H105" s="89"/>
      <c r="I105" s="89"/>
      <c r="J105" s="89"/>
      <c r="K105" s="89"/>
    </row>
    <row r="106" spans="4:11">
      <c r="D106" s="89"/>
      <c r="F106" s="89"/>
      <c r="G106" s="89"/>
      <c r="H106" s="89"/>
      <c r="I106" s="89"/>
      <c r="J106" s="89"/>
      <c r="K106" s="89"/>
    </row>
    <row r="107" spans="4:11">
      <c r="D107" s="89"/>
      <c r="F107" s="89"/>
      <c r="G107" s="89"/>
      <c r="H107" s="89"/>
      <c r="I107" s="89"/>
      <c r="J107" s="89"/>
      <c r="K107" s="89"/>
    </row>
    <row r="108" spans="4:11">
      <c r="D108" s="89"/>
      <c r="F108" s="89"/>
      <c r="G108" s="89"/>
      <c r="H108" s="89"/>
      <c r="I108" s="89"/>
      <c r="J108" s="89"/>
      <c r="K108" s="89"/>
    </row>
    <row r="109" spans="4:11">
      <c r="D109" s="89"/>
      <c r="F109" s="89"/>
      <c r="G109" s="89"/>
      <c r="H109" s="89"/>
      <c r="I109" s="89"/>
      <c r="J109" s="89"/>
      <c r="K109" s="89"/>
    </row>
    <row r="110" spans="4:11">
      <c r="D110" s="89"/>
      <c r="F110" s="89"/>
      <c r="G110" s="89"/>
      <c r="H110" s="89"/>
      <c r="I110" s="89"/>
      <c r="J110" s="89"/>
      <c r="K110" s="89"/>
    </row>
    <row r="111" spans="4:11">
      <c r="D111" s="89"/>
      <c r="F111" s="89"/>
      <c r="G111" s="89"/>
      <c r="H111" s="89"/>
      <c r="I111" s="89"/>
      <c r="J111" s="89"/>
      <c r="K111" s="89"/>
    </row>
    <row r="112" spans="4:11">
      <c r="D112" s="89"/>
      <c r="F112" s="89"/>
      <c r="G112" s="89"/>
      <c r="H112" s="89"/>
      <c r="I112" s="89"/>
      <c r="J112" s="89"/>
      <c r="K112" s="89"/>
    </row>
    <row r="113" spans="4:11">
      <c r="D113" s="89"/>
      <c r="F113" s="89"/>
      <c r="G113" s="89"/>
      <c r="H113" s="89"/>
      <c r="I113" s="89"/>
      <c r="J113" s="89"/>
      <c r="K113" s="89"/>
    </row>
    <row r="114" spans="4:11">
      <c r="D114" s="89"/>
      <c r="F114" s="89"/>
      <c r="G114" s="89"/>
      <c r="H114" s="89"/>
      <c r="I114" s="89"/>
      <c r="J114" s="89"/>
      <c r="K114" s="89"/>
    </row>
    <row r="115" spans="4:11">
      <c r="D115" s="89"/>
      <c r="F115" s="89"/>
      <c r="G115" s="89"/>
      <c r="H115" s="89"/>
      <c r="I115" s="89"/>
      <c r="J115" s="89"/>
      <c r="K115" s="89"/>
    </row>
    <row r="116" spans="4:11">
      <c r="D116" s="89"/>
      <c r="F116" s="89"/>
      <c r="G116" s="89"/>
      <c r="H116" s="89"/>
      <c r="I116" s="89"/>
      <c r="J116" s="89"/>
      <c r="K116" s="89"/>
    </row>
    <row r="117" spans="4:11">
      <c r="D117" s="89"/>
      <c r="F117" s="89"/>
      <c r="G117" s="89"/>
      <c r="H117" s="89"/>
      <c r="I117" s="89"/>
      <c r="J117" s="89"/>
      <c r="K117" s="89"/>
    </row>
    <row r="118" spans="4:11">
      <c r="D118" s="89"/>
      <c r="F118" s="89"/>
      <c r="G118" s="89"/>
      <c r="H118" s="89"/>
      <c r="I118" s="89"/>
      <c r="J118" s="89"/>
      <c r="K118" s="89"/>
    </row>
    <row r="119" spans="4:11">
      <c r="D119" s="89"/>
      <c r="F119" s="89"/>
      <c r="G119" s="89"/>
      <c r="H119" s="89"/>
      <c r="I119" s="89"/>
      <c r="J119" s="89"/>
      <c r="K119" s="89"/>
    </row>
    <row r="120" spans="4:11">
      <c r="D120" s="89"/>
      <c r="F120" s="89"/>
      <c r="G120" s="89"/>
      <c r="H120" s="89"/>
      <c r="I120" s="89"/>
      <c r="J120" s="89"/>
      <c r="K120" s="89"/>
    </row>
    <row r="121" spans="4:11">
      <c r="D121" s="89"/>
      <c r="F121" s="89"/>
      <c r="G121" s="89"/>
      <c r="H121" s="89"/>
      <c r="I121" s="89"/>
      <c r="J121" s="89"/>
      <c r="K121" s="89"/>
    </row>
    <row r="122" spans="4:11">
      <c r="D122" s="89"/>
      <c r="F122" s="89"/>
      <c r="G122" s="89"/>
      <c r="H122" s="89"/>
      <c r="I122" s="89"/>
      <c r="J122" s="89"/>
      <c r="K122" s="89"/>
    </row>
    <row r="123" spans="4:11">
      <c r="D123" s="89"/>
      <c r="F123" s="89"/>
      <c r="G123" s="89"/>
      <c r="H123" s="89"/>
      <c r="I123" s="89"/>
      <c r="J123" s="89"/>
      <c r="K123" s="89"/>
    </row>
    <row r="124" spans="4:11">
      <c r="D124" s="89"/>
      <c r="F124" s="89"/>
      <c r="G124" s="89"/>
      <c r="H124" s="89"/>
      <c r="I124" s="89"/>
      <c r="J124" s="89"/>
      <c r="K124" s="89"/>
    </row>
    <row r="125" spans="4:11">
      <c r="D125" s="89"/>
      <c r="F125" s="89"/>
      <c r="G125" s="89"/>
      <c r="H125" s="89"/>
      <c r="I125" s="89"/>
      <c r="J125" s="89"/>
      <c r="K125" s="89"/>
    </row>
    <row r="126" spans="4:11">
      <c r="D126" s="89"/>
      <c r="F126" s="89"/>
      <c r="G126" s="89"/>
      <c r="H126" s="89"/>
      <c r="I126" s="89"/>
      <c r="J126" s="89"/>
      <c r="K126" s="89"/>
    </row>
    <row r="127" spans="4:11">
      <c r="D127" s="89"/>
      <c r="F127" s="89"/>
      <c r="G127" s="89"/>
      <c r="H127" s="89"/>
      <c r="I127" s="89"/>
      <c r="J127" s="89"/>
      <c r="K127" s="89"/>
    </row>
    <row r="128" spans="4:11">
      <c r="D128" s="89"/>
      <c r="F128" s="89"/>
      <c r="G128" s="89"/>
      <c r="H128" s="89"/>
      <c r="I128" s="89"/>
      <c r="J128" s="89"/>
      <c r="K128" s="89"/>
    </row>
    <row r="129" spans="4:11">
      <c r="D129" s="89"/>
      <c r="F129" s="89"/>
      <c r="G129" s="89"/>
      <c r="H129" s="89"/>
      <c r="I129" s="89"/>
      <c r="J129" s="89"/>
      <c r="K129" s="89"/>
    </row>
    <row r="130" spans="4:11">
      <c r="D130" s="89"/>
      <c r="F130" s="89"/>
      <c r="G130" s="89"/>
      <c r="H130" s="89"/>
      <c r="I130" s="89"/>
      <c r="J130" s="89"/>
      <c r="K130" s="89"/>
    </row>
    <row r="131" spans="4:11">
      <c r="D131" s="89"/>
      <c r="F131" s="89"/>
      <c r="G131" s="89"/>
      <c r="H131" s="89"/>
      <c r="I131" s="89"/>
      <c r="J131" s="89"/>
      <c r="K131" s="89"/>
    </row>
    <row r="132" spans="4:11">
      <c r="D132" s="89"/>
      <c r="F132" s="89"/>
      <c r="G132" s="89"/>
      <c r="H132" s="89"/>
      <c r="I132" s="89"/>
      <c r="J132" s="89"/>
      <c r="K132" s="89"/>
    </row>
    <row r="133" spans="4:11">
      <c r="D133" s="89"/>
      <c r="F133" s="89"/>
      <c r="G133" s="89"/>
      <c r="H133" s="89"/>
      <c r="I133" s="89"/>
      <c r="J133" s="89"/>
      <c r="K133" s="89"/>
    </row>
    <row r="134" spans="4:11">
      <c r="D134" s="89"/>
      <c r="F134" s="89"/>
      <c r="G134" s="89"/>
      <c r="H134" s="89"/>
      <c r="I134" s="89"/>
      <c r="J134" s="89"/>
      <c r="K134" s="89"/>
    </row>
    <row r="135" spans="4:11">
      <c r="D135" s="89"/>
      <c r="F135" s="89"/>
      <c r="G135" s="89"/>
      <c r="H135" s="89"/>
      <c r="I135" s="89"/>
      <c r="J135" s="89"/>
      <c r="K135" s="89"/>
    </row>
    <row r="136" spans="4:11">
      <c r="D136" s="89"/>
      <c r="F136" s="89"/>
      <c r="G136" s="89"/>
      <c r="H136" s="89"/>
      <c r="I136" s="89"/>
      <c r="J136" s="89"/>
      <c r="K136" s="89"/>
    </row>
    <row r="137" spans="4:11">
      <c r="D137" s="89"/>
      <c r="F137" s="89"/>
      <c r="G137" s="89"/>
      <c r="H137" s="89"/>
      <c r="I137" s="89"/>
      <c r="J137" s="89"/>
      <c r="K137" s="89"/>
    </row>
    <row r="138" spans="4:11">
      <c r="D138" s="89"/>
      <c r="F138" s="89"/>
      <c r="G138" s="89"/>
      <c r="H138" s="89"/>
      <c r="I138" s="89"/>
      <c r="J138" s="89"/>
      <c r="K138" s="89"/>
    </row>
    <row r="139" spans="4:11">
      <c r="D139" s="89"/>
      <c r="F139" s="89"/>
      <c r="G139" s="89"/>
      <c r="H139" s="89"/>
      <c r="I139" s="89"/>
      <c r="J139" s="89"/>
      <c r="K139" s="89"/>
    </row>
    <row r="140" spans="4:11">
      <c r="D140" s="89"/>
      <c r="F140" s="89"/>
      <c r="G140" s="89"/>
      <c r="H140" s="89"/>
      <c r="I140" s="89"/>
      <c r="J140" s="89"/>
      <c r="K140" s="89"/>
    </row>
    <row r="141" spans="4:11">
      <c r="D141" s="89"/>
      <c r="F141" s="89"/>
      <c r="G141" s="89"/>
      <c r="H141" s="89"/>
      <c r="I141" s="89"/>
      <c r="J141" s="89"/>
      <c r="K141" s="89"/>
    </row>
    <row r="142" spans="4:11">
      <c r="D142" s="89"/>
      <c r="F142" s="89"/>
      <c r="G142" s="89"/>
      <c r="H142" s="89"/>
      <c r="I142" s="89"/>
      <c r="J142" s="89"/>
      <c r="K142" s="89"/>
    </row>
    <row r="143" spans="4:11">
      <c r="D143" s="89"/>
      <c r="F143" s="89"/>
      <c r="G143" s="89"/>
      <c r="H143" s="89"/>
      <c r="I143" s="89"/>
      <c r="J143" s="89"/>
      <c r="K143" s="89"/>
    </row>
    <row r="144" spans="4:11">
      <c r="D144" s="89"/>
      <c r="F144" s="89"/>
      <c r="G144" s="89"/>
      <c r="H144" s="89"/>
      <c r="I144" s="89"/>
      <c r="J144" s="89"/>
      <c r="K144" s="89"/>
    </row>
    <row r="145" spans="4:11">
      <c r="D145" s="89"/>
      <c r="F145" s="89"/>
      <c r="G145" s="89"/>
      <c r="H145" s="89"/>
      <c r="I145" s="89"/>
      <c r="J145" s="89"/>
      <c r="K145" s="89"/>
    </row>
    <row r="146" spans="4:11">
      <c r="D146" s="89"/>
      <c r="F146" s="89"/>
      <c r="G146" s="89"/>
      <c r="H146" s="89"/>
      <c r="I146" s="89"/>
      <c r="J146" s="89"/>
      <c r="K146" s="89"/>
    </row>
    <row r="147" spans="4:11">
      <c r="D147" s="89"/>
      <c r="F147" s="89"/>
      <c r="G147" s="89"/>
      <c r="H147" s="89"/>
      <c r="I147" s="89"/>
      <c r="J147" s="89"/>
      <c r="K147" s="89"/>
    </row>
    <row r="148" spans="4:11">
      <c r="D148" s="89"/>
      <c r="F148" s="89"/>
      <c r="G148" s="89"/>
      <c r="H148" s="89"/>
      <c r="I148" s="89"/>
      <c r="J148" s="89"/>
      <c r="K148" s="89"/>
    </row>
    <row r="149" spans="4:11">
      <c r="D149" s="89"/>
      <c r="F149" s="89"/>
      <c r="G149" s="89"/>
      <c r="H149" s="89"/>
      <c r="I149" s="89"/>
      <c r="J149" s="89"/>
      <c r="K149" s="89"/>
    </row>
    <row r="150" spans="4:11">
      <c r="D150" s="89"/>
      <c r="F150" s="89"/>
      <c r="G150" s="89"/>
      <c r="H150" s="89"/>
      <c r="I150" s="89"/>
      <c r="J150" s="89"/>
      <c r="K150" s="89"/>
    </row>
    <row r="151" spans="4:11">
      <c r="D151" s="89"/>
      <c r="F151" s="89"/>
      <c r="G151" s="89"/>
      <c r="H151" s="89"/>
      <c r="I151" s="89"/>
      <c r="J151" s="89"/>
      <c r="K151" s="89"/>
    </row>
    <row r="152" spans="4:11">
      <c r="D152" s="89"/>
      <c r="F152" s="89"/>
      <c r="G152" s="89"/>
      <c r="H152" s="89"/>
      <c r="I152" s="89"/>
      <c r="J152" s="89"/>
      <c r="K152" s="89"/>
    </row>
    <row r="153" spans="4:11">
      <c r="D153" s="89"/>
      <c r="F153" s="89"/>
      <c r="G153" s="89"/>
      <c r="H153" s="89"/>
      <c r="I153" s="89"/>
      <c r="J153" s="89"/>
      <c r="K153" s="89"/>
    </row>
    <row r="154" spans="4:11">
      <c r="D154" s="89"/>
      <c r="F154" s="89"/>
      <c r="G154" s="89"/>
      <c r="H154" s="89"/>
      <c r="I154" s="89"/>
      <c r="J154" s="89"/>
      <c r="K154" s="89"/>
    </row>
    <row r="155" spans="4:11">
      <c r="D155" s="89"/>
      <c r="F155" s="89"/>
      <c r="G155" s="89"/>
      <c r="H155" s="89"/>
      <c r="I155" s="89"/>
      <c r="J155" s="89"/>
      <c r="K155" s="89"/>
    </row>
    <row r="156" spans="4:11">
      <c r="D156" s="89"/>
      <c r="F156" s="89"/>
      <c r="G156" s="89"/>
      <c r="H156" s="89"/>
      <c r="I156" s="89"/>
      <c r="J156" s="89"/>
      <c r="K156" s="89"/>
    </row>
    <row r="157" spans="4:11">
      <c r="D157" s="89"/>
      <c r="F157" s="89"/>
      <c r="G157" s="89"/>
      <c r="H157" s="89"/>
      <c r="I157" s="89"/>
      <c r="J157" s="89"/>
      <c r="K157" s="89"/>
    </row>
    <row r="158" spans="4:11">
      <c r="D158" s="89"/>
      <c r="F158" s="89"/>
      <c r="G158" s="89"/>
      <c r="H158" s="89"/>
      <c r="I158" s="89"/>
      <c r="J158" s="89"/>
      <c r="K158" s="89"/>
    </row>
    <row r="159" spans="4:11">
      <c r="D159" s="89"/>
      <c r="F159" s="89"/>
      <c r="G159" s="89"/>
      <c r="H159" s="89"/>
      <c r="I159" s="89"/>
      <c r="J159" s="89"/>
      <c r="K159" s="89"/>
    </row>
    <row r="160" spans="4:11">
      <c r="D160" s="89"/>
      <c r="F160" s="89"/>
      <c r="G160" s="89"/>
      <c r="H160" s="89"/>
      <c r="I160" s="89"/>
      <c r="J160" s="89"/>
      <c r="K160" s="89"/>
    </row>
    <row r="161" spans="4:11">
      <c r="D161" s="89"/>
      <c r="F161" s="89"/>
      <c r="G161" s="89"/>
      <c r="H161" s="89"/>
      <c r="I161" s="89"/>
      <c r="J161" s="89"/>
      <c r="K161" s="89"/>
    </row>
    <row r="162" spans="4:11">
      <c r="D162" s="89"/>
      <c r="F162" s="89"/>
      <c r="G162" s="89"/>
      <c r="H162" s="89"/>
      <c r="I162" s="89"/>
      <c r="J162" s="89"/>
      <c r="K162" s="89"/>
    </row>
    <row r="163" spans="4:11">
      <c r="D163" s="89"/>
      <c r="F163" s="89"/>
      <c r="G163" s="89"/>
      <c r="H163" s="89"/>
      <c r="I163" s="89"/>
      <c r="J163" s="89"/>
      <c r="K163" s="89"/>
    </row>
    <row r="164" spans="4:11">
      <c r="D164" s="89"/>
      <c r="F164" s="89"/>
      <c r="G164" s="89"/>
      <c r="H164" s="89"/>
      <c r="I164" s="89"/>
      <c r="J164" s="89"/>
      <c r="K164" s="89"/>
    </row>
    <row r="165" spans="4:11">
      <c r="D165" s="89"/>
      <c r="F165" s="89"/>
      <c r="G165" s="89"/>
      <c r="H165" s="89"/>
      <c r="I165" s="89"/>
      <c r="J165" s="89"/>
      <c r="K165" s="89"/>
    </row>
    <row r="166" spans="4:11">
      <c r="D166" s="89"/>
      <c r="F166" s="89"/>
      <c r="G166" s="89"/>
      <c r="H166" s="89"/>
      <c r="I166" s="89"/>
      <c r="J166" s="89"/>
      <c r="K166" s="89"/>
    </row>
    <row r="167" spans="4:11">
      <c r="D167" s="89"/>
      <c r="F167" s="89"/>
      <c r="G167" s="89"/>
      <c r="H167" s="89"/>
      <c r="I167" s="89"/>
      <c r="J167" s="89"/>
      <c r="K167" s="89"/>
    </row>
    <row r="168" spans="4:11">
      <c r="D168" s="89"/>
      <c r="F168" s="89"/>
      <c r="G168" s="89"/>
      <c r="H168" s="89"/>
      <c r="I168" s="89"/>
      <c r="J168" s="89"/>
      <c r="K168" s="89"/>
    </row>
    <row r="169" spans="4:11">
      <c r="D169" s="89"/>
      <c r="F169" s="89"/>
      <c r="G169" s="89"/>
      <c r="H169" s="89"/>
      <c r="I169" s="89"/>
      <c r="J169" s="89"/>
      <c r="K169" s="89"/>
    </row>
    <row r="170" spans="4:11">
      <c r="D170" s="89"/>
      <c r="F170" s="89"/>
      <c r="G170" s="89"/>
      <c r="H170" s="89"/>
      <c r="I170" s="89"/>
      <c r="J170" s="89"/>
      <c r="K170" s="89"/>
    </row>
    <row r="171" spans="4:11">
      <c r="D171" s="89"/>
      <c r="F171" s="89"/>
      <c r="G171" s="89"/>
      <c r="H171" s="89"/>
      <c r="I171" s="89"/>
      <c r="J171" s="89"/>
      <c r="K171" s="89"/>
    </row>
    <row r="172" spans="4:11">
      <c r="D172" s="89"/>
      <c r="F172" s="89"/>
      <c r="G172" s="89"/>
      <c r="H172" s="89"/>
      <c r="I172" s="89"/>
      <c r="J172" s="89"/>
      <c r="K172" s="89"/>
    </row>
    <row r="173" spans="4:11">
      <c r="D173" s="89"/>
      <c r="F173" s="89"/>
      <c r="G173" s="89"/>
      <c r="H173" s="89"/>
      <c r="I173" s="89"/>
      <c r="J173" s="89"/>
      <c r="K173" s="89"/>
    </row>
    <row r="174" spans="4:11">
      <c r="D174" s="89"/>
      <c r="F174" s="89"/>
      <c r="G174" s="89"/>
      <c r="H174" s="89"/>
      <c r="I174" s="89"/>
      <c r="J174" s="89"/>
      <c r="K174" s="89"/>
    </row>
    <row r="175" spans="4:11">
      <c r="D175" s="89"/>
      <c r="F175" s="89"/>
      <c r="G175" s="89"/>
      <c r="H175" s="89"/>
      <c r="I175" s="89"/>
      <c r="J175" s="89"/>
      <c r="K175" s="89"/>
    </row>
    <row r="176" spans="4:11">
      <c r="D176" s="89"/>
      <c r="F176" s="89"/>
      <c r="G176" s="89"/>
      <c r="H176" s="89"/>
      <c r="I176" s="89"/>
      <c r="J176" s="89"/>
      <c r="K176" s="89"/>
    </row>
    <row r="177" spans="4:11">
      <c r="D177" s="89"/>
      <c r="F177" s="89"/>
      <c r="G177" s="89"/>
      <c r="H177" s="89"/>
      <c r="I177" s="89"/>
      <c r="J177" s="89"/>
      <c r="K177" s="89"/>
    </row>
    <row r="178" spans="4:11">
      <c r="D178" s="89"/>
      <c r="F178" s="89"/>
      <c r="G178" s="89"/>
      <c r="H178" s="89"/>
      <c r="I178" s="89"/>
      <c r="J178" s="89"/>
      <c r="K178" s="89"/>
    </row>
    <row r="179" spans="4:11">
      <c r="D179" s="89"/>
      <c r="F179" s="89"/>
      <c r="G179" s="89"/>
      <c r="H179" s="89"/>
      <c r="I179" s="89"/>
      <c r="J179" s="89"/>
      <c r="K179" s="89"/>
    </row>
    <row r="180" spans="4:11">
      <c r="D180" s="89"/>
      <c r="F180" s="89"/>
      <c r="G180" s="89"/>
      <c r="H180" s="89"/>
      <c r="I180" s="89"/>
      <c r="J180" s="89"/>
      <c r="K180" s="89"/>
    </row>
    <row r="181" spans="4:11">
      <c r="D181" s="89"/>
      <c r="F181" s="89"/>
      <c r="G181" s="89"/>
      <c r="H181" s="89"/>
      <c r="I181" s="89"/>
      <c r="J181" s="89"/>
      <c r="K181" s="89"/>
    </row>
    <row r="182" spans="4:11">
      <c r="D182" s="89"/>
      <c r="F182" s="89"/>
      <c r="G182" s="89"/>
      <c r="H182" s="89"/>
      <c r="I182" s="89"/>
      <c r="J182" s="89"/>
      <c r="K182" s="89"/>
    </row>
    <row r="183" spans="4:11">
      <c r="D183" s="89"/>
      <c r="F183" s="89"/>
      <c r="G183" s="89"/>
      <c r="H183" s="89"/>
      <c r="I183" s="89"/>
      <c r="J183" s="89"/>
      <c r="K183" s="89"/>
    </row>
    <row r="184" spans="4:11">
      <c r="D184" s="89"/>
      <c r="F184" s="89"/>
      <c r="G184" s="89"/>
      <c r="H184" s="89"/>
      <c r="I184" s="89"/>
      <c r="J184" s="89"/>
      <c r="K184" s="89"/>
    </row>
    <row r="185" spans="4:11">
      <c r="D185" s="89"/>
      <c r="F185" s="89"/>
      <c r="G185" s="89"/>
      <c r="H185" s="89"/>
      <c r="I185" s="89"/>
      <c r="J185" s="89"/>
      <c r="K185" s="89"/>
    </row>
    <row r="186" spans="4:11">
      <c r="D186" s="89"/>
      <c r="F186" s="89"/>
      <c r="G186" s="89"/>
      <c r="H186" s="89"/>
      <c r="I186" s="89"/>
      <c r="J186" s="89"/>
      <c r="K186" s="89"/>
    </row>
    <row r="187" spans="4:11">
      <c r="D187" s="89"/>
      <c r="F187" s="89"/>
      <c r="G187" s="89"/>
      <c r="H187" s="89"/>
      <c r="I187" s="89"/>
      <c r="J187" s="89"/>
      <c r="K187" s="89"/>
    </row>
    <row r="188" spans="4:11">
      <c r="D188" s="89"/>
      <c r="F188" s="89"/>
      <c r="G188" s="89"/>
      <c r="H188" s="89"/>
      <c r="I188" s="89"/>
      <c r="J188" s="89"/>
      <c r="K188" s="89"/>
    </row>
    <row r="189" spans="4:11">
      <c r="D189" s="89"/>
      <c r="F189" s="89"/>
      <c r="G189" s="89"/>
      <c r="H189" s="89"/>
      <c r="I189" s="89"/>
      <c r="J189" s="89"/>
      <c r="K189" s="89"/>
    </row>
    <row r="190" spans="4:11">
      <c r="D190" s="89"/>
      <c r="F190" s="89"/>
      <c r="G190" s="89"/>
      <c r="H190" s="89"/>
      <c r="I190" s="89"/>
      <c r="J190" s="89"/>
      <c r="K190" s="89"/>
    </row>
    <row r="191" spans="4:11">
      <c r="D191" s="89"/>
      <c r="F191" s="89"/>
      <c r="G191" s="89"/>
      <c r="H191" s="89"/>
      <c r="I191" s="89"/>
      <c r="J191" s="89"/>
      <c r="K191" s="89"/>
    </row>
    <row r="192" spans="4:11">
      <c r="D192" s="89"/>
      <c r="F192" s="89"/>
      <c r="G192" s="89"/>
      <c r="H192" s="89"/>
      <c r="I192" s="89"/>
      <c r="J192" s="89"/>
      <c r="K192" s="89"/>
    </row>
    <row r="193" spans="4:11">
      <c r="D193" s="89"/>
      <c r="F193" s="89"/>
      <c r="G193" s="89"/>
      <c r="H193" s="89"/>
      <c r="I193" s="89"/>
      <c r="J193" s="89"/>
      <c r="K193" s="89"/>
    </row>
    <row r="194" spans="4:11">
      <c r="D194" s="89"/>
      <c r="F194" s="89"/>
      <c r="G194" s="89"/>
      <c r="H194" s="89"/>
      <c r="I194" s="89"/>
      <c r="J194" s="89"/>
      <c r="K194" s="89"/>
    </row>
    <row r="195" spans="4:11">
      <c r="D195" s="89"/>
      <c r="F195" s="89"/>
      <c r="G195" s="89"/>
      <c r="H195" s="89"/>
      <c r="I195" s="89"/>
      <c r="J195" s="89"/>
      <c r="K195" s="89"/>
    </row>
    <row r="196" spans="4:11">
      <c r="D196" s="89"/>
      <c r="F196" s="89"/>
      <c r="G196" s="89"/>
      <c r="H196" s="89"/>
      <c r="I196" s="89"/>
      <c r="J196" s="89"/>
      <c r="K196" s="89"/>
    </row>
    <row r="197" spans="4:11">
      <c r="D197" s="89"/>
      <c r="F197" s="89"/>
      <c r="G197" s="89"/>
      <c r="H197" s="89"/>
      <c r="I197" s="89"/>
      <c r="J197" s="89"/>
      <c r="K197" s="89"/>
    </row>
    <row r="198" spans="4:11">
      <c r="D198" s="89"/>
      <c r="F198" s="89"/>
      <c r="G198" s="89"/>
      <c r="H198" s="89"/>
      <c r="I198" s="89"/>
      <c r="J198" s="89"/>
      <c r="K198" s="89"/>
    </row>
    <row r="199" spans="4:11">
      <c r="D199" s="89"/>
      <c r="F199" s="89"/>
      <c r="G199" s="89"/>
      <c r="H199" s="89"/>
      <c r="I199" s="89"/>
      <c r="J199" s="89"/>
      <c r="K199" s="89"/>
    </row>
    <row r="200" spans="4:11">
      <c r="D200" s="89"/>
      <c r="F200" s="89"/>
      <c r="G200" s="89"/>
      <c r="H200" s="89"/>
      <c r="I200" s="89"/>
      <c r="J200" s="89"/>
      <c r="K200" s="89"/>
    </row>
    <row r="201" spans="4:11">
      <c r="D201" s="89"/>
      <c r="F201" s="89"/>
      <c r="G201" s="89"/>
      <c r="H201" s="89"/>
      <c r="I201" s="89"/>
      <c r="J201" s="89"/>
      <c r="K201" s="89"/>
    </row>
    <row r="202" spans="4:11">
      <c r="D202" s="89"/>
      <c r="F202" s="89"/>
      <c r="G202" s="89"/>
      <c r="H202" s="89"/>
      <c r="I202" s="89"/>
      <c r="J202" s="89"/>
      <c r="K202" s="89"/>
    </row>
    <row r="203" spans="4:11">
      <c r="D203" s="89"/>
      <c r="F203" s="89"/>
      <c r="G203" s="89"/>
      <c r="H203" s="89"/>
      <c r="I203" s="89"/>
      <c r="J203" s="89"/>
      <c r="K203" s="89"/>
    </row>
    <row r="204" spans="4:11">
      <c r="D204" s="89"/>
      <c r="F204" s="89"/>
      <c r="G204" s="89"/>
      <c r="H204" s="89"/>
      <c r="I204" s="89"/>
      <c r="J204" s="89"/>
      <c r="K204" s="89"/>
    </row>
    <row r="205" spans="4:11">
      <c r="D205" s="89"/>
      <c r="F205" s="89"/>
      <c r="G205" s="89"/>
      <c r="H205" s="89"/>
      <c r="I205" s="89"/>
      <c r="J205" s="89"/>
      <c r="K205" s="89"/>
    </row>
    <row r="206" spans="4:11">
      <c r="D206" s="89"/>
      <c r="F206" s="89"/>
      <c r="G206" s="89"/>
      <c r="H206" s="89"/>
      <c r="I206" s="89"/>
      <c r="J206" s="89"/>
      <c r="K206" s="89"/>
    </row>
    <row r="207" spans="4:11">
      <c r="D207" s="89"/>
      <c r="F207" s="89"/>
      <c r="G207" s="89"/>
      <c r="H207" s="89"/>
      <c r="I207" s="89"/>
      <c r="J207" s="89"/>
      <c r="K207" s="89"/>
    </row>
    <row r="208" spans="4:11">
      <c r="D208" s="89"/>
      <c r="F208" s="89"/>
      <c r="G208" s="89"/>
      <c r="H208" s="89"/>
      <c r="I208" s="89"/>
      <c r="J208" s="89"/>
      <c r="K208" s="89"/>
    </row>
    <row r="209" spans="4:11">
      <c r="D209" s="89"/>
      <c r="F209" s="89"/>
      <c r="G209" s="89"/>
      <c r="H209" s="89"/>
      <c r="I209" s="89"/>
      <c r="J209" s="89"/>
      <c r="K209" s="89"/>
    </row>
    <row r="210" spans="4:11">
      <c r="D210" s="89"/>
      <c r="F210" s="89"/>
      <c r="G210" s="89"/>
      <c r="H210" s="89"/>
      <c r="I210" s="89"/>
      <c r="J210" s="89"/>
      <c r="K210" s="89"/>
    </row>
    <row r="211" spans="4:11">
      <c r="D211" s="89"/>
      <c r="F211" s="89"/>
      <c r="G211" s="89"/>
      <c r="H211" s="89"/>
      <c r="I211" s="89"/>
      <c r="J211" s="89"/>
      <c r="K211" s="89"/>
    </row>
    <row r="212" spans="4:11">
      <c r="D212" s="89"/>
      <c r="F212" s="89"/>
      <c r="G212" s="89"/>
      <c r="H212" s="89"/>
      <c r="I212" s="89"/>
      <c r="J212" s="89"/>
      <c r="K212" s="89"/>
    </row>
    <row r="213" spans="4:11">
      <c r="D213" s="89"/>
      <c r="F213" s="89"/>
      <c r="G213" s="89"/>
      <c r="H213" s="89"/>
      <c r="I213" s="89"/>
      <c r="J213" s="89"/>
      <c r="K213" s="89"/>
    </row>
    <row r="214" spans="4:11">
      <c r="D214" s="89"/>
      <c r="F214" s="89"/>
      <c r="G214" s="89"/>
      <c r="H214" s="89"/>
      <c r="I214" s="89"/>
      <c r="J214" s="89"/>
      <c r="K214" s="89"/>
    </row>
    <row r="215" spans="4:11">
      <c r="D215" s="89"/>
      <c r="F215" s="89"/>
      <c r="G215" s="89"/>
      <c r="H215" s="89"/>
      <c r="I215" s="89"/>
      <c r="J215" s="89"/>
      <c r="K215" s="89"/>
    </row>
    <row r="216" spans="4:11">
      <c r="D216" s="89"/>
      <c r="F216" s="89"/>
      <c r="G216" s="89"/>
      <c r="H216" s="89"/>
      <c r="I216" s="89"/>
      <c r="J216" s="89"/>
      <c r="K216" s="89"/>
    </row>
    <row r="217" spans="4:11">
      <c r="D217" s="89"/>
      <c r="F217" s="89"/>
      <c r="G217" s="89"/>
      <c r="H217" s="89"/>
      <c r="I217" s="89"/>
      <c r="J217" s="89"/>
      <c r="K217" s="89"/>
    </row>
    <row r="218" spans="4:11">
      <c r="D218" s="89"/>
      <c r="F218" s="89"/>
      <c r="G218" s="89"/>
      <c r="H218" s="89"/>
      <c r="I218" s="89"/>
      <c r="J218" s="89"/>
      <c r="K218" s="89"/>
    </row>
    <row r="219" spans="4:11">
      <c r="D219" s="89"/>
      <c r="F219" s="89"/>
      <c r="G219" s="89"/>
      <c r="H219" s="89"/>
      <c r="I219" s="89"/>
      <c r="J219" s="89"/>
      <c r="K219" s="89"/>
    </row>
    <row r="220" spans="4:11">
      <c r="D220" s="89"/>
      <c r="F220" s="89"/>
      <c r="G220" s="89"/>
      <c r="H220" s="89"/>
      <c r="I220" s="89"/>
      <c r="J220" s="89"/>
      <c r="K220" s="89"/>
    </row>
    <row r="221" spans="4:11">
      <c r="D221" s="89"/>
      <c r="F221" s="89"/>
      <c r="G221" s="89"/>
      <c r="H221" s="89"/>
      <c r="I221" s="89"/>
      <c r="J221" s="89"/>
      <c r="K221" s="89"/>
    </row>
    <row r="222" spans="4:11">
      <c r="D222" s="89"/>
      <c r="F222" s="89"/>
      <c r="G222" s="89"/>
      <c r="H222" s="89"/>
      <c r="I222" s="89"/>
      <c r="J222" s="89"/>
      <c r="K222" s="89"/>
    </row>
    <row r="223" spans="4:11">
      <c r="D223" s="89"/>
      <c r="F223" s="89"/>
      <c r="G223" s="89"/>
      <c r="H223" s="89"/>
      <c r="I223" s="89"/>
      <c r="J223" s="89"/>
      <c r="K223" s="89"/>
    </row>
    <row r="224" spans="4:11">
      <c r="D224" s="89"/>
      <c r="F224" s="89"/>
      <c r="G224" s="89"/>
      <c r="H224" s="89"/>
      <c r="I224" s="89"/>
      <c r="J224" s="89"/>
      <c r="K224" s="89"/>
    </row>
    <row r="225" spans="4:11">
      <c r="D225" s="89"/>
      <c r="F225" s="89"/>
      <c r="G225" s="89"/>
      <c r="H225" s="89"/>
      <c r="I225" s="89"/>
      <c r="J225" s="89"/>
      <c r="K225" s="89"/>
    </row>
    <row r="226" spans="4:11">
      <c r="D226" s="89"/>
      <c r="F226" s="89"/>
      <c r="G226" s="89"/>
      <c r="H226" s="89"/>
      <c r="I226" s="89"/>
      <c r="J226" s="89"/>
      <c r="K226" s="89"/>
    </row>
    <row r="227" spans="4:11">
      <c r="D227" s="89"/>
      <c r="F227" s="89"/>
      <c r="G227" s="89"/>
      <c r="H227" s="89"/>
      <c r="I227" s="89"/>
      <c r="J227" s="89"/>
      <c r="K227" s="89"/>
    </row>
    <row r="228" spans="4:11">
      <c r="D228" s="89"/>
      <c r="F228" s="89"/>
      <c r="G228" s="89"/>
      <c r="H228" s="89"/>
      <c r="I228" s="89"/>
      <c r="J228" s="89"/>
      <c r="K228" s="89"/>
    </row>
    <row r="229" spans="4:11">
      <c r="D229" s="89"/>
      <c r="F229" s="89"/>
      <c r="G229" s="89"/>
      <c r="H229" s="89"/>
      <c r="I229" s="89"/>
      <c r="J229" s="89"/>
      <c r="K229" s="89"/>
    </row>
    <row r="230" spans="4:11">
      <c r="D230" s="89"/>
      <c r="F230" s="89"/>
      <c r="G230" s="89"/>
      <c r="H230" s="89"/>
      <c r="I230" s="89"/>
      <c r="J230" s="89"/>
      <c r="K230" s="89"/>
    </row>
    <row r="231" spans="4:11">
      <c r="D231" s="89"/>
      <c r="F231" s="89"/>
      <c r="G231" s="89"/>
      <c r="H231" s="89"/>
      <c r="I231" s="89"/>
      <c r="J231" s="89"/>
      <c r="K231" s="89"/>
    </row>
    <row r="232" spans="4:11">
      <c r="D232" s="89"/>
      <c r="F232" s="89"/>
      <c r="G232" s="89"/>
      <c r="H232" s="89"/>
      <c r="I232" s="89"/>
      <c r="J232" s="89"/>
      <c r="K232" s="89"/>
    </row>
    <row r="233" spans="4:11">
      <c r="D233" s="89"/>
      <c r="F233" s="89"/>
      <c r="G233" s="89"/>
      <c r="H233" s="89"/>
      <c r="I233" s="89"/>
      <c r="J233" s="89"/>
      <c r="K233" s="89"/>
    </row>
    <row r="234" spans="4:11">
      <c r="D234" s="89"/>
      <c r="F234" s="89"/>
      <c r="G234" s="89"/>
      <c r="H234" s="89"/>
      <c r="I234" s="89"/>
      <c r="J234" s="89"/>
      <c r="K234" s="89"/>
    </row>
    <row r="235" spans="4:11">
      <c r="D235" s="89"/>
      <c r="F235" s="89"/>
      <c r="G235" s="89"/>
      <c r="H235" s="89"/>
      <c r="I235" s="89"/>
      <c r="J235" s="89"/>
      <c r="K235" s="89"/>
    </row>
    <row r="236" spans="4:11">
      <c r="D236" s="89"/>
      <c r="F236" s="89"/>
      <c r="G236" s="89"/>
      <c r="H236" s="89"/>
      <c r="I236" s="89"/>
      <c r="J236" s="89"/>
      <c r="K236" s="89"/>
    </row>
    <row r="237" spans="4:11">
      <c r="D237" s="89"/>
      <c r="F237" s="89"/>
      <c r="G237" s="89"/>
      <c r="H237" s="89"/>
      <c r="I237" s="89"/>
      <c r="J237" s="89"/>
      <c r="K237" s="89"/>
    </row>
    <row r="238" spans="4:11">
      <c r="D238" s="89"/>
      <c r="F238" s="89"/>
      <c r="G238" s="89"/>
      <c r="H238" s="89"/>
      <c r="I238" s="89"/>
      <c r="J238" s="89"/>
      <c r="K238" s="89"/>
    </row>
    <row r="239" spans="4:11">
      <c r="D239" s="89"/>
      <c r="F239" s="89"/>
      <c r="G239" s="89"/>
      <c r="H239" s="89"/>
      <c r="I239" s="89"/>
      <c r="J239" s="89"/>
      <c r="K239" s="89"/>
    </row>
    <row r="240" spans="4:11">
      <c r="D240" s="89"/>
      <c r="F240" s="89"/>
      <c r="G240" s="89"/>
      <c r="H240" s="89"/>
      <c r="I240" s="89"/>
      <c r="J240" s="89"/>
      <c r="K240" s="89"/>
    </row>
    <row r="241" spans="4:11">
      <c r="D241" s="89"/>
      <c r="F241" s="89"/>
      <c r="G241" s="89"/>
      <c r="H241" s="89"/>
      <c r="I241" s="89"/>
      <c r="J241" s="89"/>
      <c r="K241" s="89"/>
    </row>
    <row r="242" spans="4:11">
      <c r="D242" s="89"/>
      <c r="F242" s="89"/>
      <c r="G242" s="89"/>
      <c r="H242" s="89"/>
      <c r="I242" s="89"/>
      <c r="J242" s="89"/>
      <c r="K242" s="89"/>
    </row>
    <row r="243" spans="4:11">
      <c r="D243" s="89"/>
      <c r="F243" s="89"/>
      <c r="G243" s="89"/>
      <c r="H243" s="89"/>
      <c r="I243" s="89"/>
      <c r="J243" s="89"/>
      <c r="K243" s="89"/>
    </row>
    <row r="244" spans="4:11">
      <c r="D244" s="89"/>
      <c r="F244" s="89"/>
      <c r="G244" s="89"/>
      <c r="H244" s="89"/>
      <c r="I244" s="89"/>
      <c r="J244" s="89"/>
      <c r="K244" s="89"/>
    </row>
    <row r="245" spans="4:11">
      <c r="D245" s="89"/>
      <c r="F245" s="89"/>
      <c r="G245" s="89"/>
      <c r="H245" s="89"/>
      <c r="I245" s="89"/>
      <c r="J245" s="89"/>
      <c r="K245" s="89"/>
    </row>
    <row r="246" spans="4:11">
      <c r="D246" s="89"/>
      <c r="F246" s="89"/>
      <c r="G246" s="89"/>
      <c r="H246" s="89"/>
      <c r="I246" s="89"/>
      <c r="J246" s="89"/>
      <c r="K246" s="89"/>
    </row>
    <row r="247" spans="4:11">
      <c r="D247" s="89"/>
      <c r="F247" s="89"/>
      <c r="G247" s="89"/>
      <c r="H247" s="89"/>
      <c r="I247" s="89"/>
      <c r="J247" s="89"/>
      <c r="K247" s="89"/>
    </row>
    <row r="248" spans="4:11">
      <c r="D248" s="89"/>
      <c r="F248" s="89"/>
      <c r="G248" s="89"/>
      <c r="H248" s="89"/>
      <c r="I248" s="89"/>
      <c r="J248" s="89"/>
      <c r="K248" s="89"/>
    </row>
    <row r="249" spans="4:11">
      <c r="D249" s="89"/>
      <c r="F249" s="89"/>
      <c r="G249" s="89"/>
      <c r="H249" s="89"/>
      <c r="I249" s="89"/>
      <c r="J249" s="89"/>
      <c r="K249" s="89"/>
    </row>
    <row r="250" spans="4:11">
      <c r="D250" s="89"/>
      <c r="F250" s="89"/>
      <c r="G250" s="89"/>
      <c r="H250" s="89"/>
      <c r="I250" s="89"/>
      <c r="J250" s="89"/>
      <c r="K250" s="89"/>
    </row>
    <row r="251" spans="4:11">
      <c r="D251" s="89"/>
      <c r="F251" s="89"/>
      <c r="G251" s="89"/>
      <c r="H251" s="89"/>
      <c r="I251" s="89"/>
      <c r="J251" s="89"/>
      <c r="K251" s="89"/>
    </row>
    <row r="252" spans="4:11">
      <c r="D252" s="89"/>
      <c r="F252" s="89"/>
      <c r="G252" s="89"/>
      <c r="H252" s="89"/>
      <c r="I252" s="89"/>
      <c r="J252" s="89"/>
      <c r="K252" s="89"/>
    </row>
    <row r="253" spans="4:11">
      <c r="D253" s="89"/>
      <c r="F253" s="89"/>
      <c r="G253" s="89"/>
      <c r="H253" s="89"/>
      <c r="I253" s="89"/>
      <c r="J253" s="89"/>
      <c r="K253" s="89"/>
    </row>
    <row r="254" spans="4:11">
      <c r="D254" s="89"/>
      <c r="F254" s="89"/>
      <c r="G254" s="89"/>
      <c r="H254" s="89"/>
      <c r="I254" s="89"/>
      <c r="J254" s="89"/>
      <c r="K254" s="89"/>
    </row>
    <row r="255" spans="4:11">
      <c r="D255" s="89"/>
      <c r="F255" s="89"/>
      <c r="G255" s="89"/>
      <c r="H255" s="89"/>
      <c r="I255" s="89"/>
      <c r="J255" s="89"/>
      <c r="K255" s="89"/>
    </row>
    <row r="256" spans="4:11">
      <c r="D256" s="89"/>
      <c r="F256" s="89"/>
      <c r="G256" s="89"/>
      <c r="H256" s="89"/>
      <c r="I256" s="89"/>
      <c r="J256" s="89"/>
      <c r="K256" s="89"/>
    </row>
    <row r="257" spans="4:11">
      <c r="D257" s="89"/>
      <c r="F257" s="89"/>
      <c r="G257" s="89"/>
      <c r="H257" s="89"/>
      <c r="I257" s="89"/>
      <c r="J257" s="89"/>
      <c r="K257" s="89"/>
    </row>
    <row r="258" spans="4:11">
      <c r="D258" s="89"/>
      <c r="F258" s="89"/>
      <c r="G258" s="89"/>
      <c r="H258" s="89"/>
      <c r="I258" s="89"/>
      <c r="J258" s="89"/>
      <c r="K258" s="89"/>
    </row>
    <row r="259" spans="4:11">
      <c r="D259" s="89"/>
      <c r="F259" s="89"/>
      <c r="G259" s="89"/>
      <c r="H259" s="89"/>
      <c r="I259" s="89"/>
      <c r="J259" s="89"/>
      <c r="K259" s="89"/>
    </row>
    <row r="260" spans="4:11">
      <c r="D260" s="89"/>
      <c r="F260" s="89"/>
      <c r="G260" s="89"/>
      <c r="H260" s="89"/>
      <c r="I260" s="89"/>
      <c r="J260" s="89"/>
      <c r="K260" s="89"/>
    </row>
    <row r="261" spans="4:11">
      <c r="D261" s="89"/>
      <c r="F261" s="89"/>
      <c r="G261" s="89"/>
      <c r="H261" s="89"/>
      <c r="I261" s="89"/>
      <c r="J261" s="89"/>
      <c r="K261" s="89"/>
    </row>
    <row r="262" spans="4:11">
      <c r="D262" s="89"/>
      <c r="F262" s="89"/>
      <c r="G262" s="89"/>
      <c r="H262" s="89"/>
      <c r="I262" s="89"/>
      <c r="J262" s="89"/>
      <c r="K262" s="89"/>
    </row>
    <row r="263" spans="4:11">
      <c r="D263" s="89"/>
      <c r="F263" s="89"/>
      <c r="G263" s="89"/>
      <c r="H263" s="89"/>
      <c r="I263" s="89"/>
      <c r="J263" s="89"/>
      <c r="K263" s="89"/>
    </row>
    <row r="264" spans="4:11">
      <c r="D264" s="89"/>
      <c r="F264" s="89"/>
      <c r="G264" s="89"/>
      <c r="H264" s="89"/>
      <c r="I264" s="89"/>
      <c r="J264" s="89"/>
      <c r="K264" s="89"/>
    </row>
    <row r="265" spans="4:11">
      <c r="D265" s="89"/>
      <c r="F265" s="89"/>
      <c r="G265" s="89"/>
      <c r="H265" s="89"/>
      <c r="I265" s="89"/>
      <c r="J265" s="89"/>
      <c r="K265" s="89"/>
    </row>
    <row r="266" spans="4:11">
      <c r="D266" s="89"/>
      <c r="F266" s="89"/>
      <c r="G266" s="89"/>
      <c r="H266" s="89"/>
      <c r="I266" s="89"/>
      <c r="J266" s="89"/>
      <c r="K266" s="89"/>
    </row>
    <row r="267" spans="4:11">
      <c r="D267" s="89"/>
      <c r="F267" s="89"/>
      <c r="G267" s="89"/>
      <c r="H267" s="89"/>
      <c r="I267" s="89"/>
      <c r="J267" s="89"/>
      <c r="K267" s="89"/>
    </row>
    <row r="268" spans="4:11">
      <c r="D268" s="89"/>
      <c r="F268" s="89"/>
      <c r="G268" s="89"/>
      <c r="H268" s="89"/>
      <c r="I268" s="89"/>
      <c r="J268" s="89"/>
      <c r="K268" s="89"/>
    </row>
    <row r="269" spans="4:11">
      <c r="D269" s="89"/>
      <c r="F269" s="89"/>
      <c r="G269" s="89"/>
      <c r="H269" s="89"/>
      <c r="I269" s="89"/>
      <c r="J269" s="89"/>
      <c r="K269" s="89"/>
    </row>
    <row r="270" spans="4:11">
      <c r="D270" s="89"/>
      <c r="F270" s="89"/>
      <c r="G270" s="89"/>
      <c r="H270" s="89"/>
      <c r="I270" s="89"/>
      <c r="J270" s="89"/>
      <c r="K270" s="89"/>
    </row>
    <row r="271" spans="4:11">
      <c r="D271" s="89"/>
      <c r="F271" s="89"/>
      <c r="G271" s="89"/>
      <c r="H271" s="89"/>
      <c r="I271" s="89"/>
      <c r="J271" s="89"/>
      <c r="K271" s="89"/>
    </row>
    <row r="272" spans="4:11">
      <c r="D272" s="89"/>
      <c r="F272" s="89"/>
      <c r="G272" s="89"/>
      <c r="H272" s="89"/>
      <c r="I272" s="89"/>
      <c r="J272" s="89"/>
      <c r="K272" s="89"/>
    </row>
    <row r="273" spans="4:11">
      <c r="D273" s="89"/>
      <c r="F273" s="89"/>
      <c r="G273" s="89"/>
      <c r="H273" s="89"/>
      <c r="I273" s="89"/>
      <c r="J273" s="89"/>
      <c r="K273" s="89"/>
    </row>
    <row r="274" spans="4:11">
      <c r="D274" s="89"/>
      <c r="F274" s="89"/>
      <c r="G274" s="89"/>
      <c r="H274" s="89"/>
      <c r="I274" s="89"/>
      <c r="J274" s="89"/>
      <c r="K274" s="89"/>
    </row>
    <row r="275" spans="4:11">
      <c r="D275" s="89"/>
      <c r="F275" s="89"/>
      <c r="G275" s="89"/>
      <c r="H275" s="89"/>
      <c r="I275" s="89"/>
      <c r="J275" s="89"/>
      <c r="K275" s="89"/>
    </row>
    <row r="276" spans="4:11">
      <c r="D276" s="89"/>
      <c r="F276" s="89"/>
      <c r="G276" s="89"/>
      <c r="H276" s="89"/>
      <c r="I276" s="89"/>
      <c r="J276" s="89"/>
      <c r="K276" s="89"/>
    </row>
    <row r="277" spans="4:11">
      <c r="D277" s="89"/>
      <c r="F277" s="89"/>
      <c r="G277" s="89"/>
      <c r="H277" s="89"/>
      <c r="I277" s="89"/>
      <c r="J277" s="89"/>
      <c r="K277" s="89"/>
    </row>
    <row r="278" spans="4:11">
      <c r="D278" s="89"/>
      <c r="F278" s="89"/>
      <c r="G278" s="89"/>
      <c r="H278" s="89"/>
      <c r="I278" s="89"/>
      <c r="J278" s="89"/>
      <c r="K278" s="89"/>
    </row>
    <row r="279" spans="4:11">
      <c r="D279" s="89"/>
      <c r="F279" s="89"/>
      <c r="G279" s="89"/>
      <c r="H279" s="89"/>
      <c r="I279" s="89"/>
      <c r="J279" s="89"/>
      <c r="K279" s="89"/>
    </row>
    <row r="280" spans="4:11">
      <c r="D280" s="89"/>
      <c r="F280" s="89"/>
      <c r="G280" s="89"/>
      <c r="H280" s="89"/>
      <c r="I280" s="89"/>
      <c r="J280" s="89"/>
      <c r="K280" s="89"/>
    </row>
    <row r="281" spans="4:11">
      <c r="D281" s="89"/>
      <c r="F281" s="89"/>
      <c r="G281" s="89"/>
      <c r="H281" s="89"/>
      <c r="I281" s="89"/>
      <c r="J281" s="89"/>
      <c r="K281" s="89"/>
    </row>
    <row r="282" spans="4:11">
      <c r="D282" s="89"/>
      <c r="F282" s="89"/>
      <c r="G282" s="89"/>
      <c r="H282" s="89"/>
      <c r="I282" s="89"/>
      <c r="J282" s="89"/>
      <c r="K282" s="89"/>
    </row>
    <row r="283" spans="4:11">
      <c r="D283" s="89"/>
      <c r="F283" s="89"/>
      <c r="G283" s="89"/>
      <c r="H283" s="89"/>
      <c r="I283" s="89"/>
      <c r="J283" s="89"/>
      <c r="K283" s="89"/>
    </row>
    <row r="284" spans="4:11">
      <c r="D284" s="89"/>
      <c r="F284" s="89"/>
      <c r="G284" s="89"/>
      <c r="H284" s="89"/>
      <c r="I284" s="89"/>
      <c r="J284" s="89"/>
      <c r="K284" s="89"/>
    </row>
    <row r="285" spans="4:11">
      <c r="D285" s="89"/>
      <c r="F285" s="89"/>
      <c r="G285" s="89"/>
      <c r="H285" s="89"/>
      <c r="I285" s="89"/>
      <c r="J285" s="89"/>
      <c r="K285" s="89"/>
    </row>
    <row r="286" spans="4:11">
      <c r="D286" s="89"/>
      <c r="F286" s="89"/>
      <c r="G286" s="89"/>
      <c r="H286" s="89"/>
      <c r="I286" s="89"/>
      <c r="J286" s="89"/>
      <c r="K286" s="89"/>
    </row>
    <row r="287" spans="4:11">
      <c r="D287" s="89"/>
      <c r="F287" s="89"/>
      <c r="G287" s="89"/>
      <c r="H287" s="89"/>
      <c r="I287" s="89"/>
      <c r="J287" s="89"/>
      <c r="K287" s="89"/>
    </row>
    <row r="288" spans="4:11">
      <c r="D288" s="89"/>
      <c r="F288" s="89"/>
      <c r="G288" s="89"/>
      <c r="H288" s="89"/>
      <c r="I288" s="89"/>
      <c r="J288" s="89"/>
      <c r="K288" s="89"/>
    </row>
    <row r="289" spans="4:11">
      <c r="D289" s="89"/>
      <c r="F289" s="89"/>
      <c r="G289" s="89"/>
      <c r="H289" s="89"/>
      <c r="I289" s="89"/>
      <c r="J289" s="89"/>
      <c r="K289" s="89"/>
    </row>
    <row r="290" spans="4:11">
      <c r="D290" s="89"/>
      <c r="F290" s="89"/>
      <c r="G290" s="89"/>
      <c r="H290" s="89"/>
      <c r="I290" s="89"/>
      <c r="J290" s="89"/>
      <c r="K290" s="89"/>
    </row>
    <row r="291" spans="4:11">
      <c r="D291" s="89"/>
      <c r="F291" s="89"/>
      <c r="G291" s="89"/>
      <c r="H291" s="89"/>
      <c r="I291" s="89"/>
      <c r="J291" s="89"/>
      <c r="K291" s="89"/>
    </row>
    <row r="292" spans="4:11">
      <c r="D292" s="89"/>
      <c r="F292" s="89"/>
      <c r="G292" s="89"/>
      <c r="H292" s="89"/>
      <c r="I292" s="89"/>
      <c r="J292" s="89"/>
      <c r="K292" s="89"/>
    </row>
    <row r="293" spans="4:11">
      <c r="D293" s="89"/>
      <c r="F293" s="89"/>
      <c r="G293" s="89"/>
      <c r="H293" s="89"/>
      <c r="I293" s="89"/>
      <c r="J293" s="89"/>
      <c r="K293" s="89"/>
    </row>
  </sheetData>
  <mergeCells count="6">
    <mergeCell ref="C9:P9"/>
    <mergeCell ref="O10:P10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5"/>
    <col min="2" max="2" width="38" style="5" customWidth="1"/>
    <col min="3" max="3" width="10.7109375" style="5" customWidth="1"/>
    <col min="4" max="4" width="12.5703125" style="5" customWidth="1"/>
    <col min="5" max="5" width="10.7109375" style="5" customWidth="1"/>
    <col min="6" max="16384" width="12" style="5"/>
  </cols>
  <sheetData>
    <row r="1" spans="1:10" s="6" customFormat="1" ht="16.5" customHeight="1"/>
    <row r="2" spans="1:10" s="6" customFormat="1" ht="16.5" customHeight="1"/>
    <row r="3" spans="1:10" s="6" customFormat="1" ht="16.5" customHeight="1"/>
    <row r="4" spans="1:10" s="6" customFormat="1" ht="16.5" customHeight="1"/>
    <row r="5" spans="1:10" s="6" customFormat="1" ht="16.5" customHeight="1">
      <c r="A5" s="127" t="s">
        <v>4</v>
      </c>
      <c r="B5" s="684" t="s">
        <v>306</v>
      </c>
      <c r="C5" s="684"/>
      <c r="D5" s="684"/>
      <c r="E5" s="684"/>
      <c r="F5" s="684"/>
      <c r="G5" s="684"/>
      <c r="H5" s="684"/>
      <c r="I5" s="684"/>
      <c r="J5" s="684"/>
    </row>
    <row r="6" spans="1:10" s="6" customFormat="1" ht="12" customHeight="1">
      <c r="A6" s="127"/>
      <c r="B6" s="125" t="s">
        <v>230</v>
      </c>
      <c r="C6" s="253"/>
      <c r="D6" s="253"/>
      <c r="E6" s="253"/>
      <c r="F6" s="253"/>
      <c r="G6" s="253"/>
      <c r="H6" s="253"/>
      <c r="I6" s="253"/>
      <c r="J6" s="253"/>
    </row>
    <row r="7" spans="1:10" s="6" customFormat="1" ht="15" customHeight="1">
      <c r="D7" s="7"/>
    </row>
    <row r="8" spans="1:10" s="6" customFormat="1" ht="48.75" customHeight="1">
      <c r="B8" s="7"/>
      <c r="C8" s="681" t="s">
        <v>210</v>
      </c>
      <c r="D8" s="681"/>
      <c r="E8" s="681"/>
    </row>
    <row r="9" spans="1:10" s="6" customFormat="1" ht="24.95" customHeight="1">
      <c r="B9" s="7"/>
      <c r="C9" s="682" t="s">
        <v>64</v>
      </c>
      <c r="D9" s="682"/>
      <c r="E9" s="682"/>
    </row>
    <row r="10" spans="1:10" s="6" customFormat="1" ht="14.25" customHeight="1">
      <c r="B10" s="131" t="s">
        <v>11</v>
      </c>
      <c r="C10" s="128" t="s">
        <v>12</v>
      </c>
      <c r="D10" s="128" t="s">
        <v>65</v>
      </c>
      <c r="E10" s="128" t="s">
        <v>66</v>
      </c>
    </row>
    <row r="11" spans="1:10" s="6" customFormat="1" ht="14.25" customHeight="1">
      <c r="B11" s="402" t="s">
        <v>105</v>
      </c>
      <c r="C11" s="141">
        <f>'RSI_genero (15)'!O12-'RSI_genero (15)'!C12</f>
        <v>-2548</v>
      </c>
      <c r="D11" s="118">
        <f>'RSI_genero (15)'!P12-'RSI_genero (15)'!D12</f>
        <v>-1675</v>
      </c>
      <c r="E11" s="142">
        <f>'RSI_genero (15)'!Q12-'RSI_genero (15)'!E12</f>
        <v>-4223</v>
      </c>
    </row>
    <row r="12" spans="1:10" s="6" customFormat="1" ht="14.25" customHeight="1">
      <c r="B12" s="403" t="s">
        <v>267</v>
      </c>
      <c r="C12" s="143">
        <f>'RSI_genero (15)'!O13-'RSI_genero (15)'!C13</f>
        <v>-1018</v>
      </c>
      <c r="D12" s="119">
        <f>'RSI_genero (15)'!P13-'RSI_genero (15)'!D13</f>
        <v>-614</v>
      </c>
      <c r="E12" s="144">
        <f>'RSI_genero (15)'!Q13-'RSI_genero (15)'!E13</f>
        <v>-1632</v>
      </c>
    </row>
    <row r="13" spans="1:10" s="6" customFormat="1" ht="14.25" customHeight="1">
      <c r="B13" s="403" t="s">
        <v>52</v>
      </c>
      <c r="C13" s="143">
        <f>'RSI_genero (15)'!O14-'RSI_genero (15)'!C14</f>
        <v>-1198</v>
      </c>
      <c r="D13" s="119">
        <f>'RSI_genero (15)'!P14-'RSI_genero (15)'!D14</f>
        <v>-821</v>
      </c>
      <c r="E13" s="144">
        <f>'RSI_genero (15)'!Q14-'RSI_genero (15)'!E14</f>
        <v>-2019</v>
      </c>
    </row>
    <row r="14" spans="1:10" s="6" customFormat="1" ht="14.25" customHeight="1">
      <c r="B14" s="403" t="s">
        <v>1</v>
      </c>
      <c r="C14" s="145">
        <f>'RSI_genero (15)'!O15-'RSI_genero (15)'!C15</f>
        <v>-222</v>
      </c>
      <c r="D14" s="120">
        <f>'RSI_genero (15)'!P15-'RSI_genero (15)'!D15</f>
        <v>-196</v>
      </c>
      <c r="E14" s="146">
        <f>'RSI_genero (15)'!Q15-'RSI_genero (15)'!E15</f>
        <v>-418</v>
      </c>
    </row>
    <row r="15" spans="1:10" s="6" customFormat="1" ht="14.25" customHeight="1">
      <c r="B15" s="32" t="str">
        <f>'RSI_genero (15)'!B16</f>
        <v xml:space="preserve">Ajuda </v>
      </c>
      <c r="C15" s="141">
        <f>'RSI_genero (15)'!O16-'RSI_genero (15)'!C16</f>
        <v>-14</v>
      </c>
      <c r="D15" s="118">
        <f>'RSI_genero (15)'!P16-'RSI_genero (15)'!D16</f>
        <v>2</v>
      </c>
      <c r="E15" s="142">
        <f>'RSI_genero (15)'!Q16-'RSI_genero (15)'!E16</f>
        <v>-12</v>
      </c>
    </row>
    <row r="16" spans="1:10" s="6" customFormat="1" ht="14.25" customHeight="1">
      <c r="B16" s="32" t="str">
        <f>'RSI_genero (15)'!B17</f>
        <v xml:space="preserve">Alcântara </v>
      </c>
      <c r="C16" s="143">
        <f>'RSI_genero (15)'!O17-'RSI_genero (15)'!C17</f>
        <v>-9</v>
      </c>
      <c r="D16" s="119">
        <f>'RSI_genero (15)'!P17-'RSI_genero (15)'!D17</f>
        <v>-14</v>
      </c>
      <c r="E16" s="144">
        <f>'RSI_genero (15)'!Q17-'RSI_genero (15)'!E17</f>
        <v>-23</v>
      </c>
    </row>
    <row r="17" spans="2:5" s="6" customFormat="1" ht="14.25" customHeight="1">
      <c r="B17" s="32" t="str">
        <f>'RSI_genero (15)'!B18</f>
        <v xml:space="preserve">Alvalade </v>
      </c>
      <c r="C17" s="143">
        <f>'RSI_genero (15)'!O18-'RSI_genero (15)'!C18</f>
        <v>-3</v>
      </c>
      <c r="D17" s="119">
        <f>'RSI_genero (15)'!P18-'RSI_genero (15)'!D18</f>
        <v>-6</v>
      </c>
      <c r="E17" s="144">
        <f>'RSI_genero (15)'!Q18-'RSI_genero (15)'!E18</f>
        <v>-9</v>
      </c>
    </row>
    <row r="18" spans="2:5" s="6" customFormat="1" ht="14.25" customHeight="1">
      <c r="B18" s="32" t="str">
        <f>'RSI_genero (15)'!B19</f>
        <v xml:space="preserve">Areeiro </v>
      </c>
      <c r="C18" s="143">
        <f>'RSI_genero (15)'!O19-'RSI_genero (15)'!C19</f>
        <v>22</v>
      </c>
      <c r="D18" s="119">
        <f>'RSI_genero (15)'!P19-'RSI_genero (15)'!D19</f>
        <v>12</v>
      </c>
      <c r="E18" s="144">
        <f>'RSI_genero (15)'!Q19-'RSI_genero (15)'!E19</f>
        <v>34</v>
      </c>
    </row>
    <row r="19" spans="2:5" s="6" customFormat="1" ht="14.25" customHeight="1">
      <c r="B19" s="32" t="str">
        <f>'RSI_genero (15)'!B20</f>
        <v xml:space="preserve">Arroios </v>
      </c>
      <c r="C19" s="143">
        <f>'RSI_genero (15)'!O20-'RSI_genero (15)'!C20</f>
        <v>7</v>
      </c>
      <c r="D19" s="119">
        <f>'RSI_genero (15)'!P20-'RSI_genero (15)'!D20</f>
        <v>-1</v>
      </c>
      <c r="E19" s="144">
        <f>'RSI_genero (15)'!Q20-'RSI_genero (15)'!E20</f>
        <v>6</v>
      </c>
    </row>
    <row r="20" spans="2:5" s="6" customFormat="1" ht="14.25" customHeight="1">
      <c r="B20" s="32" t="str">
        <f>'RSI_genero (15)'!B21</f>
        <v xml:space="preserve">Avenidas Novas </v>
      </c>
      <c r="C20" s="143">
        <f>'RSI_genero (15)'!O21-'RSI_genero (15)'!C21</f>
        <v>9</v>
      </c>
      <c r="D20" s="119">
        <f>'RSI_genero (15)'!P21-'RSI_genero (15)'!D21</f>
        <v>-2</v>
      </c>
      <c r="E20" s="144">
        <f>'RSI_genero (15)'!Q21-'RSI_genero (15)'!E21</f>
        <v>7</v>
      </c>
    </row>
    <row r="21" spans="2:5" s="6" customFormat="1" ht="14.25" customHeight="1">
      <c r="B21" s="32" t="str">
        <f>'RSI_genero (15)'!B22</f>
        <v xml:space="preserve">Beato </v>
      </c>
      <c r="C21" s="143">
        <f>'RSI_genero (15)'!O22-'RSI_genero (15)'!C22</f>
        <v>-14</v>
      </c>
      <c r="D21" s="119">
        <f>'RSI_genero (15)'!P22-'RSI_genero (15)'!D22</f>
        <v>-16</v>
      </c>
      <c r="E21" s="144">
        <f>'RSI_genero (15)'!Q22-'RSI_genero (15)'!E22</f>
        <v>-30</v>
      </c>
    </row>
    <row r="22" spans="2:5" s="6" customFormat="1" ht="14.25" customHeight="1">
      <c r="B22" s="32" t="str">
        <f>'RSI_genero (15)'!B23</f>
        <v xml:space="preserve">Belém </v>
      </c>
      <c r="C22" s="143">
        <f>'RSI_genero (15)'!O23-'RSI_genero (15)'!C23</f>
        <v>5</v>
      </c>
      <c r="D22" s="119">
        <f>'RSI_genero (15)'!P23-'RSI_genero (15)'!D23</f>
        <v>4</v>
      </c>
      <c r="E22" s="144">
        <f>'RSI_genero (15)'!Q23-'RSI_genero (15)'!E23</f>
        <v>9</v>
      </c>
    </row>
    <row r="23" spans="2:5" s="6" customFormat="1" ht="14.25" customHeight="1">
      <c r="B23" s="32" t="str">
        <f>'RSI_genero (15)'!B24</f>
        <v xml:space="preserve">Benfica </v>
      </c>
      <c r="C23" s="143">
        <f>'RSI_genero (15)'!O24-'RSI_genero (15)'!C24</f>
        <v>-6</v>
      </c>
      <c r="D23" s="119">
        <f>'RSI_genero (15)'!P24-'RSI_genero (15)'!D24</f>
        <v>-11</v>
      </c>
      <c r="E23" s="144">
        <f>'RSI_genero (15)'!Q24-'RSI_genero (15)'!E24</f>
        <v>-17</v>
      </c>
    </row>
    <row r="24" spans="2:5" s="6" customFormat="1" ht="14.25" customHeight="1">
      <c r="B24" s="32" t="str">
        <f>'RSI_genero (15)'!B25</f>
        <v xml:space="preserve">Campo de Ourique </v>
      </c>
      <c r="C24" s="143">
        <f>'RSI_genero (15)'!O25-'RSI_genero (15)'!C25</f>
        <v>-6</v>
      </c>
      <c r="D24" s="119">
        <f>'RSI_genero (15)'!P25-'RSI_genero (15)'!D25</f>
        <v>-7</v>
      </c>
      <c r="E24" s="144">
        <f>'RSI_genero (15)'!Q25-'RSI_genero (15)'!E25</f>
        <v>-13</v>
      </c>
    </row>
    <row r="25" spans="2:5" s="6" customFormat="1" ht="14.25" customHeight="1">
      <c r="B25" s="32" t="str">
        <f>'RSI_genero (15)'!B26</f>
        <v xml:space="preserve">Campolide </v>
      </c>
      <c r="C25" s="143">
        <f>'RSI_genero (15)'!O26-'RSI_genero (15)'!C26</f>
        <v>-13</v>
      </c>
      <c r="D25" s="119">
        <f>'RSI_genero (15)'!P26-'RSI_genero (15)'!D26</f>
        <v>-4</v>
      </c>
      <c r="E25" s="144">
        <f>'RSI_genero (15)'!Q26-'RSI_genero (15)'!E26</f>
        <v>-17</v>
      </c>
    </row>
    <row r="26" spans="2:5" s="6" customFormat="1" ht="14.25" customHeight="1">
      <c r="B26" s="32" t="str">
        <f>'RSI_genero (15)'!B27</f>
        <v xml:space="preserve">Carnide </v>
      </c>
      <c r="C26" s="143">
        <f>'RSI_genero (15)'!O27-'RSI_genero (15)'!C27</f>
        <v>-36</v>
      </c>
      <c r="D26" s="119">
        <f>'RSI_genero (15)'!P27-'RSI_genero (15)'!D27</f>
        <v>-34</v>
      </c>
      <c r="E26" s="144">
        <f>'RSI_genero (15)'!Q27-'RSI_genero (15)'!E27</f>
        <v>-70</v>
      </c>
    </row>
    <row r="27" spans="2:5" s="6" customFormat="1" ht="14.25" customHeight="1">
      <c r="B27" s="32" t="str">
        <f>'RSI_genero (15)'!B28</f>
        <v xml:space="preserve">Estrela </v>
      </c>
      <c r="C27" s="143">
        <f>'RSI_genero (15)'!O28-'RSI_genero (15)'!C28</f>
        <v>-8</v>
      </c>
      <c r="D27" s="119">
        <f>'RSI_genero (15)'!P28-'RSI_genero (15)'!D28</f>
        <v>-10</v>
      </c>
      <c r="E27" s="144">
        <f>'RSI_genero (15)'!Q28-'RSI_genero (15)'!E28</f>
        <v>-18</v>
      </c>
    </row>
    <row r="28" spans="2:5" s="6" customFormat="1" ht="14.25" customHeight="1">
      <c r="B28" s="32" t="str">
        <f>'RSI_genero (15)'!B29</f>
        <v xml:space="preserve">Lumiar </v>
      </c>
      <c r="C28" s="143">
        <f>'RSI_genero (15)'!O29-'RSI_genero (15)'!C29</f>
        <v>-37</v>
      </c>
      <c r="D28" s="119">
        <f>'RSI_genero (15)'!P29-'RSI_genero (15)'!D29</f>
        <v>3</v>
      </c>
      <c r="E28" s="144">
        <f>'RSI_genero (15)'!Q29-'RSI_genero (15)'!E29</f>
        <v>-34</v>
      </c>
    </row>
    <row r="29" spans="2:5" s="6" customFormat="1" ht="14.25" customHeight="1">
      <c r="B29" s="32" t="str">
        <f>'RSI_genero (15)'!B30</f>
        <v xml:space="preserve">Marvila </v>
      </c>
      <c r="C29" s="143">
        <f>'RSI_genero (15)'!O30-'RSI_genero (15)'!C30</f>
        <v>-51</v>
      </c>
      <c r="D29" s="119">
        <f>'RSI_genero (15)'!P30-'RSI_genero (15)'!D30</f>
        <v>-33</v>
      </c>
      <c r="E29" s="144">
        <f>'RSI_genero (15)'!Q30-'RSI_genero (15)'!E30</f>
        <v>-84</v>
      </c>
    </row>
    <row r="30" spans="2:5" s="6" customFormat="1" ht="14.25" customHeight="1">
      <c r="B30" s="32" t="str">
        <f>'RSI_genero (15)'!B31</f>
        <v xml:space="preserve">Misericórdia </v>
      </c>
      <c r="C30" s="143">
        <f>'RSI_genero (15)'!O31-'RSI_genero (15)'!C31</f>
        <v>12</v>
      </c>
      <c r="D30" s="119">
        <f>'RSI_genero (15)'!P31-'RSI_genero (15)'!D31</f>
        <v>27</v>
      </c>
      <c r="E30" s="144">
        <f>'RSI_genero (15)'!Q31-'RSI_genero (15)'!E31</f>
        <v>39</v>
      </c>
    </row>
    <row r="31" spans="2:5" s="6" customFormat="1" ht="14.25" customHeight="1">
      <c r="B31" s="32" t="str">
        <f>'RSI_genero (15)'!B32</f>
        <v xml:space="preserve">Olivais </v>
      </c>
      <c r="C31" s="143">
        <f>'RSI_genero (15)'!O32-'RSI_genero (15)'!C32</f>
        <v>-12</v>
      </c>
      <c r="D31" s="119">
        <f>'RSI_genero (15)'!P32-'RSI_genero (15)'!D32</f>
        <v>-15</v>
      </c>
      <c r="E31" s="144">
        <f>'RSI_genero (15)'!Q32-'RSI_genero (15)'!E32</f>
        <v>-27</v>
      </c>
    </row>
    <row r="32" spans="2:5" s="6" customFormat="1" ht="14.25" customHeight="1">
      <c r="B32" s="32" t="str">
        <f>'RSI_genero (15)'!B33</f>
        <v xml:space="preserve">Parque das Nações </v>
      </c>
      <c r="C32" s="143">
        <f>'RSI_genero (15)'!O33-'RSI_genero (15)'!C33</f>
        <v>-7</v>
      </c>
      <c r="D32" s="119">
        <f>'RSI_genero (15)'!P33-'RSI_genero (15)'!D33</f>
        <v>4</v>
      </c>
      <c r="E32" s="144">
        <f>'RSI_genero (15)'!Q33-'RSI_genero (15)'!E33</f>
        <v>-3</v>
      </c>
    </row>
    <row r="33" spans="2:5" s="6" customFormat="1" ht="14.25" customHeight="1">
      <c r="B33" s="32" t="str">
        <f>'RSI_genero (15)'!B34</f>
        <v xml:space="preserve">Penha de França </v>
      </c>
      <c r="C33" s="143">
        <f>'RSI_genero (15)'!O34-'RSI_genero (15)'!C34</f>
        <v>-4</v>
      </c>
      <c r="D33" s="119">
        <f>'RSI_genero (15)'!P34-'RSI_genero (15)'!D34</f>
        <v>4</v>
      </c>
      <c r="E33" s="144">
        <f>'RSI_genero (15)'!Q34-'RSI_genero (15)'!E34</f>
        <v>0</v>
      </c>
    </row>
    <row r="34" spans="2:5" s="6" customFormat="1" ht="14.25" customHeight="1">
      <c r="B34" s="32" t="str">
        <f>'RSI_genero (15)'!B35</f>
        <v xml:space="preserve">Santa Clara </v>
      </c>
      <c r="C34" s="143">
        <f>'RSI_genero (15)'!O35-'RSI_genero (15)'!C35</f>
        <v>-58</v>
      </c>
      <c r="D34" s="119">
        <f>'RSI_genero (15)'!P35-'RSI_genero (15)'!D35</f>
        <v>-35</v>
      </c>
      <c r="E34" s="144">
        <f>'RSI_genero (15)'!Q35-'RSI_genero (15)'!E35</f>
        <v>-93</v>
      </c>
    </row>
    <row r="35" spans="2:5" s="6" customFormat="1" ht="14.25" customHeight="1">
      <c r="B35" s="32" t="str">
        <f>'RSI_genero (15)'!B36</f>
        <v xml:space="preserve">Santa Maria Maior </v>
      </c>
      <c r="C35" s="143">
        <f>'RSI_genero (15)'!O36-'RSI_genero (15)'!C36</f>
        <v>-21</v>
      </c>
      <c r="D35" s="119">
        <f>'RSI_genero (15)'!P36-'RSI_genero (15)'!D36</f>
        <v>-52</v>
      </c>
      <c r="E35" s="144">
        <f>'RSI_genero (15)'!Q36-'RSI_genero (15)'!E36</f>
        <v>-73</v>
      </c>
    </row>
    <row r="36" spans="2:5" s="6" customFormat="1" ht="14.25" customHeight="1">
      <c r="B36" s="32" t="str">
        <f>'RSI_genero (15)'!B37</f>
        <v xml:space="preserve">Santo António </v>
      </c>
      <c r="C36" s="143">
        <f>'RSI_genero (15)'!O37-'RSI_genero (15)'!C37</f>
        <v>1</v>
      </c>
      <c r="D36" s="119">
        <f>'RSI_genero (15)'!P37-'RSI_genero (15)'!D37</f>
        <v>-7</v>
      </c>
      <c r="E36" s="144">
        <f>'RSI_genero (15)'!Q37-'RSI_genero (15)'!E37</f>
        <v>-6</v>
      </c>
    </row>
    <row r="37" spans="2:5" s="6" customFormat="1" ht="14.25" customHeight="1">
      <c r="B37" s="32" t="str">
        <f>'RSI_genero (15)'!B38</f>
        <v xml:space="preserve">São Domingos de Benfica </v>
      </c>
      <c r="C37" s="143">
        <f>'RSI_genero (15)'!O38-'RSI_genero (15)'!C38</f>
        <v>5</v>
      </c>
      <c r="D37" s="119">
        <f>'RSI_genero (15)'!P38-'RSI_genero (15)'!D38</f>
        <v>-7</v>
      </c>
      <c r="E37" s="144">
        <f>'RSI_genero (15)'!Q38-'RSI_genero (15)'!E38</f>
        <v>-2</v>
      </c>
    </row>
    <row r="38" spans="2:5" s="6" customFormat="1" ht="14.25" customHeight="1">
      <c r="B38" s="32" t="str">
        <f>'RSI_genero (15)'!B39</f>
        <v xml:space="preserve">São Vicente </v>
      </c>
      <c r="C38" s="145">
        <f>'RSI_genero (15)'!O39-'RSI_genero (15)'!C39</f>
        <v>16</v>
      </c>
      <c r="D38" s="120">
        <f>'RSI_genero (15)'!P39-'RSI_genero (15)'!D39</f>
        <v>2</v>
      </c>
      <c r="E38" s="146">
        <f>'RSI_genero (15)'!Q39-'RSI_genero (15)'!E39</f>
        <v>18</v>
      </c>
    </row>
    <row r="39" spans="2:5" s="6" customFormat="1" ht="14.25" customHeight="1">
      <c r="B39" s="32"/>
      <c r="C39" s="119"/>
      <c r="D39" s="119"/>
      <c r="E39" s="119"/>
    </row>
    <row r="40" spans="2:5" s="6" customFormat="1" ht="14.25" customHeight="1">
      <c r="B40" s="32"/>
      <c r="C40" s="119"/>
      <c r="D40" s="119"/>
      <c r="E40" s="119"/>
    </row>
    <row r="41" spans="2:5" s="6" customFormat="1" ht="14.25" customHeight="1">
      <c r="B41" s="32"/>
      <c r="C41" s="119"/>
      <c r="D41" s="119"/>
      <c r="E41" s="119"/>
    </row>
    <row r="42" spans="2:5" s="6" customFormat="1" ht="14.25" customHeight="1">
      <c r="B42" s="32"/>
      <c r="C42" s="119"/>
      <c r="D42" s="119"/>
      <c r="E42" s="119"/>
    </row>
    <row r="43" spans="2:5" s="6" customFormat="1" ht="14.25" customHeight="1">
      <c r="B43" s="32"/>
      <c r="C43" s="119"/>
      <c r="D43" s="119"/>
      <c r="E43" s="119"/>
    </row>
    <row r="44" spans="2:5" s="6" customFormat="1" ht="14.25" customHeight="1">
      <c r="B44" s="32"/>
      <c r="C44" s="119"/>
      <c r="D44" s="119"/>
      <c r="E44" s="119"/>
    </row>
    <row r="45" spans="2:5" s="6" customFormat="1" ht="14.25" customHeight="1">
      <c r="B45" s="32"/>
      <c r="C45" s="119"/>
      <c r="D45" s="119"/>
      <c r="E45" s="119"/>
    </row>
    <row r="46" spans="2:5" s="6" customFormat="1" ht="14.25" customHeight="1">
      <c r="B46" s="32"/>
      <c r="C46" s="119"/>
      <c r="D46" s="119"/>
      <c r="E46" s="119"/>
    </row>
    <row r="47" spans="2:5" s="6" customFormat="1" ht="14.25" customHeight="1">
      <c r="B47" s="32"/>
      <c r="C47" s="119"/>
      <c r="D47" s="119"/>
      <c r="E47" s="119"/>
    </row>
    <row r="48" spans="2:5" s="6" customFormat="1" ht="14.25" customHeight="1">
      <c r="B48" s="32"/>
      <c r="C48" s="119"/>
      <c r="D48" s="119"/>
      <c r="E48" s="119"/>
    </row>
    <row r="49" spans="2:5" s="6" customFormat="1" ht="14.25" customHeight="1">
      <c r="B49" s="32"/>
      <c r="C49" s="119"/>
      <c r="D49" s="119"/>
      <c r="E49" s="119"/>
    </row>
    <row r="50" spans="2:5" s="6" customFormat="1" ht="14.25" customHeight="1">
      <c r="B50" s="32"/>
      <c r="C50" s="119"/>
      <c r="D50" s="119"/>
      <c r="E50" s="119"/>
    </row>
    <row r="51" spans="2:5" s="6" customFormat="1" ht="14.25" customHeight="1">
      <c r="B51" s="32"/>
      <c r="C51" s="119"/>
      <c r="D51" s="119"/>
      <c r="E51" s="119"/>
    </row>
    <row r="52" spans="2:5" s="6" customFormat="1" ht="14.25" customHeight="1">
      <c r="B52" s="32"/>
      <c r="C52" s="119"/>
      <c r="D52" s="119"/>
      <c r="E52" s="119"/>
    </row>
    <row r="53" spans="2:5" s="6" customFormat="1" ht="14.25" customHeight="1">
      <c r="B53" s="32"/>
      <c r="C53" s="119"/>
      <c r="D53" s="119"/>
      <c r="E53" s="119"/>
    </row>
    <row r="54" spans="2:5" s="6" customFormat="1" ht="14.25" customHeight="1">
      <c r="B54" s="32"/>
      <c r="C54" s="119"/>
      <c r="D54" s="119"/>
      <c r="E54" s="119"/>
    </row>
    <row r="55" spans="2:5" s="6" customFormat="1" ht="14.25" customHeight="1">
      <c r="B55" s="32"/>
      <c r="C55" s="119"/>
      <c r="D55" s="119"/>
      <c r="E55" s="119"/>
    </row>
    <row r="56" spans="2:5" s="31" customFormat="1" ht="14.25" customHeight="1">
      <c r="B56" s="32"/>
      <c r="C56" s="119"/>
      <c r="D56" s="119"/>
      <c r="E56" s="119"/>
    </row>
    <row r="57" spans="2:5" s="6" customFormat="1" ht="14.25" customHeight="1">
      <c r="B57" s="32"/>
      <c r="C57" s="119"/>
      <c r="D57" s="119"/>
      <c r="E57" s="119"/>
    </row>
    <row r="58" spans="2:5" s="6" customFormat="1" ht="14.25" customHeight="1">
      <c r="B58" s="32"/>
      <c r="C58" s="119"/>
      <c r="D58" s="119"/>
      <c r="E58" s="119"/>
    </row>
    <row r="59" spans="2:5" s="6" customFormat="1" ht="14.25" customHeight="1">
      <c r="B59" s="32"/>
      <c r="C59" s="119"/>
      <c r="D59" s="119"/>
      <c r="E59" s="119"/>
    </row>
    <row r="60" spans="2:5" s="33" customFormat="1" ht="14.25" customHeight="1">
      <c r="B60" s="32"/>
      <c r="C60" s="119"/>
      <c r="D60" s="119"/>
      <c r="E60" s="119"/>
    </row>
    <row r="61" spans="2:5" s="6" customFormat="1" ht="14.25" customHeight="1">
      <c r="B61" s="32"/>
      <c r="C61" s="119"/>
      <c r="D61" s="119"/>
      <c r="E61" s="119"/>
    </row>
    <row r="62" spans="2:5" s="6" customFormat="1" ht="14.25" customHeight="1">
      <c r="B62" s="32"/>
      <c r="C62" s="119"/>
      <c r="D62" s="119"/>
      <c r="E62" s="119"/>
    </row>
    <row r="63" spans="2:5" s="6" customFormat="1" ht="14.25" customHeight="1">
      <c r="B63" s="32"/>
      <c r="C63" s="119"/>
      <c r="D63" s="119"/>
      <c r="E63" s="119"/>
    </row>
    <row r="64" spans="2:5" s="31" customFormat="1" ht="14.25" customHeight="1">
      <c r="B64" s="32"/>
      <c r="C64" s="119"/>
      <c r="D64" s="119"/>
      <c r="E64" s="119"/>
    </row>
    <row r="65" spans="2:5" s="6" customFormat="1" ht="14.25" customHeight="1">
      <c r="B65" s="32"/>
      <c r="C65" s="119"/>
      <c r="D65" s="119"/>
      <c r="E65" s="119"/>
    </row>
    <row r="66" spans="2:5" s="6" customFormat="1" ht="14.25" customHeight="1">
      <c r="B66" s="32"/>
      <c r="C66" s="119"/>
      <c r="D66" s="119"/>
      <c r="E66" s="119"/>
    </row>
    <row r="67" spans="2:5" s="6" customFormat="1" ht="14.25" customHeight="1">
      <c r="B67" s="32"/>
      <c r="C67" s="119"/>
      <c r="D67" s="119"/>
      <c r="E67" s="120"/>
    </row>
    <row r="68" spans="2:5" s="1" customFormat="1" ht="15">
      <c r="B68" s="122"/>
      <c r="C68" s="52"/>
      <c r="D68" s="107"/>
    </row>
    <row r="69" spans="2:5">
      <c r="B69" s="35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/>
  </sheetViews>
  <sheetFormatPr defaultColWidth="12" defaultRowHeight="12.75"/>
  <cols>
    <col min="1" max="1" width="12" style="84"/>
    <col min="2" max="2" width="38" style="84" customWidth="1"/>
    <col min="3" max="5" width="10.7109375" style="84" customWidth="1"/>
    <col min="6" max="16384" width="12" style="84"/>
  </cols>
  <sheetData>
    <row r="1" spans="1:5" s="83" customFormat="1" ht="16.5" customHeight="1"/>
    <row r="2" spans="1:5" s="83" customFormat="1" ht="16.5" customHeight="1"/>
    <row r="3" spans="1:5" s="83" customFormat="1" ht="16.5" customHeight="1">
      <c r="B3" s="134"/>
    </row>
    <row r="4" spans="1:5" s="83" customFormat="1" ht="16.5" customHeight="1"/>
    <row r="5" spans="1:5" s="83" customFormat="1" ht="16.5" customHeight="1">
      <c r="A5" s="127" t="s">
        <v>5</v>
      </c>
      <c r="B5" s="130" t="s">
        <v>296</v>
      </c>
    </row>
    <row r="6" spans="1:5" s="83" customFormat="1" ht="12" customHeight="1">
      <c r="A6" s="127"/>
      <c r="B6" s="133" t="s">
        <v>230</v>
      </c>
    </row>
    <row r="7" spans="1:5" s="83" customFormat="1" ht="16.5" customHeight="1">
      <c r="D7" s="7"/>
    </row>
    <row r="8" spans="1:5" s="83" customFormat="1" ht="45" customHeight="1">
      <c r="B8" s="7"/>
      <c r="C8" s="681" t="s">
        <v>214</v>
      </c>
      <c r="D8" s="681"/>
      <c r="E8" s="681"/>
    </row>
    <row r="9" spans="1:5" s="83" customFormat="1" ht="24.95" customHeight="1">
      <c r="B9" s="7"/>
      <c r="C9" s="682" t="s">
        <v>64</v>
      </c>
      <c r="D9" s="682"/>
      <c r="E9" s="682"/>
    </row>
    <row r="10" spans="1:5" s="83" customFormat="1" ht="14.25" customHeight="1">
      <c r="B10" s="39" t="s">
        <v>53</v>
      </c>
      <c r="C10" s="128" t="s">
        <v>67</v>
      </c>
      <c r="D10" s="128" t="s">
        <v>13</v>
      </c>
      <c r="E10" s="128" t="s">
        <v>66</v>
      </c>
    </row>
    <row r="11" spans="1:5" s="83" customFormat="1" ht="14.25" customHeight="1">
      <c r="B11" s="402" t="s">
        <v>105</v>
      </c>
      <c r="C11" s="55">
        <f>('RSI_genero (15)'!O12-'RSI_genero (15)'!C12)/'RSI_genero (15)'!C12</f>
        <v>-2.1491046802911581E-2</v>
      </c>
      <c r="D11" s="50">
        <f>('RSI_genero (15)'!P12-'RSI_genero (15)'!D12)/'RSI_genero (15)'!D12</f>
        <v>-1.4504048144780707E-2</v>
      </c>
      <c r="E11" s="51">
        <f>('RSI_genero (15)'!Q12-'RSI_genero (15)'!E12)/'RSI_genero (15)'!E12</f>
        <v>-1.8043461541748202E-2</v>
      </c>
    </row>
    <row r="12" spans="1:5" s="83" customFormat="1" ht="14.25" customHeight="1">
      <c r="B12" s="403" t="s">
        <v>267</v>
      </c>
      <c r="C12" s="56">
        <f>('RSI_genero (15)'!O13-'RSI_genero (15)'!C13)/'RSI_genero (15)'!C13</f>
        <v>-3.372759500381009E-2</v>
      </c>
      <c r="D12" s="52">
        <f>('RSI_genero (15)'!P13-'RSI_genero (15)'!D13)/'RSI_genero (15)'!D13</f>
        <v>-2.1203853990399559E-2</v>
      </c>
      <c r="E12" s="53">
        <f>('RSI_genero (15)'!Q13-'RSI_genero (15)'!E13)/'RSI_genero (15)'!E13</f>
        <v>-2.7595536016232668E-2</v>
      </c>
    </row>
    <row r="13" spans="1:5" s="83" customFormat="1" ht="14.25" customHeight="1">
      <c r="B13" s="403" t="s">
        <v>52</v>
      </c>
      <c r="C13" s="56">
        <f>('RSI_genero (15)'!O14-'RSI_genero (15)'!C14)/'RSI_genero (15)'!C14</f>
        <v>-5.5176860722181281E-2</v>
      </c>
      <c r="D13" s="52">
        <f>('RSI_genero (15)'!P14-'RSI_genero (15)'!D14)/'RSI_genero (15)'!D14</f>
        <v>-3.8755664652567974E-2</v>
      </c>
      <c r="E13" s="53">
        <f>('RSI_genero (15)'!Q14-'RSI_genero (15)'!E14)/'RSI_genero (15)'!E14</f>
        <v>-4.7067325624766877E-2</v>
      </c>
    </row>
    <row r="14" spans="1:5" s="83" customFormat="1" ht="14.25" customHeight="1">
      <c r="B14" s="403" t="s">
        <v>1</v>
      </c>
      <c r="C14" s="75">
        <f>('RSI_genero (15)'!O15-'RSI_genero (15)'!C15)/'RSI_genero (15)'!C15</f>
        <v>-2.7725739977519669E-2</v>
      </c>
      <c r="D14" s="76">
        <f>('RSI_genero (15)'!P15-'RSI_genero (15)'!D15)/'RSI_genero (15)'!D15</f>
        <v>-2.2737819025522042E-2</v>
      </c>
      <c r="E14" s="54">
        <f>('RSI_genero (15)'!Q15-'RSI_genero (15)'!E15)/'RSI_genero (15)'!E15</f>
        <v>-2.5139832802068923E-2</v>
      </c>
    </row>
    <row r="15" spans="1:5" s="83" customFormat="1" ht="14.25" customHeight="1">
      <c r="B15" s="32" t="str">
        <f>'RSI_genero (15)'!B16</f>
        <v xml:space="preserve">Ajuda </v>
      </c>
      <c r="C15" s="55">
        <f>('RSI_genero (15)'!O16-'RSI_genero (15)'!C16)/'RSI_genero (15)'!C16</f>
        <v>-3.248259860788863E-2</v>
      </c>
      <c r="D15" s="50">
        <f>('RSI_genero (15)'!P16-'RSI_genero (15)'!D16)/'RSI_genero (15)'!D16</f>
        <v>4.7619047619047623E-3</v>
      </c>
      <c r="E15" s="51">
        <f>('RSI_genero (15)'!Q16-'RSI_genero (15)'!E16)/'RSI_genero (15)'!E16</f>
        <v>-1.4101057579318449E-2</v>
      </c>
    </row>
    <row r="16" spans="1:5" s="83" customFormat="1" ht="14.25" customHeight="1">
      <c r="B16" s="32" t="str">
        <f>'RSI_genero (15)'!B17</f>
        <v xml:space="preserve">Alcântara </v>
      </c>
      <c r="C16" s="56">
        <f>('RSI_genero (15)'!O17-'RSI_genero (15)'!C17)/'RSI_genero (15)'!C17</f>
        <v>-4.8387096774193547E-2</v>
      </c>
      <c r="D16" s="52">
        <f>('RSI_genero (15)'!P17-'RSI_genero (15)'!D17)/'RSI_genero (15)'!D17</f>
        <v>-6.7961165048543687E-2</v>
      </c>
      <c r="E16" s="53">
        <f>('RSI_genero (15)'!Q17-'RSI_genero (15)'!E17)/'RSI_genero (15)'!E17</f>
        <v>-5.8673469387755105E-2</v>
      </c>
    </row>
    <row r="17" spans="2:5" s="83" customFormat="1" ht="14.25" customHeight="1">
      <c r="B17" s="32" t="str">
        <f>'RSI_genero (15)'!B18</f>
        <v xml:space="preserve">Alvalade </v>
      </c>
      <c r="C17" s="56">
        <f>('RSI_genero (15)'!O18-'RSI_genero (15)'!C18)/'RSI_genero (15)'!C18</f>
        <v>-1.3761467889908258E-2</v>
      </c>
      <c r="D17" s="52">
        <f>('RSI_genero (15)'!P18-'RSI_genero (15)'!D18)/'RSI_genero (15)'!D18</f>
        <v>-2.4590163934426229E-2</v>
      </c>
      <c r="E17" s="53">
        <f>('RSI_genero (15)'!Q18-'RSI_genero (15)'!E18)/'RSI_genero (15)'!E18</f>
        <v>-1.948051948051948E-2</v>
      </c>
    </row>
    <row r="18" spans="2:5" s="83" customFormat="1" ht="14.25" customHeight="1">
      <c r="B18" s="32" t="str">
        <f>'RSI_genero (15)'!B19</f>
        <v xml:space="preserve">Areeiro </v>
      </c>
      <c r="C18" s="56">
        <f>('RSI_genero (15)'!O19-'RSI_genero (15)'!C19)/'RSI_genero (15)'!C19</f>
        <v>0.12290502793296089</v>
      </c>
      <c r="D18" s="52">
        <f>('RSI_genero (15)'!P19-'RSI_genero (15)'!D19)/'RSI_genero (15)'!D19</f>
        <v>6.8181818181818177E-2</v>
      </c>
      <c r="E18" s="53">
        <f>('RSI_genero (15)'!Q19-'RSI_genero (15)'!E19)/'RSI_genero (15)'!E19</f>
        <v>9.5774647887323941E-2</v>
      </c>
    </row>
    <row r="19" spans="2:5" s="83" customFormat="1" ht="14.25" customHeight="1">
      <c r="B19" s="32" t="str">
        <f>'RSI_genero (15)'!B20</f>
        <v xml:space="preserve">Arroios </v>
      </c>
      <c r="C19" s="56">
        <f>('RSI_genero (15)'!O20-'RSI_genero (15)'!C20)/'RSI_genero (15)'!C20</f>
        <v>2.2950819672131147E-2</v>
      </c>
      <c r="D19" s="52">
        <f>('RSI_genero (15)'!P20-'RSI_genero (15)'!D20)/'RSI_genero (15)'!D20</f>
        <v>-1.6750418760469012E-3</v>
      </c>
      <c r="E19" s="53">
        <f>('RSI_genero (15)'!Q20-'RSI_genero (15)'!E20)/'RSI_genero (15)'!E20</f>
        <v>6.6518847006651885E-3</v>
      </c>
    </row>
    <row r="20" spans="2:5" s="83" customFormat="1" ht="14.25" customHeight="1">
      <c r="B20" s="32" t="str">
        <f>'RSI_genero (15)'!B21</f>
        <v xml:space="preserve">Avenidas Novas </v>
      </c>
      <c r="C20" s="56">
        <f>('RSI_genero (15)'!O21-'RSI_genero (15)'!C21)/'RSI_genero (15)'!C21</f>
        <v>5.5900621118012424E-2</v>
      </c>
      <c r="D20" s="52">
        <f>('RSI_genero (15)'!P21-'RSI_genero (15)'!D21)/'RSI_genero (15)'!D21</f>
        <v>-1.2048192771084338E-2</v>
      </c>
      <c r="E20" s="53">
        <f>('RSI_genero (15)'!Q21-'RSI_genero (15)'!E21)/'RSI_genero (15)'!E21</f>
        <v>2.1406727828746176E-2</v>
      </c>
    </row>
    <row r="21" spans="2:5" s="83" customFormat="1" ht="14.25" customHeight="1">
      <c r="B21" s="32" t="str">
        <f>'RSI_genero (15)'!B22</f>
        <v xml:space="preserve">Beato </v>
      </c>
      <c r="C21" s="56">
        <f>('RSI_genero (15)'!O22-'RSI_genero (15)'!C22)/'RSI_genero (15)'!C22</f>
        <v>-4.0345821325648415E-2</v>
      </c>
      <c r="D21" s="52">
        <f>('RSI_genero (15)'!P22-'RSI_genero (15)'!D22)/'RSI_genero (15)'!D22</f>
        <v>-3.8277511961722487E-2</v>
      </c>
      <c r="E21" s="53">
        <f>('RSI_genero (15)'!Q22-'RSI_genero (15)'!E22)/'RSI_genero (15)'!E22</f>
        <v>-3.9215686274509803E-2</v>
      </c>
    </row>
    <row r="22" spans="2:5" s="83" customFormat="1" ht="14.25" customHeight="1">
      <c r="B22" s="32" t="str">
        <f>'RSI_genero (15)'!B23</f>
        <v xml:space="preserve">Belém </v>
      </c>
      <c r="C22" s="56">
        <f>('RSI_genero (15)'!O23-'RSI_genero (15)'!C23)/'RSI_genero (15)'!C23</f>
        <v>0.12195121951219512</v>
      </c>
      <c r="D22" s="52">
        <f>('RSI_genero (15)'!P23-'RSI_genero (15)'!D23)/'RSI_genero (15)'!D23</f>
        <v>0.10526315789473684</v>
      </c>
      <c r="E22" s="53">
        <f>('RSI_genero (15)'!Q23-'RSI_genero (15)'!E23)/'RSI_genero (15)'!E23</f>
        <v>0.11392405063291139</v>
      </c>
    </row>
    <row r="23" spans="2:5" s="83" customFormat="1" ht="14.25" customHeight="1">
      <c r="B23" s="32" t="str">
        <f>'RSI_genero (15)'!B24</f>
        <v xml:space="preserve">Benfica </v>
      </c>
      <c r="C23" s="56">
        <f>('RSI_genero (15)'!O24-'RSI_genero (15)'!C24)/'RSI_genero (15)'!C24</f>
        <v>-1.2578616352201259E-2</v>
      </c>
      <c r="D23" s="52">
        <f>('RSI_genero (15)'!P24-'RSI_genero (15)'!D24)/'RSI_genero (15)'!D24</f>
        <v>-2.4719101123595506E-2</v>
      </c>
      <c r="E23" s="53">
        <f>('RSI_genero (15)'!Q24-'RSI_genero (15)'!E24)/'RSI_genero (15)'!E24</f>
        <v>-1.843817787418655E-2</v>
      </c>
    </row>
    <row r="24" spans="2:5" s="83" customFormat="1" ht="14.25" customHeight="1">
      <c r="B24" s="32" t="str">
        <f>'RSI_genero (15)'!B25</f>
        <v xml:space="preserve">Campo de Ourique </v>
      </c>
      <c r="C24" s="56">
        <f>('RSI_genero (15)'!O25-'RSI_genero (15)'!C25)/'RSI_genero (15)'!C25</f>
        <v>-2.8037383177570093E-2</v>
      </c>
      <c r="D24" s="52">
        <f>('RSI_genero (15)'!P25-'RSI_genero (15)'!D25)/'RSI_genero (15)'!D25</f>
        <v>-3.3175355450236969E-2</v>
      </c>
      <c r="E24" s="53">
        <f>('RSI_genero (15)'!Q25-'RSI_genero (15)'!E25)/'RSI_genero (15)'!E25</f>
        <v>-3.0588235294117649E-2</v>
      </c>
    </row>
    <row r="25" spans="2:5" s="83" customFormat="1" ht="14.25" customHeight="1">
      <c r="B25" s="32" t="str">
        <f>'RSI_genero (15)'!B26</f>
        <v xml:space="preserve">Campolide </v>
      </c>
      <c r="C25" s="56">
        <f>('RSI_genero (15)'!O26-'RSI_genero (15)'!C26)/'RSI_genero (15)'!C26</f>
        <v>-7.5581395348837205E-2</v>
      </c>
      <c r="D25" s="52">
        <f>('RSI_genero (15)'!P26-'RSI_genero (15)'!D26)/'RSI_genero (15)'!D26</f>
        <v>-2.3255813953488372E-2</v>
      </c>
      <c r="E25" s="53">
        <f>('RSI_genero (15)'!Q26-'RSI_genero (15)'!E26)/'RSI_genero (15)'!E26</f>
        <v>-4.9418604651162788E-2</v>
      </c>
    </row>
    <row r="26" spans="2:5" s="83" customFormat="1" ht="14.25" customHeight="1">
      <c r="B26" s="32" t="str">
        <f>'RSI_genero (15)'!B27</f>
        <v xml:space="preserve">Carnide </v>
      </c>
      <c r="C26" s="56">
        <f>('RSI_genero (15)'!O27-'RSI_genero (15)'!C27)/'RSI_genero (15)'!C27</f>
        <v>-9.8092643051771122E-2</v>
      </c>
      <c r="D26" s="52">
        <f>('RSI_genero (15)'!P27-'RSI_genero (15)'!D27)/'RSI_genero (15)'!D27</f>
        <v>-8.6513994910941472E-2</v>
      </c>
      <c r="E26" s="53">
        <f>('RSI_genero (15)'!Q27-'RSI_genero (15)'!E27)/'RSI_genero (15)'!E27</f>
        <v>-9.2105263157894732E-2</v>
      </c>
    </row>
    <row r="27" spans="2:5" s="83" customFormat="1" ht="14.25" customHeight="1">
      <c r="B27" s="32" t="str">
        <f>'RSI_genero (15)'!B28</f>
        <v xml:space="preserve">Estrela </v>
      </c>
      <c r="C27" s="56">
        <f>('RSI_genero (15)'!O28-'RSI_genero (15)'!C28)/'RSI_genero (15)'!C28</f>
        <v>-7.407407407407407E-2</v>
      </c>
      <c r="D27" s="52">
        <f>('RSI_genero (15)'!P28-'RSI_genero (15)'!D28)/'RSI_genero (15)'!D28</f>
        <v>-7.575757575757576E-2</v>
      </c>
      <c r="E27" s="53">
        <f>('RSI_genero (15)'!Q28-'RSI_genero (15)'!E28)/'RSI_genero (15)'!E28</f>
        <v>-7.4999999999999997E-2</v>
      </c>
    </row>
    <row r="28" spans="2:5" s="83" customFormat="1" ht="14.25" customHeight="1">
      <c r="B28" s="32" t="str">
        <f>'RSI_genero (15)'!B29</f>
        <v xml:space="preserve">Lumiar </v>
      </c>
      <c r="C28" s="56">
        <f>('RSI_genero (15)'!O29-'RSI_genero (15)'!C29)/'RSI_genero (15)'!C29</f>
        <v>-8.1318681318681321E-2</v>
      </c>
      <c r="D28" s="52">
        <f>('RSI_genero (15)'!P29-'RSI_genero (15)'!D29)/'RSI_genero (15)'!D29</f>
        <v>7.6335877862595417E-3</v>
      </c>
      <c r="E28" s="53">
        <f>('RSI_genero (15)'!Q29-'RSI_genero (15)'!E29)/'RSI_genero (15)'!E29</f>
        <v>-4.0094339622641507E-2</v>
      </c>
    </row>
    <row r="29" spans="2:5" s="83" customFormat="1" ht="14.25" customHeight="1">
      <c r="B29" s="32" t="str">
        <f>'RSI_genero (15)'!B30</f>
        <v xml:space="preserve">Marvila </v>
      </c>
      <c r="C29" s="56">
        <f>('RSI_genero (15)'!O30-'RSI_genero (15)'!C30)/'RSI_genero (15)'!C30</f>
        <v>-4.5252883762200533E-2</v>
      </c>
      <c r="D29" s="52">
        <f>('RSI_genero (15)'!P30-'RSI_genero (15)'!D30)/'RSI_genero (15)'!D30</f>
        <v>-2.9177718832891247E-2</v>
      </c>
      <c r="E29" s="53">
        <f>('RSI_genero (15)'!Q30-'RSI_genero (15)'!E30)/'RSI_genero (15)'!E30</f>
        <v>-3.7201062887511072E-2</v>
      </c>
    </row>
    <row r="30" spans="2:5" s="83" customFormat="1" ht="14.25" customHeight="1">
      <c r="B30" s="32" t="str">
        <f>'RSI_genero (15)'!B31</f>
        <v xml:space="preserve">Misericórdia </v>
      </c>
      <c r="C30" s="56">
        <f>('RSI_genero (15)'!O31-'RSI_genero (15)'!C31)/'RSI_genero (15)'!C31</f>
        <v>0.11538461538461539</v>
      </c>
      <c r="D30" s="52">
        <f>('RSI_genero (15)'!P31-'RSI_genero (15)'!D31)/'RSI_genero (15)'!D31</f>
        <v>0.15976331360946747</v>
      </c>
      <c r="E30" s="53">
        <f>('RSI_genero (15)'!Q31-'RSI_genero (15)'!E31)/'RSI_genero (15)'!E31</f>
        <v>0.14285714285714285</v>
      </c>
    </row>
    <row r="31" spans="2:5" s="83" customFormat="1" ht="14.25" customHeight="1">
      <c r="B31" s="32" t="str">
        <f>'RSI_genero (15)'!B32</f>
        <v xml:space="preserve">Olivais </v>
      </c>
      <c r="C31" s="56">
        <f>('RSI_genero (15)'!O32-'RSI_genero (15)'!C32)/'RSI_genero (15)'!C32</f>
        <v>-1.741654571843251E-2</v>
      </c>
      <c r="D31" s="52">
        <f>('RSI_genero (15)'!P32-'RSI_genero (15)'!D32)/'RSI_genero (15)'!D32</f>
        <v>-2.0862308762169681E-2</v>
      </c>
      <c r="E31" s="53">
        <f>('RSI_genero (15)'!Q32-'RSI_genero (15)'!E32)/'RSI_genero (15)'!E32</f>
        <v>-1.9176136363636364E-2</v>
      </c>
    </row>
    <row r="32" spans="2:5" s="83" customFormat="1" ht="14.25" customHeight="1">
      <c r="B32" s="32" t="str">
        <f>'RSI_genero (15)'!B33</f>
        <v xml:space="preserve">Parque das Nações </v>
      </c>
      <c r="C32" s="56">
        <f>('RSI_genero (15)'!O33-'RSI_genero (15)'!C33)/'RSI_genero (15)'!C33</f>
        <v>-4.4871794871794872E-2</v>
      </c>
      <c r="D32" s="52">
        <f>('RSI_genero (15)'!P33-'RSI_genero (15)'!D33)/'RSI_genero (15)'!D33</f>
        <v>2.9197080291970802E-2</v>
      </c>
      <c r="E32" s="53">
        <f>('RSI_genero (15)'!Q33-'RSI_genero (15)'!E33)/'RSI_genero (15)'!E33</f>
        <v>-1.0238907849829351E-2</v>
      </c>
    </row>
    <row r="33" spans="2:5" s="83" customFormat="1" ht="14.25" customHeight="1">
      <c r="B33" s="32" t="str">
        <f>'RSI_genero (15)'!B34</f>
        <v xml:space="preserve">Penha de França </v>
      </c>
      <c r="C33" s="56">
        <f>('RSI_genero (15)'!O34-'RSI_genero (15)'!C34)/'RSI_genero (15)'!C34</f>
        <v>-9.9750623441396506E-3</v>
      </c>
      <c r="D33" s="52">
        <f>('RSI_genero (15)'!P34-'RSI_genero (15)'!D34)/'RSI_genero (15)'!D34</f>
        <v>8.5287846481876331E-3</v>
      </c>
      <c r="E33" s="53">
        <f>('RSI_genero (15)'!Q34-'RSI_genero (15)'!E34)/'RSI_genero (15)'!E34</f>
        <v>0</v>
      </c>
    </row>
    <row r="34" spans="2:5" s="83" customFormat="1" ht="14.25" customHeight="1">
      <c r="B34" s="32" t="str">
        <f>'RSI_genero (15)'!B35</f>
        <v xml:space="preserve">Santa Clara </v>
      </c>
      <c r="C34" s="56">
        <f>('RSI_genero (15)'!O35-'RSI_genero (15)'!C35)/'RSI_genero (15)'!C35</f>
        <v>-4.6104928457869634E-2</v>
      </c>
      <c r="D34" s="52">
        <f>('RSI_genero (15)'!P35-'RSI_genero (15)'!D35)/'RSI_genero (15)'!D35</f>
        <v>-2.8854080791426217E-2</v>
      </c>
      <c r="E34" s="53">
        <f>('RSI_genero (15)'!Q35-'RSI_genero (15)'!E35)/'RSI_genero (15)'!E35</f>
        <v>-3.7636584378794011E-2</v>
      </c>
    </row>
    <row r="35" spans="2:5" s="83" customFormat="1" ht="14.25" customHeight="1">
      <c r="B35" s="32" t="str">
        <f>'RSI_genero (15)'!B36</f>
        <v xml:space="preserve">Santa Maria Maior </v>
      </c>
      <c r="C35" s="56">
        <f>('RSI_genero (15)'!O36-'RSI_genero (15)'!C36)/'RSI_genero (15)'!C36</f>
        <v>-0.1</v>
      </c>
      <c r="D35" s="52">
        <f>('RSI_genero (15)'!P36-'RSI_genero (15)'!D36)/'RSI_genero (15)'!D36</f>
        <v>-0.16507936507936508</v>
      </c>
      <c r="E35" s="53">
        <f>('RSI_genero (15)'!Q36-'RSI_genero (15)'!E36)/'RSI_genero (15)'!E36</f>
        <v>-0.13904761904761906</v>
      </c>
    </row>
    <row r="36" spans="2:5" s="83" customFormat="1" ht="14.25" customHeight="1">
      <c r="B36" s="32" t="str">
        <f>'RSI_genero (15)'!B37</f>
        <v xml:space="preserve">Santo António </v>
      </c>
      <c r="C36" s="56">
        <f>('RSI_genero (15)'!O37-'RSI_genero (15)'!C37)/'RSI_genero (15)'!C37</f>
        <v>1.2195121951219513E-2</v>
      </c>
      <c r="D36" s="52">
        <f>('RSI_genero (15)'!P37-'RSI_genero (15)'!D37)/'RSI_genero (15)'!D37</f>
        <v>-6.4220183486238536E-2</v>
      </c>
      <c r="E36" s="53">
        <f>('RSI_genero (15)'!Q37-'RSI_genero (15)'!E37)/'RSI_genero (15)'!E37</f>
        <v>-3.1413612565445025E-2</v>
      </c>
    </row>
    <row r="37" spans="2:5" s="83" customFormat="1" ht="14.25" customHeight="1">
      <c r="B37" s="32" t="str">
        <f>'RSI_genero (15)'!B38</f>
        <v xml:space="preserve">São Domingos de Benfica </v>
      </c>
      <c r="C37" s="56">
        <f>('RSI_genero (15)'!O38-'RSI_genero (15)'!C38)/'RSI_genero (15)'!C38</f>
        <v>4.4642857142857144E-2</v>
      </c>
      <c r="D37" s="52">
        <f>('RSI_genero (15)'!P38-'RSI_genero (15)'!D38)/'RSI_genero (15)'!D38</f>
        <v>-5.737704918032787E-2</v>
      </c>
      <c r="E37" s="53">
        <f>('RSI_genero (15)'!Q38-'RSI_genero (15)'!E38)/'RSI_genero (15)'!E38</f>
        <v>-8.5470085470085479E-3</v>
      </c>
    </row>
    <row r="38" spans="2:5" s="83" customFormat="1" ht="14.25" customHeight="1">
      <c r="B38" s="32" t="str">
        <f>'RSI_genero (15)'!B39</f>
        <v xml:space="preserve">São Vicente </v>
      </c>
      <c r="C38" s="75">
        <f>('RSI_genero (15)'!O39-'RSI_genero (15)'!C39)/'RSI_genero (15)'!C39</f>
        <v>7.7294685990338161E-2</v>
      </c>
      <c r="D38" s="76">
        <f>('RSI_genero (15)'!P39-'RSI_genero (15)'!D39)/'RSI_genero (15)'!D39</f>
        <v>8.8888888888888889E-3</v>
      </c>
      <c r="E38" s="54">
        <f>('RSI_genero (15)'!Q39-'RSI_genero (15)'!E39)/'RSI_genero (15)'!E39</f>
        <v>4.1666666666666664E-2</v>
      </c>
    </row>
    <row r="39" spans="2:5" s="83" customFormat="1" ht="14.25" customHeight="1">
      <c r="B39" s="32"/>
      <c r="C39" s="52"/>
      <c r="D39" s="52"/>
      <c r="E39" s="52"/>
    </row>
    <row r="40" spans="2:5" s="83" customFormat="1" ht="14.25" customHeight="1">
      <c r="B40" s="32"/>
      <c r="C40" s="52"/>
      <c r="D40" s="52"/>
      <c r="E40" s="52"/>
    </row>
    <row r="41" spans="2:5" s="83" customFormat="1" ht="14.25" customHeight="1">
      <c r="B41" s="32"/>
      <c r="C41" s="52"/>
      <c r="D41" s="52"/>
      <c r="E41" s="52"/>
    </row>
    <row r="42" spans="2:5" s="83" customFormat="1" ht="14.25" customHeight="1">
      <c r="B42" s="32"/>
      <c r="C42" s="52"/>
      <c r="D42" s="52"/>
      <c r="E42" s="52"/>
    </row>
    <row r="43" spans="2:5" s="83" customFormat="1" ht="14.25" customHeight="1">
      <c r="B43" s="32"/>
      <c r="C43" s="52"/>
      <c r="D43" s="52"/>
      <c r="E43" s="52"/>
    </row>
    <row r="44" spans="2:5" s="83" customFormat="1" ht="14.25" customHeight="1">
      <c r="B44" s="32"/>
      <c r="C44" s="52"/>
      <c r="D44" s="52"/>
      <c r="E44" s="52"/>
    </row>
    <row r="45" spans="2:5" s="83" customFormat="1" ht="14.25" customHeight="1">
      <c r="B45" s="32"/>
      <c r="C45" s="52"/>
      <c r="D45" s="52"/>
      <c r="E45" s="52"/>
    </row>
    <row r="46" spans="2:5" s="83" customFormat="1" ht="14.25" customHeight="1">
      <c r="B46" s="32"/>
      <c r="C46" s="52"/>
      <c r="D46" s="52"/>
      <c r="E46" s="52"/>
    </row>
    <row r="47" spans="2:5" s="83" customFormat="1" ht="14.25" customHeight="1">
      <c r="B47" s="32"/>
      <c r="C47" s="52"/>
      <c r="D47" s="52"/>
      <c r="E47" s="52"/>
    </row>
    <row r="48" spans="2:5" s="83" customFormat="1" ht="14.25" customHeight="1">
      <c r="B48" s="32"/>
      <c r="C48" s="52"/>
      <c r="D48" s="52"/>
      <c r="E48" s="52"/>
    </row>
    <row r="49" spans="2:5" s="83" customFormat="1" ht="14.25" customHeight="1">
      <c r="B49" s="32"/>
      <c r="C49" s="52"/>
      <c r="D49" s="52"/>
      <c r="E49" s="52"/>
    </row>
    <row r="50" spans="2:5" s="83" customFormat="1" ht="14.25" customHeight="1">
      <c r="B50" s="32"/>
      <c r="C50" s="52"/>
      <c r="D50" s="52"/>
      <c r="E50" s="52"/>
    </row>
    <row r="51" spans="2:5" s="83" customFormat="1" ht="14.25" customHeight="1">
      <c r="B51" s="32"/>
      <c r="C51" s="52"/>
      <c r="D51" s="52"/>
      <c r="E51" s="52"/>
    </row>
    <row r="52" spans="2:5" s="83" customFormat="1" ht="14.25" customHeight="1">
      <c r="B52" s="32"/>
      <c r="C52" s="52"/>
      <c r="D52" s="52"/>
      <c r="E52" s="52"/>
    </row>
    <row r="53" spans="2:5" s="83" customFormat="1" ht="14.25" customHeight="1">
      <c r="B53" s="32"/>
      <c r="C53" s="52"/>
      <c r="D53" s="52"/>
      <c r="E53" s="52"/>
    </row>
    <row r="54" spans="2:5" s="83" customFormat="1" ht="14.25" customHeight="1">
      <c r="B54" s="32"/>
      <c r="C54" s="52"/>
      <c r="D54" s="52"/>
      <c r="E54" s="52"/>
    </row>
    <row r="55" spans="2:5" s="83" customFormat="1" ht="14.25" customHeight="1">
      <c r="B55" s="32"/>
      <c r="C55" s="52"/>
      <c r="D55" s="52"/>
      <c r="E55" s="52"/>
    </row>
    <row r="56" spans="2:5" s="87" customFormat="1" ht="14.25" customHeight="1">
      <c r="B56" s="32"/>
      <c r="C56" s="52"/>
      <c r="D56" s="52"/>
      <c r="E56" s="52"/>
    </row>
    <row r="57" spans="2:5" s="83" customFormat="1" ht="14.25" customHeight="1">
      <c r="B57" s="32"/>
      <c r="C57" s="52"/>
      <c r="D57" s="52"/>
      <c r="E57" s="52"/>
    </row>
    <row r="58" spans="2:5" s="83" customFormat="1" ht="14.25" customHeight="1">
      <c r="B58" s="32"/>
      <c r="C58" s="52"/>
      <c r="D58" s="52"/>
      <c r="E58" s="52"/>
    </row>
    <row r="59" spans="2:5" s="83" customFormat="1" ht="14.25" customHeight="1">
      <c r="B59" s="32"/>
      <c r="C59" s="52"/>
      <c r="D59" s="52"/>
      <c r="E59" s="52"/>
    </row>
    <row r="60" spans="2:5" s="88" customFormat="1" ht="14.25" customHeight="1">
      <c r="B60" s="32"/>
      <c r="C60" s="52"/>
      <c r="D60" s="52"/>
      <c r="E60" s="52"/>
    </row>
    <row r="61" spans="2:5" s="83" customFormat="1" ht="14.25" customHeight="1">
      <c r="B61" s="32"/>
      <c r="C61" s="52"/>
      <c r="D61" s="52"/>
      <c r="E61" s="52"/>
    </row>
    <row r="62" spans="2:5" s="83" customFormat="1" ht="14.25" customHeight="1">
      <c r="B62" s="32"/>
      <c r="C62" s="52"/>
      <c r="D62" s="52"/>
      <c r="E62" s="52"/>
    </row>
    <row r="63" spans="2:5" s="83" customFormat="1" ht="14.25" customHeight="1">
      <c r="B63" s="32"/>
      <c r="C63" s="52"/>
      <c r="D63" s="52"/>
      <c r="E63" s="52"/>
    </row>
    <row r="64" spans="2:5" s="87" customFormat="1" ht="14.25" customHeight="1">
      <c r="B64" s="32"/>
      <c r="C64" s="52"/>
      <c r="D64" s="52"/>
      <c r="E64" s="52"/>
    </row>
    <row r="65" spans="2:5" s="83" customFormat="1" ht="14.25" customHeight="1">
      <c r="B65" s="32"/>
      <c r="C65" s="52"/>
      <c r="D65" s="52"/>
      <c r="E65" s="52"/>
    </row>
    <row r="66" spans="2:5" s="83" customFormat="1" ht="14.25" customHeight="1">
      <c r="B66" s="32"/>
      <c r="C66" s="52"/>
      <c r="D66" s="52"/>
      <c r="E66" s="52"/>
    </row>
    <row r="67" spans="2:5" s="83" customFormat="1" ht="14.25" customHeight="1">
      <c r="B67" s="273"/>
      <c r="C67" s="274"/>
      <c r="D67" s="274"/>
      <c r="E67" s="274"/>
    </row>
    <row r="68" spans="2:5" s="1" customFormat="1" ht="15">
      <c r="B68" s="122"/>
      <c r="C68" s="97"/>
      <c r="D68" s="107"/>
      <c r="E68" s="275"/>
    </row>
    <row r="69" spans="2:5">
      <c r="B69" s="35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"/>
  <sheetViews>
    <sheetView showGridLines="0" showRowColHeaders="0" topLeftCell="A19" workbookViewId="0">
      <pane xSplit="2" topLeftCell="C1" activePane="topRight" state="frozen"/>
      <selection pane="topRight" activeCell="C12" sqref="C12:I39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9" width="10.7109375" style="84" customWidth="1"/>
    <col min="10" max="10" width="1.28515625" style="84" customWidth="1"/>
    <col min="11" max="17" width="10.7109375" style="84" customWidth="1"/>
    <col min="18" max="18" width="1.28515625" style="84" customWidth="1"/>
    <col min="19" max="25" width="10.7109375" style="84" customWidth="1"/>
    <col min="26" max="26" width="1.28515625" style="84" customWidth="1"/>
    <col min="27" max="33" width="10.7109375" style="84" customWidth="1"/>
    <col min="34" max="34" width="1.28515625" style="435" customWidth="1"/>
    <col min="35" max="16384" width="12" style="84"/>
  </cols>
  <sheetData>
    <row r="1" spans="1:41" s="83" customFormat="1" ht="16.5" customHeight="1">
      <c r="A1"/>
      <c r="AH1" s="88"/>
    </row>
    <row r="2" spans="1:41" s="83" customFormat="1" ht="16.5" customHeight="1">
      <c r="A2"/>
      <c r="AH2" s="88"/>
    </row>
    <row r="3" spans="1:41" s="83" customFormat="1" ht="16.5" customHeight="1">
      <c r="A3"/>
      <c r="AH3" s="88"/>
    </row>
    <row r="4" spans="1:41" s="83" customFormat="1" ht="16.5" customHeight="1">
      <c r="A4"/>
      <c r="AH4" s="88"/>
    </row>
    <row r="5" spans="1:41" s="83" customFormat="1" ht="16.5" customHeight="1">
      <c r="A5" s="127" t="s">
        <v>6</v>
      </c>
      <c r="B5" s="130" t="s">
        <v>176</v>
      </c>
      <c r="F5" s="2"/>
      <c r="G5" s="2"/>
      <c r="H5" s="2"/>
      <c r="I5" s="2"/>
      <c r="AH5" s="88"/>
    </row>
    <row r="6" spans="1:41" s="83" customFormat="1" ht="12" customHeight="1">
      <c r="A6" s="127"/>
      <c r="B6" s="133" t="s">
        <v>233</v>
      </c>
      <c r="F6" s="2"/>
      <c r="G6" s="2"/>
      <c r="H6" s="2"/>
      <c r="I6" s="2"/>
      <c r="AH6" s="88"/>
    </row>
    <row r="7" spans="1:41" s="83" customFormat="1" ht="12" customHeight="1">
      <c r="A7" s="127"/>
      <c r="B7" s="133"/>
      <c r="F7" s="2"/>
      <c r="G7" s="2"/>
      <c r="H7" s="2"/>
      <c r="I7" s="2"/>
      <c r="AH7" s="88"/>
    </row>
    <row r="8" spans="1:41" ht="15" customHeight="1"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41" ht="24.95" customHeight="1">
      <c r="B9" s="7"/>
      <c r="C9" s="681" t="s">
        <v>176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  <c r="AL9" s="681"/>
      <c r="AM9" s="681"/>
      <c r="AN9" s="681"/>
      <c r="AO9" s="681"/>
    </row>
    <row r="10" spans="1:41" ht="24.95" customHeight="1">
      <c r="B10" s="10"/>
      <c r="C10" s="682" t="s">
        <v>16</v>
      </c>
      <c r="D10" s="682"/>
      <c r="E10" s="682"/>
      <c r="F10" s="682"/>
      <c r="G10" s="682"/>
      <c r="H10" s="682"/>
      <c r="I10" s="682"/>
      <c r="J10" s="157"/>
      <c r="K10" s="682" t="s">
        <v>18</v>
      </c>
      <c r="L10" s="682"/>
      <c r="M10" s="682"/>
      <c r="N10" s="682"/>
      <c r="O10" s="682"/>
      <c r="P10" s="682"/>
      <c r="Q10" s="682"/>
      <c r="R10" s="157"/>
      <c r="S10" s="682" t="s">
        <v>19</v>
      </c>
      <c r="T10" s="682"/>
      <c r="U10" s="682"/>
      <c r="V10" s="682"/>
      <c r="W10" s="682"/>
      <c r="X10" s="682"/>
      <c r="Y10" s="682"/>
      <c r="Z10" s="157"/>
      <c r="AA10" s="682" t="s">
        <v>17</v>
      </c>
      <c r="AB10" s="682"/>
      <c r="AC10" s="682"/>
      <c r="AD10" s="682"/>
      <c r="AE10" s="682"/>
      <c r="AF10" s="682"/>
      <c r="AG10" s="682"/>
      <c r="AH10" s="436"/>
      <c r="AI10" s="702" t="s">
        <v>295</v>
      </c>
      <c r="AJ10" s="702"/>
      <c r="AK10" s="702"/>
      <c r="AL10" s="702"/>
      <c r="AM10" s="702"/>
      <c r="AN10" s="702"/>
      <c r="AO10" s="702"/>
    </row>
    <row r="11" spans="1:41">
      <c r="B11" s="131" t="s">
        <v>11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28" t="s">
        <v>0</v>
      </c>
      <c r="J11" s="156"/>
      <c r="K11" s="128" t="s">
        <v>96</v>
      </c>
      <c r="L11" s="128" t="s">
        <v>97</v>
      </c>
      <c r="M11" s="128" t="s">
        <v>98</v>
      </c>
      <c r="N11" s="128" t="s">
        <v>99</v>
      </c>
      <c r="O11" s="128" t="s">
        <v>100</v>
      </c>
      <c r="P11" s="128" t="s">
        <v>101</v>
      </c>
      <c r="Q11" s="128" t="s">
        <v>0</v>
      </c>
      <c r="R11" s="156"/>
      <c r="S11" s="128" t="s">
        <v>96</v>
      </c>
      <c r="T11" s="128" t="s">
        <v>97</v>
      </c>
      <c r="U11" s="128" t="s">
        <v>98</v>
      </c>
      <c r="V11" s="128" t="s">
        <v>99</v>
      </c>
      <c r="W11" s="128" t="s">
        <v>100</v>
      </c>
      <c r="X11" s="128" t="s">
        <v>101</v>
      </c>
      <c r="Y11" s="128" t="s">
        <v>0</v>
      </c>
      <c r="Z11" s="156"/>
      <c r="AA11" s="128" t="s">
        <v>96</v>
      </c>
      <c r="AB11" s="128" t="s">
        <v>97</v>
      </c>
      <c r="AC11" s="128" t="s">
        <v>98</v>
      </c>
      <c r="AD11" s="128" t="s">
        <v>99</v>
      </c>
      <c r="AE11" s="128" t="s">
        <v>100</v>
      </c>
      <c r="AF11" s="128" t="s">
        <v>101</v>
      </c>
      <c r="AG11" s="128" t="s">
        <v>0</v>
      </c>
      <c r="AH11" s="156"/>
      <c r="AI11" s="128" t="s">
        <v>96</v>
      </c>
      <c r="AJ11" s="128" t="s">
        <v>97</v>
      </c>
      <c r="AK11" s="128" t="s">
        <v>98</v>
      </c>
      <c r="AL11" s="128" t="s">
        <v>99</v>
      </c>
      <c r="AM11" s="128" t="s">
        <v>100</v>
      </c>
      <c r="AN11" s="128" t="s">
        <v>101</v>
      </c>
      <c r="AO11" s="128" t="s">
        <v>0</v>
      </c>
    </row>
    <row r="12" spans="1:41">
      <c r="B12" s="402" t="s">
        <v>105</v>
      </c>
      <c r="C12" s="61">
        <v>78118</v>
      </c>
      <c r="D12" s="62">
        <v>37692</v>
      </c>
      <c r="E12" s="62">
        <v>30039</v>
      </c>
      <c r="F12" s="62">
        <v>37917</v>
      </c>
      <c r="G12" s="62">
        <v>36770</v>
      </c>
      <c r="H12" s="62">
        <v>13510</v>
      </c>
      <c r="I12" s="98">
        <v>234046</v>
      </c>
      <c r="J12" s="12"/>
      <c r="K12" s="61">
        <v>77059</v>
      </c>
      <c r="L12" s="62">
        <v>37570</v>
      </c>
      <c r="M12" s="62">
        <v>29728</v>
      </c>
      <c r="N12" s="62">
        <v>37901</v>
      </c>
      <c r="O12" s="62">
        <v>37672</v>
      </c>
      <c r="P12" s="62">
        <v>14091</v>
      </c>
      <c r="Q12" s="98">
        <v>234021</v>
      </c>
      <c r="R12" s="12"/>
      <c r="S12" s="61">
        <v>74678</v>
      </c>
      <c r="T12" s="62">
        <v>36215</v>
      </c>
      <c r="U12" s="62">
        <v>28728</v>
      </c>
      <c r="V12" s="62">
        <v>37007</v>
      </c>
      <c r="W12" s="62">
        <v>37265</v>
      </c>
      <c r="X12" s="62">
        <v>14154</v>
      </c>
      <c r="Y12" s="98">
        <v>228047</v>
      </c>
      <c r="Z12" s="11"/>
      <c r="AA12" s="61">
        <v>74191</v>
      </c>
      <c r="AB12" s="62">
        <v>36303</v>
      </c>
      <c r="AC12" s="62">
        <v>28708</v>
      </c>
      <c r="AD12" s="62">
        <v>37395</v>
      </c>
      <c r="AE12" s="62">
        <v>38329</v>
      </c>
      <c r="AF12" s="62">
        <v>14897</v>
      </c>
      <c r="AG12" s="98">
        <v>229823</v>
      </c>
      <c r="AH12" s="64"/>
      <c r="AI12" s="61">
        <v>93955</v>
      </c>
      <c r="AJ12" s="62">
        <v>49739</v>
      </c>
      <c r="AK12" s="62">
        <v>37852</v>
      </c>
      <c r="AL12" s="62">
        <v>48012</v>
      </c>
      <c r="AM12" s="62">
        <v>47280</v>
      </c>
      <c r="AN12" s="62">
        <v>18883</v>
      </c>
      <c r="AO12" s="98">
        <v>295721</v>
      </c>
    </row>
    <row r="13" spans="1:41">
      <c r="B13" s="403" t="s">
        <v>267</v>
      </c>
      <c r="C13" s="63">
        <v>21312</v>
      </c>
      <c r="D13" s="64">
        <v>8783</v>
      </c>
      <c r="E13" s="64">
        <v>7679</v>
      </c>
      <c r="F13" s="64">
        <v>9141</v>
      </c>
      <c r="G13" s="64">
        <v>8603</v>
      </c>
      <c r="H13" s="64">
        <v>3622</v>
      </c>
      <c r="I13" s="99">
        <v>59140</v>
      </c>
      <c r="J13" s="12"/>
      <c r="K13" s="63">
        <v>21027</v>
      </c>
      <c r="L13" s="64">
        <v>8835</v>
      </c>
      <c r="M13" s="64">
        <v>7673</v>
      </c>
      <c r="N13" s="64">
        <v>9265</v>
      </c>
      <c r="O13" s="64">
        <v>8869</v>
      </c>
      <c r="P13" s="64">
        <v>3757</v>
      </c>
      <c r="Q13" s="99">
        <v>59426</v>
      </c>
      <c r="R13" s="12"/>
      <c r="S13" s="63">
        <v>20207</v>
      </c>
      <c r="T13" s="64">
        <v>8444</v>
      </c>
      <c r="U13" s="64">
        <v>7327</v>
      </c>
      <c r="V13" s="64">
        <v>9103</v>
      </c>
      <c r="W13" s="64">
        <v>8742</v>
      </c>
      <c r="X13" s="64">
        <v>3800</v>
      </c>
      <c r="Y13" s="99">
        <v>57623</v>
      </c>
      <c r="Z13" s="11"/>
      <c r="AA13" s="63">
        <v>19925</v>
      </c>
      <c r="AB13" s="64">
        <v>8285</v>
      </c>
      <c r="AC13" s="64">
        <v>7269</v>
      </c>
      <c r="AD13" s="64">
        <v>9152</v>
      </c>
      <c r="AE13" s="64">
        <v>8916</v>
      </c>
      <c r="AF13" s="64">
        <v>3961</v>
      </c>
      <c r="AG13" s="99">
        <v>57508</v>
      </c>
      <c r="AH13" s="64"/>
      <c r="AI13" s="63">
        <v>25460</v>
      </c>
      <c r="AJ13" s="64">
        <v>11588</v>
      </c>
      <c r="AK13" s="64">
        <v>9575</v>
      </c>
      <c r="AL13" s="64">
        <v>11692</v>
      </c>
      <c r="AM13" s="64">
        <v>11082</v>
      </c>
      <c r="AN13" s="64">
        <v>5091</v>
      </c>
      <c r="AO13" s="99">
        <v>74488</v>
      </c>
    </row>
    <row r="14" spans="1:41">
      <c r="B14" s="403" t="s">
        <v>52</v>
      </c>
      <c r="C14" s="64">
        <v>15348</v>
      </c>
      <c r="D14" s="64">
        <v>6326</v>
      </c>
      <c r="E14" s="64">
        <v>5530</v>
      </c>
      <c r="F14" s="64">
        <v>6669</v>
      </c>
      <c r="G14" s="64">
        <v>6329</v>
      </c>
      <c r="H14" s="64">
        <v>2694</v>
      </c>
      <c r="I14" s="99">
        <v>42896</v>
      </c>
      <c r="J14" s="304"/>
      <c r="K14" s="64">
        <v>15081</v>
      </c>
      <c r="L14" s="64">
        <v>6321</v>
      </c>
      <c r="M14" s="64">
        <v>5514</v>
      </c>
      <c r="N14" s="64">
        <v>6697</v>
      </c>
      <c r="O14" s="64">
        <v>6548</v>
      </c>
      <c r="P14" s="64">
        <v>2798</v>
      </c>
      <c r="Q14" s="99">
        <v>42959</v>
      </c>
      <c r="R14" s="304"/>
      <c r="S14" s="64">
        <v>14279</v>
      </c>
      <c r="T14" s="64">
        <v>5942</v>
      </c>
      <c r="U14" s="64">
        <v>5251</v>
      </c>
      <c r="V14" s="64">
        <v>6554</v>
      </c>
      <c r="W14" s="64">
        <v>6422</v>
      </c>
      <c r="X14" s="64">
        <v>2846</v>
      </c>
      <c r="Y14" s="99">
        <v>41294</v>
      </c>
      <c r="Z14" s="11"/>
      <c r="AA14" s="63">
        <v>13873</v>
      </c>
      <c r="AB14" s="64">
        <v>5776</v>
      </c>
      <c r="AC14" s="64">
        <v>5127</v>
      </c>
      <c r="AD14" s="64">
        <v>6591</v>
      </c>
      <c r="AE14" s="64">
        <v>6538</v>
      </c>
      <c r="AF14" s="64">
        <v>2972</v>
      </c>
      <c r="AG14" s="99">
        <v>40877</v>
      </c>
      <c r="AH14" s="64"/>
      <c r="AI14" s="63">
        <v>18111</v>
      </c>
      <c r="AJ14" s="64">
        <v>8274</v>
      </c>
      <c r="AK14" s="64">
        <v>6878</v>
      </c>
      <c r="AL14" s="64">
        <v>8488</v>
      </c>
      <c r="AM14" s="64">
        <v>8179</v>
      </c>
      <c r="AN14" s="64">
        <v>3827</v>
      </c>
      <c r="AO14" s="99">
        <v>53757</v>
      </c>
    </row>
    <row r="15" spans="1:41">
      <c r="B15" s="403" t="s">
        <v>1</v>
      </c>
      <c r="C15" s="292">
        <v>5711</v>
      </c>
      <c r="D15" s="292">
        <v>2436</v>
      </c>
      <c r="E15" s="292">
        <v>2210</v>
      </c>
      <c r="F15" s="292">
        <v>2699</v>
      </c>
      <c r="G15" s="292">
        <v>2529</v>
      </c>
      <c r="H15" s="292">
        <v>1042</v>
      </c>
      <c r="I15" s="309">
        <v>16627</v>
      </c>
      <c r="J15" s="305"/>
      <c r="K15" s="292">
        <v>5632</v>
      </c>
      <c r="L15" s="292">
        <v>2454</v>
      </c>
      <c r="M15" s="292">
        <v>2205</v>
      </c>
      <c r="N15" s="292">
        <v>2691</v>
      </c>
      <c r="O15" s="292">
        <v>2615</v>
      </c>
      <c r="P15" s="292">
        <v>1092</v>
      </c>
      <c r="Q15" s="309">
        <v>16689</v>
      </c>
      <c r="R15" s="305"/>
      <c r="S15" s="292">
        <v>5443</v>
      </c>
      <c r="T15" s="292">
        <v>2335</v>
      </c>
      <c r="U15" s="292">
        <v>2147</v>
      </c>
      <c r="V15" s="292">
        <v>2692</v>
      </c>
      <c r="W15" s="292">
        <v>2597</v>
      </c>
      <c r="X15" s="292">
        <v>1122</v>
      </c>
      <c r="Y15" s="309">
        <v>16336</v>
      </c>
      <c r="Z15" s="452"/>
      <c r="AA15" s="429">
        <v>5280</v>
      </c>
      <c r="AB15" s="263">
        <v>2298</v>
      </c>
      <c r="AC15" s="263">
        <v>2089</v>
      </c>
      <c r="AD15" s="263">
        <v>2727</v>
      </c>
      <c r="AE15" s="263">
        <v>2644</v>
      </c>
      <c r="AF15" s="263">
        <v>1171</v>
      </c>
      <c r="AG15" s="430">
        <v>16209</v>
      </c>
      <c r="AH15" s="447"/>
      <c r="AI15" s="429">
        <v>6520</v>
      </c>
      <c r="AJ15" s="263">
        <v>3129</v>
      </c>
      <c r="AK15" s="263">
        <v>2625</v>
      </c>
      <c r="AL15" s="263">
        <v>3321</v>
      </c>
      <c r="AM15" s="263">
        <v>3167</v>
      </c>
      <c r="AN15" s="263">
        <v>1454</v>
      </c>
      <c r="AO15" s="430">
        <v>20216</v>
      </c>
    </row>
    <row r="16" spans="1:41">
      <c r="B16" s="32" t="s">
        <v>73</v>
      </c>
      <c r="C16" s="64">
        <v>340</v>
      </c>
      <c r="D16" s="64">
        <v>137</v>
      </c>
      <c r="E16" s="64">
        <v>109</v>
      </c>
      <c r="F16" s="64">
        <v>120</v>
      </c>
      <c r="G16" s="64">
        <v>110</v>
      </c>
      <c r="H16" s="64">
        <v>35</v>
      </c>
      <c r="I16" s="298">
        <v>851</v>
      </c>
      <c r="J16" s="296"/>
      <c r="K16" s="64">
        <v>337</v>
      </c>
      <c r="L16" s="64">
        <v>146</v>
      </c>
      <c r="M16" s="64">
        <v>106</v>
      </c>
      <c r="N16" s="64">
        <v>130</v>
      </c>
      <c r="O16" s="64">
        <v>114</v>
      </c>
      <c r="P16" s="64">
        <v>43</v>
      </c>
      <c r="Q16" s="298">
        <v>876</v>
      </c>
      <c r="R16" s="296"/>
      <c r="S16" s="64">
        <v>316</v>
      </c>
      <c r="T16" s="64">
        <v>135</v>
      </c>
      <c r="U16" s="64">
        <v>102</v>
      </c>
      <c r="V16" s="64">
        <v>125</v>
      </c>
      <c r="W16" s="64">
        <v>106</v>
      </c>
      <c r="X16" s="64">
        <v>40</v>
      </c>
      <c r="Y16" s="298">
        <v>824</v>
      </c>
      <c r="Z16" s="11"/>
      <c r="AA16" s="61">
        <v>319</v>
      </c>
      <c r="AB16" s="62">
        <v>136</v>
      </c>
      <c r="AC16" s="62">
        <v>104</v>
      </c>
      <c r="AD16" s="62">
        <v>122</v>
      </c>
      <c r="AE16" s="62">
        <v>116</v>
      </c>
      <c r="AF16" s="62">
        <v>42</v>
      </c>
      <c r="AG16" s="98">
        <v>839</v>
      </c>
      <c r="AH16" s="64"/>
      <c r="AI16" s="61">
        <v>372</v>
      </c>
      <c r="AJ16" s="62">
        <v>168</v>
      </c>
      <c r="AK16" s="62">
        <v>118</v>
      </c>
      <c r="AL16" s="62">
        <v>144</v>
      </c>
      <c r="AM16" s="62">
        <v>132</v>
      </c>
      <c r="AN16" s="62">
        <v>52</v>
      </c>
      <c r="AO16" s="98">
        <v>986</v>
      </c>
    </row>
    <row r="17" spans="2:41">
      <c r="B17" s="32" t="s">
        <v>74</v>
      </c>
      <c r="C17" s="63">
        <v>127</v>
      </c>
      <c r="D17" s="64">
        <v>55</v>
      </c>
      <c r="E17" s="64">
        <v>49</v>
      </c>
      <c r="F17" s="64">
        <v>71</v>
      </c>
      <c r="G17" s="64">
        <v>66</v>
      </c>
      <c r="H17" s="64">
        <v>24</v>
      </c>
      <c r="I17" s="99">
        <v>392</v>
      </c>
      <c r="J17" s="96"/>
      <c r="K17" s="63">
        <v>125</v>
      </c>
      <c r="L17" s="64">
        <v>42</v>
      </c>
      <c r="M17" s="64">
        <v>52</v>
      </c>
      <c r="N17" s="64">
        <v>72</v>
      </c>
      <c r="O17" s="64">
        <v>65</v>
      </c>
      <c r="P17" s="64">
        <v>25</v>
      </c>
      <c r="Q17" s="99">
        <v>381</v>
      </c>
      <c r="R17" s="96"/>
      <c r="S17" s="63">
        <v>118</v>
      </c>
      <c r="T17" s="64">
        <v>36</v>
      </c>
      <c r="U17" s="64">
        <v>48</v>
      </c>
      <c r="V17" s="64">
        <v>75</v>
      </c>
      <c r="W17" s="64">
        <v>65</v>
      </c>
      <c r="X17" s="64">
        <v>26</v>
      </c>
      <c r="Y17" s="99">
        <v>368</v>
      </c>
      <c r="Z17" s="11"/>
      <c r="AA17" s="63">
        <v>111</v>
      </c>
      <c r="AB17" s="64">
        <v>30</v>
      </c>
      <c r="AC17" s="64">
        <v>56</v>
      </c>
      <c r="AD17" s="64">
        <v>69</v>
      </c>
      <c r="AE17" s="64">
        <v>69</v>
      </c>
      <c r="AF17" s="64">
        <v>34</v>
      </c>
      <c r="AG17" s="99">
        <v>369</v>
      </c>
      <c r="AH17" s="64"/>
      <c r="AI17" s="63">
        <v>151</v>
      </c>
      <c r="AJ17" s="64">
        <v>61</v>
      </c>
      <c r="AK17" s="64">
        <v>72</v>
      </c>
      <c r="AL17" s="64">
        <v>93</v>
      </c>
      <c r="AM17" s="64">
        <v>86</v>
      </c>
      <c r="AN17" s="64">
        <v>38</v>
      </c>
      <c r="AO17" s="99">
        <v>501</v>
      </c>
    </row>
    <row r="18" spans="2:41">
      <c r="B18" s="32" t="s">
        <v>75</v>
      </c>
      <c r="C18" s="63">
        <v>171</v>
      </c>
      <c r="D18" s="64">
        <v>56</v>
      </c>
      <c r="E18" s="64">
        <v>76</v>
      </c>
      <c r="F18" s="64">
        <v>74</v>
      </c>
      <c r="G18" s="64">
        <v>58</v>
      </c>
      <c r="H18" s="64">
        <v>27</v>
      </c>
      <c r="I18" s="99">
        <v>462</v>
      </c>
      <c r="J18" s="96"/>
      <c r="K18" s="63">
        <v>167</v>
      </c>
      <c r="L18" s="64">
        <v>57</v>
      </c>
      <c r="M18" s="64">
        <v>75</v>
      </c>
      <c r="N18" s="64">
        <v>69</v>
      </c>
      <c r="O18" s="64">
        <v>58</v>
      </c>
      <c r="P18" s="64">
        <v>26</v>
      </c>
      <c r="Q18" s="99">
        <v>452</v>
      </c>
      <c r="R18" s="96"/>
      <c r="S18" s="63">
        <v>169</v>
      </c>
      <c r="T18" s="64">
        <v>56</v>
      </c>
      <c r="U18" s="64">
        <v>76</v>
      </c>
      <c r="V18" s="64">
        <v>71</v>
      </c>
      <c r="W18" s="64">
        <v>56</v>
      </c>
      <c r="X18" s="64">
        <v>32</v>
      </c>
      <c r="Y18" s="99">
        <v>460</v>
      </c>
      <c r="Z18" s="11"/>
      <c r="AA18" s="63">
        <v>162</v>
      </c>
      <c r="AB18" s="64">
        <v>54</v>
      </c>
      <c r="AC18" s="64">
        <v>73</v>
      </c>
      <c r="AD18" s="64">
        <v>75</v>
      </c>
      <c r="AE18" s="64">
        <v>56</v>
      </c>
      <c r="AF18" s="64">
        <v>33</v>
      </c>
      <c r="AG18" s="99">
        <v>453</v>
      </c>
      <c r="AH18" s="64"/>
      <c r="AI18" s="63">
        <v>192</v>
      </c>
      <c r="AJ18" s="64">
        <v>69</v>
      </c>
      <c r="AK18" s="64">
        <v>89</v>
      </c>
      <c r="AL18" s="64">
        <v>91</v>
      </c>
      <c r="AM18" s="64">
        <v>74</v>
      </c>
      <c r="AN18" s="64">
        <v>40</v>
      </c>
      <c r="AO18" s="99">
        <v>555</v>
      </c>
    </row>
    <row r="19" spans="2:41">
      <c r="B19" s="32" t="s">
        <v>76</v>
      </c>
      <c r="C19" s="63">
        <v>122</v>
      </c>
      <c r="D19" s="64">
        <v>54</v>
      </c>
      <c r="E19" s="64">
        <v>50</v>
      </c>
      <c r="F19" s="64">
        <v>61</v>
      </c>
      <c r="G19" s="64">
        <v>45</v>
      </c>
      <c r="H19" s="64">
        <v>23</v>
      </c>
      <c r="I19" s="99">
        <v>355</v>
      </c>
      <c r="J19" s="96"/>
      <c r="K19" s="63">
        <v>124</v>
      </c>
      <c r="L19" s="64">
        <v>57</v>
      </c>
      <c r="M19" s="64">
        <v>53</v>
      </c>
      <c r="N19" s="64">
        <v>58</v>
      </c>
      <c r="O19" s="64">
        <v>49</v>
      </c>
      <c r="P19" s="64">
        <v>23</v>
      </c>
      <c r="Q19" s="99">
        <v>364</v>
      </c>
      <c r="R19" s="96"/>
      <c r="S19" s="63">
        <v>137</v>
      </c>
      <c r="T19" s="64">
        <v>65</v>
      </c>
      <c r="U19" s="64">
        <v>57</v>
      </c>
      <c r="V19" s="64">
        <v>59</v>
      </c>
      <c r="W19" s="64">
        <v>54</v>
      </c>
      <c r="X19" s="64">
        <v>25</v>
      </c>
      <c r="Y19" s="99">
        <v>397</v>
      </c>
      <c r="Z19" s="11"/>
      <c r="AA19" s="63">
        <v>139</v>
      </c>
      <c r="AB19" s="64">
        <v>62</v>
      </c>
      <c r="AC19" s="64">
        <v>53</v>
      </c>
      <c r="AD19" s="64">
        <v>57</v>
      </c>
      <c r="AE19" s="64">
        <v>51</v>
      </c>
      <c r="AF19" s="64">
        <v>27</v>
      </c>
      <c r="AG19" s="99">
        <v>389</v>
      </c>
      <c r="AH19" s="64"/>
      <c r="AI19" s="63">
        <v>161</v>
      </c>
      <c r="AJ19" s="64">
        <v>83</v>
      </c>
      <c r="AK19" s="64">
        <v>67</v>
      </c>
      <c r="AL19" s="64">
        <v>71</v>
      </c>
      <c r="AM19" s="64">
        <v>61</v>
      </c>
      <c r="AN19" s="64">
        <v>33</v>
      </c>
      <c r="AO19" s="99">
        <v>476</v>
      </c>
    </row>
    <row r="20" spans="2:41">
      <c r="B20" s="32" t="s">
        <v>77</v>
      </c>
      <c r="C20" s="63">
        <v>106</v>
      </c>
      <c r="D20" s="64">
        <v>64</v>
      </c>
      <c r="E20" s="64">
        <v>113</v>
      </c>
      <c r="F20" s="64">
        <v>246</v>
      </c>
      <c r="G20" s="64">
        <v>259</v>
      </c>
      <c r="H20" s="64">
        <v>114</v>
      </c>
      <c r="I20" s="99">
        <v>902</v>
      </c>
      <c r="J20" s="96"/>
      <c r="K20" s="63">
        <v>106</v>
      </c>
      <c r="L20" s="64">
        <v>71</v>
      </c>
      <c r="M20" s="64">
        <v>116</v>
      </c>
      <c r="N20" s="64">
        <v>233</v>
      </c>
      <c r="O20" s="64">
        <v>265</v>
      </c>
      <c r="P20" s="64">
        <v>124</v>
      </c>
      <c r="Q20" s="99">
        <v>915</v>
      </c>
      <c r="R20" s="96"/>
      <c r="S20" s="63">
        <v>108</v>
      </c>
      <c r="T20" s="64">
        <v>60</v>
      </c>
      <c r="U20" s="64">
        <v>112</v>
      </c>
      <c r="V20" s="64">
        <v>236</v>
      </c>
      <c r="W20" s="64">
        <v>253</v>
      </c>
      <c r="X20" s="64">
        <v>132</v>
      </c>
      <c r="Y20" s="99">
        <v>901</v>
      </c>
      <c r="Z20" s="11"/>
      <c r="AA20" s="63">
        <v>104</v>
      </c>
      <c r="AB20" s="64">
        <v>64</v>
      </c>
      <c r="AC20" s="64">
        <v>115</v>
      </c>
      <c r="AD20" s="64">
        <v>230</v>
      </c>
      <c r="AE20" s="64">
        <v>262</v>
      </c>
      <c r="AF20" s="64">
        <v>133</v>
      </c>
      <c r="AG20" s="99">
        <v>908</v>
      </c>
      <c r="AH20" s="64"/>
      <c r="AI20" s="63">
        <v>150</v>
      </c>
      <c r="AJ20" s="64">
        <v>88</v>
      </c>
      <c r="AK20" s="64">
        <v>146</v>
      </c>
      <c r="AL20" s="64">
        <v>291</v>
      </c>
      <c r="AM20" s="64">
        <v>318</v>
      </c>
      <c r="AN20" s="64">
        <v>164</v>
      </c>
      <c r="AO20" s="99">
        <v>1157</v>
      </c>
    </row>
    <row r="21" spans="2:41">
      <c r="B21" s="32" t="s">
        <v>78</v>
      </c>
      <c r="C21" s="63">
        <v>101</v>
      </c>
      <c r="D21" s="64">
        <v>54</v>
      </c>
      <c r="E21" s="64">
        <v>37</v>
      </c>
      <c r="F21" s="64">
        <v>47</v>
      </c>
      <c r="G21" s="64">
        <v>54</v>
      </c>
      <c r="H21" s="64">
        <v>34</v>
      </c>
      <c r="I21" s="99">
        <v>327</v>
      </c>
      <c r="J21" s="96"/>
      <c r="K21" s="63">
        <v>113</v>
      </c>
      <c r="L21" s="64">
        <v>53</v>
      </c>
      <c r="M21" s="64">
        <v>45</v>
      </c>
      <c r="N21" s="64">
        <v>44</v>
      </c>
      <c r="O21" s="64">
        <v>63</v>
      </c>
      <c r="P21" s="64">
        <v>37</v>
      </c>
      <c r="Q21" s="99">
        <v>355</v>
      </c>
      <c r="R21" s="96"/>
      <c r="S21" s="63">
        <v>112</v>
      </c>
      <c r="T21" s="64">
        <v>50</v>
      </c>
      <c r="U21" s="64">
        <v>47</v>
      </c>
      <c r="V21" s="64">
        <v>43</v>
      </c>
      <c r="W21" s="64">
        <v>65</v>
      </c>
      <c r="X21" s="64">
        <v>36</v>
      </c>
      <c r="Y21" s="99">
        <v>353</v>
      </c>
      <c r="Z21" s="11"/>
      <c r="AA21" s="63">
        <v>99</v>
      </c>
      <c r="AB21" s="64">
        <v>43</v>
      </c>
      <c r="AC21" s="64">
        <v>43</v>
      </c>
      <c r="AD21" s="64">
        <v>42</v>
      </c>
      <c r="AE21" s="64">
        <v>69</v>
      </c>
      <c r="AF21" s="64">
        <v>38</v>
      </c>
      <c r="AG21" s="99">
        <v>334</v>
      </c>
      <c r="AH21" s="64"/>
      <c r="AI21" s="63">
        <v>129</v>
      </c>
      <c r="AJ21" s="64">
        <v>61</v>
      </c>
      <c r="AK21" s="64">
        <v>53</v>
      </c>
      <c r="AL21" s="64">
        <v>52</v>
      </c>
      <c r="AM21" s="64">
        <v>74</v>
      </c>
      <c r="AN21" s="64">
        <v>44</v>
      </c>
      <c r="AO21" s="99">
        <v>413</v>
      </c>
    </row>
    <row r="22" spans="2:41">
      <c r="B22" s="32" t="s">
        <v>79</v>
      </c>
      <c r="C22" s="63">
        <v>253</v>
      </c>
      <c r="D22" s="64">
        <v>130</v>
      </c>
      <c r="E22" s="64">
        <v>94</v>
      </c>
      <c r="F22" s="64">
        <v>109</v>
      </c>
      <c r="G22" s="64">
        <v>120</v>
      </c>
      <c r="H22" s="64">
        <v>59</v>
      </c>
      <c r="I22" s="99">
        <v>765</v>
      </c>
      <c r="J22" s="96"/>
      <c r="K22" s="63">
        <v>246</v>
      </c>
      <c r="L22" s="64">
        <v>125</v>
      </c>
      <c r="M22" s="64">
        <v>98</v>
      </c>
      <c r="N22" s="64">
        <v>111</v>
      </c>
      <c r="O22" s="64">
        <v>125</v>
      </c>
      <c r="P22" s="64">
        <v>54</v>
      </c>
      <c r="Q22" s="99">
        <v>759</v>
      </c>
      <c r="R22" s="96"/>
      <c r="S22" s="63">
        <v>236</v>
      </c>
      <c r="T22" s="64">
        <v>123</v>
      </c>
      <c r="U22" s="64">
        <v>92</v>
      </c>
      <c r="V22" s="64">
        <v>118</v>
      </c>
      <c r="W22" s="64">
        <v>130</v>
      </c>
      <c r="X22" s="64">
        <v>55</v>
      </c>
      <c r="Y22" s="99">
        <v>754</v>
      </c>
      <c r="Z22" s="11"/>
      <c r="AA22" s="63">
        <v>232</v>
      </c>
      <c r="AB22" s="64">
        <v>121</v>
      </c>
      <c r="AC22" s="64">
        <v>86</v>
      </c>
      <c r="AD22" s="64">
        <v>116</v>
      </c>
      <c r="AE22" s="64">
        <v>121</v>
      </c>
      <c r="AF22" s="64">
        <v>59</v>
      </c>
      <c r="AG22" s="99">
        <v>735</v>
      </c>
      <c r="AH22" s="64"/>
      <c r="AI22" s="63">
        <v>294</v>
      </c>
      <c r="AJ22" s="64">
        <v>162</v>
      </c>
      <c r="AK22" s="64">
        <v>109</v>
      </c>
      <c r="AL22" s="64">
        <v>145</v>
      </c>
      <c r="AM22" s="64">
        <v>143</v>
      </c>
      <c r="AN22" s="64">
        <v>76</v>
      </c>
      <c r="AO22" s="99">
        <v>929</v>
      </c>
    </row>
    <row r="23" spans="2:41">
      <c r="B23" s="32" t="s">
        <v>80</v>
      </c>
      <c r="C23" s="63">
        <v>17</v>
      </c>
      <c r="D23" s="64">
        <v>10</v>
      </c>
      <c r="E23" s="64">
        <v>12</v>
      </c>
      <c r="F23" s="64">
        <v>21</v>
      </c>
      <c r="G23" s="64">
        <v>11</v>
      </c>
      <c r="H23" s="64">
        <v>8</v>
      </c>
      <c r="I23" s="99">
        <v>79</v>
      </c>
      <c r="J23" s="96"/>
      <c r="K23" s="63">
        <v>22</v>
      </c>
      <c r="L23" s="64">
        <v>10</v>
      </c>
      <c r="M23" s="64">
        <v>11</v>
      </c>
      <c r="N23" s="64">
        <v>24</v>
      </c>
      <c r="O23" s="64">
        <v>13</v>
      </c>
      <c r="P23" s="64">
        <v>7</v>
      </c>
      <c r="Q23" s="99">
        <v>87</v>
      </c>
      <c r="R23" s="96"/>
      <c r="S23" s="63">
        <v>14</v>
      </c>
      <c r="T23" s="64">
        <v>9</v>
      </c>
      <c r="U23" s="64">
        <v>9</v>
      </c>
      <c r="V23" s="64">
        <v>20</v>
      </c>
      <c r="W23" s="64">
        <v>15</v>
      </c>
      <c r="X23" s="64">
        <v>7</v>
      </c>
      <c r="Y23" s="99">
        <v>74</v>
      </c>
      <c r="Z23" s="11"/>
      <c r="AA23" s="63">
        <v>20</v>
      </c>
      <c r="AB23" s="64">
        <v>10</v>
      </c>
      <c r="AC23" s="64">
        <v>11</v>
      </c>
      <c r="AD23" s="64">
        <v>23</v>
      </c>
      <c r="AE23" s="64">
        <v>17</v>
      </c>
      <c r="AF23" s="64">
        <v>7</v>
      </c>
      <c r="AG23" s="99">
        <v>88</v>
      </c>
      <c r="AH23" s="64"/>
      <c r="AI23" s="63">
        <v>28</v>
      </c>
      <c r="AJ23" s="64">
        <v>15</v>
      </c>
      <c r="AK23" s="64">
        <v>14</v>
      </c>
      <c r="AL23" s="64">
        <v>29</v>
      </c>
      <c r="AM23" s="64">
        <v>18</v>
      </c>
      <c r="AN23" s="64">
        <v>9</v>
      </c>
      <c r="AO23" s="99">
        <v>113</v>
      </c>
    </row>
    <row r="24" spans="2:41">
      <c r="B24" s="32" t="s">
        <v>81</v>
      </c>
      <c r="C24" s="63">
        <v>325</v>
      </c>
      <c r="D24" s="64">
        <v>145</v>
      </c>
      <c r="E24" s="64">
        <v>126</v>
      </c>
      <c r="F24" s="64">
        <v>139</v>
      </c>
      <c r="G24" s="64">
        <v>124</v>
      </c>
      <c r="H24" s="64">
        <v>63</v>
      </c>
      <c r="I24" s="99">
        <v>922</v>
      </c>
      <c r="J24" s="96"/>
      <c r="K24" s="63">
        <v>321</v>
      </c>
      <c r="L24" s="64">
        <v>149</v>
      </c>
      <c r="M24" s="64">
        <v>122</v>
      </c>
      <c r="N24" s="64">
        <v>137</v>
      </c>
      <c r="O24" s="64">
        <v>134</v>
      </c>
      <c r="P24" s="64">
        <v>63</v>
      </c>
      <c r="Q24" s="99">
        <v>926</v>
      </c>
      <c r="R24" s="96"/>
      <c r="S24" s="63">
        <v>316</v>
      </c>
      <c r="T24" s="64">
        <v>135</v>
      </c>
      <c r="U24" s="64">
        <v>114</v>
      </c>
      <c r="V24" s="64">
        <v>152</v>
      </c>
      <c r="W24" s="64">
        <v>131</v>
      </c>
      <c r="X24" s="64">
        <v>67</v>
      </c>
      <c r="Y24" s="99">
        <v>915</v>
      </c>
      <c r="Z24" s="11"/>
      <c r="AA24" s="63">
        <v>304</v>
      </c>
      <c r="AB24" s="64">
        <v>141</v>
      </c>
      <c r="AC24" s="64">
        <v>105</v>
      </c>
      <c r="AD24" s="64">
        <v>158</v>
      </c>
      <c r="AE24" s="64">
        <v>130</v>
      </c>
      <c r="AF24" s="64">
        <v>67</v>
      </c>
      <c r="AG24" s="99">
        <v>905</v>
      </c>
      <c r="AH24" s="64"/>
      <c r="AI24" s="63">
        <v>364</v>
      </c>
      <c r="AJ24" s="64">
        <v>187</v>
      </c>
      <c r="AK24" s="64">
        <v>135</v>
      </c>
      <c r="AL24" s="64">
        <v>182</v>
      </c>
      <c r="AM24" s="64">
        <v>160</v>
      </c>
      <c r="AN24" s="64">
        <v>83</v>
      </c>
      <c r="AO24" s="99">
        <v>1111</v>
      </c>
    </row>
    <row r="25" spans="2:41">
      <c r="B25" s="32" t="s">
        <v>82</v>
      </c>
      <c r="C25" s="63">
        <v>153</v>
      </c>
      <c r="D25" s="64">
        <v>42</v>
      </c>
      <c r="E25" s="64">
        <v>65</v>
      </c>
      <c r="F25" s="64">
        <v>67</v>
      </c>
      <c r="G25" s="64">
        <v>61</v>
      </c>
      <c r="H25" s="64">
        <v>37</v>
      </c>
      <c r="I25" s="99">
        <v>425</v>
      </c>
      <c r="J25" s="96"/>
      <c r="K25" s="63">
        <v>148</v>
      </c>
      <c r="L25" s="64">
        <v>50</v>
      </c>
      <c r="M25" s="64">
        <v>67</v>
      </c>
      <c r="N25" s="64">
        <v>70</v>
      </c>
      <c r="O25" s="64">
        <v>74</v>
      </c>
      <c r="P25" s="64">
        <v>42</v>
      </c>
      <c r="Q25" s="99">
        <v>451</v>
      </c>
      <c r="R25" s="96"/>
      <c r="S25" s="63">
        <v>136</v>
      </c>
      <c r="T25" s="64">
        <v>47</v>
      </c>
      <c r="U25" s="64">
        <v>69</v>
      </c>
      <c r="V25" s="64">
        <v>63</v>
      </c>
      <c r="W25" s="64">
        <v>72</v>
      </c>
      <c r="X25" s="64">
        <v>41</v>
      </c>
      <c r="Y25" s="99">
        <v>428</v>
      </c>
      <c r="Z25" s="11"/>
      <c r="AA25" s="63">
        <v>128</v>
      </c>
      <c r="AB25" s="64">
        <v>46</v>
      </c>
      <c r="AC25" s="64">
        <v>61</v>
      </c>
      <c r="AD25" s="64">
        <v>63</v>
      </c>
      <c r="AE25" s="64">
        <v>73</v>
      </c>
      <c r="AF25" s="64">
        <v>41</v>
      </c>
      <c r="AG25" s="99">
        <v>412</v>
      </c>
      <c r="AH25" s="64"/>
      <c r="AI25" s="63">
        <v>162</v>
      </c>
      <c r="AJ25" s="64">
        <v>60</v>
      </c>
      <c r="AK25" s="64">
        <v>72</v>
      </c>
      <c r="AL25" s="64">
        <v>81</v>
      </c>
      <c r="AM25" s="64">
        <v>82</v>
      </c>
      <c r="AN25" s="64">
        <v>49</v>
      </c>
      <c r="AO25" s="99">
        <v>506</v>
      </c>
    </row>
    <row r="26" spans="2:41">
      <c r="B26" s="32" t="s">
        <v>83</v>
      </c>
      <c r="C26" s="63">
        <v>103</v>
      </c>
      <c r="D26" s="64">
        <v>48</v>
      </c>
      <c r="E26" s="64">
        <v>40</v>
      </c>
      <c r="F26" s="64">
        <v>67</v>
      </c>
      <c r="G26" s="64">
        <v>55</v>
      </c>
      <c r="H26" s="64">
        <v>31</v>
      </c>
      <c r="I26" s="99">
        <v>344</v>
      </c>
      <c r="J26" s="96"/>
      <c r="K26" s="63">
        <v>106</v>
      </c>
      <c r="L26" s="64">
        <v>52</v>
      </c>
      <c r="M26" s="64">
        <v>38</v>
      </c>
      <c r="N26" s="64">
        <v>69</v>
      </c>
      <c r="O26" s="64">
        <v>61</v>
      </c>
      <c r="P26" s="64">
        <v>27</v>
      </c>
      <c r="Q26" s="99">
        <v>353</v>
      </c>
      <c r="R26" s="96"/>
      <c r="S26" s="63">
        <v>88</v>
      </c>
      <c r="T26" s="64">
        <v>47</v>
      </c>
      <c r="U26" s="64">
        <v>42</v>
      </c>
      <c r="V26" s="64">
        <v>65</v>
      </c>
      <c r="W26" s="64">
        <v>60</v>
      </c>
      <c r="X26" s="64">
        <v>31</v>
      </c>
      <c r="Y26" s="99">
        <v>333</v>
      </c>
      <c r="Z26" s="11"/>
      <c r="AA26" s="63">
        <v>85</v>
      </c>
      <c r="AB26" s="64">
        <v>47</v>
      </c>
      <c r="AC26" s="64">
        <v>39</v>
      </c>
      <c r="AD26" s="64">
        <v>59</v>
      </c>
      <c r="AE26" s="64">
        <v>67</v>
      </c>
      <c r="AF26" s="64">
        <v>30</v>
      </c>
      <c r="AG26" s="99">
        <v>327</v>
      </c>
      <c r="AH26" s="64"/>
      <c r="AI26" s="63">
        <v>116</v>
      </c>
      <c r="AJ26" s="64">
        <v>66</v>
      </c>
      <c r="AK26" s="64">
        <v>46</v>
      </c>
      <c r="AL26" s="64">
        <v>79</v>
      </c>
      <c r="AM26" s="64">
        <v>81</v>
      </c>
      <c r="AN26" s="64">
        <v>36</v>
      </c>
      <c r="AO26" s="99">
        <v>424</v>
      </c>
    </row>
    <row r="27" spans="2:41">
      <c r="B27" s="32" t="s">
        <v>84</v>
      </c>
      <c r="C27" s="63">
        <v>275</v>
      </c>
      <c r="D27" s="64">
        <v>140</v>
      </c>
      <c r="E27" s="64">
        <v>88</v>
      </c>
      <c r="F27" s="64">
        <v>116</v>
      </c>
      <c r="G27" s="64">
        <v>100</v>
      </c>
      <c r="H27" s="64">
        <v>41</v>
      </c>
      <c r="I27" s="99">
        <v>760</v>
      </c>
      <c r="J27" s="96"/>
      <c r="K27" s="63">
        <v>281</v>
      </c>
      <c r="L27" s="64">
        <v>138</v>
      </c>
      <c r="M27" s="64">
        <v>90</v>
      </c>
      <c r="N27" s="64">
        <v>115</v>
      </c>
      <c r="O27" s="64">
        <v>100</v>
      </c>
      <c r="P27" s="64">
        <v>44</v>
      </c>
      <c r="Q27" s="99">
        <v>768</v>
      </c>
      <c r="R27" s="96"/>
      <c r="S27" s="63">
        <v>264</v>
      </c>
      <c r="T27" s="64">
        <v>124</v>
      </c>
      <c r="U27" s="64">
        <v>84</v>
      </c>
      <c r="V27" s="64">
        <v>114</v>
      </c>
      <c r="W27" s="64">
        <v>96</v>
      </c>
      <c r="X27" s="64">
        <v>39</v>
      </c>
      <c r="Y27" s="99">
        <v>721</v>
      </c>
      <c r="Z27" s="11"/>
      <c r="AA27" s="63">
        <v>244</v>
      </c>
      <c r="AB27" s="64">
        <v>127</v>
      </c>
      <c r="AC27" s="64">
        <v>74</v>
      </c>
      <c r="AD27" s="64">
        <v>108</v>
      </c>
      <c r="AE27" s="64">
        <v>98</v>
      </c>
      <c r="AF27" s="64">
        <v>39</v>
      </c>
      <c r="AG27" s="99">
        <v>690</v>
      </c>
      <c r="AH27" s="64"/>
      <c r="AI27" s="63">
        <v>300</v>
      </c>
      <c r="AJ27" s="64">
        <v>159</v>
      </c>
      <c r="AK27" s="64">
        <v>101</v>
      </c>
      <c r="AL27" s="64">
        <v>136</v>
      </c>
      <c r="AM27" s="64">
        <v>112</v>
      </c>
      <c r="AN27" s="64">
        <v>52</v>
      </c>
      <c r="AO27" s="99">
        <v>860</v>
      </c>
    </row>
    <row r="28" spans="2:41">
      <c r="B28" s="32" t="s">
        <v>85</v>
      </c>
      <c r="C28" s="63">
        <v>65</v>
      </c>
      <c r="D28" s="64">
        <v>36</v>
      </c>
      <c r="E28" s="64">
        <v>23</v>
      </c>
      <c r="F28" s="64">
        <v>49</v>
      </c>
      <c r="G28" s="64">
        <v>50</v>
      </c>
      <c r="H28" s="64">
        <v>17</v>
      </c>
      <c r="I28" s="99">
        <v>240</v>
      </c>
      <c r="J28" s="96"/>
      <c r="K28" s="63">
        <v>60</v>
      </c>
      <c r="L28" s="64">
        <v>33</v>
      </c>
      <c r="M28" s="64">
        <v>27</v>
      </c>
      <c r="N28" s="64">
        <v>51</v>
      </c>
      <c r="O28" s="64">
        <v>49</v>
      </c>
      <c r="P28" s="64">
        <v>19</v>
      </c>
      <c r="Q28" s="99">
        <v>239</v>
      </c>
      <c r="R28" s="96"/>
      <c r="S28" s="63">
        <v>56</v>
      </c>
      <c r="T28" s="64">
        <v>34</v>
      </c>
      <c r="U28" s="64">
        <v>25</v>
      </c>
      <c r="V28" s="64">
        <v>50</v>
      </c>
      <c r="W28" s="64">
        <v>51</v>
      </c>
      <c r="X28" s="64">
        <v>24</v>
      </c>
      <c r="Y28" s="99">
        <v>240</v>
      </c>
      <c r="Z28" s="11"/>
      <c r="AA28" s="63">
        <v>44</v>
      </c>
      <c r="AB28" s="64">
        <v>31</v>
      </c>
      <c r="AC28" s="64">
        <v>21</v>
      </c>
      <c r="AD28" s="64">
        <v>51</v>
      </c>
      <c r="AE28" s="64">
        <v>50</v>
      </c>
      <c r="AF28" s="64">
        <v>25</v>
      </c>
      <c r="AG28" s="99">
        <v>222</v>
      </c>
      <c r="AH28" s="64"/>
      <c r="AI28" s="63">
        <v>76</v>
      </c>
      <c r="AJ28" s="64">
        <v>54</v>
      </c>
      <c r="AK28" s="64">
        <v>34</v>
      </c>
      <c r="AL28" s="64">
        <v>66</v>
      </c>
      <c r="AM28" s="64">
        <v>66</v>
      </c>
      <c r="AN28" s="64">
        <v>30</v>
      </c>
      <c r="AO28" s="99">
        <v>326</v>
      </c>
    </row>
    <row r="29" spans="2:41">
      <c r="B29" s="32" t="s">
        <v>86</v>
      </c>
      <c r="C29" s="63">
        <v>349</v>
      </c>
      <c r="D29" s="64">
        <v>119</v>
      </c>
      <c r="E29" s="64">
        <v>120</v>
      </c>
      <c r="F29" s="64">
        <v>123</v>
      </c>
      <c r="G29" s="64">
        <v>99</v>
      </c>
      <c r="H29" s="64">
        <v>38</v>
      </c>
      <c r="I29" s="99">
        <v>848</v>
      </c>
      <c r="J29" s="96"/>
      <c r="K29" s="63">
        <v>333</v>
      </c>
      <c r="L29" s="64">
        <v>126</v>
      </c>
      <c r="M29" s="64">
        <v>120</v>
      </c>
      <c r="N29" s="64">
        <v>125</v>
      </c>
      <c r="O29" s="64">
        <v>94</v>
      </c>
      <c r="P29" s="64">
        <v>38</v>
      </c>
      <c r="Q29" s="99">
        <v>836</v>
      </c>
      <c r="R29" s="96"/>
      <c r="S29" s="63">
        <v>311</v>
      </c>
      <c r="T29" s="64">
        <v>128</v>
      </c>
      <c r="U29" s="64">
        <v>105</v>
      </c>
      <c r="V29" s="64">
        <v>130</v>
      </c>
      <c r="W29" s="64">
        <v>96</v>
      </c>
      <c r="X29" s="64">
        <v>43</v>
      </c>
      <c r="Y29" s="99">
        <v>813</v>
      </c>
      <c r="Z29" s="11"/>
      <c r="AA29" s="63">
        <v>310</v>
      </c>
      <c r="AB29" s="64">
        <v>121</v>
      </c>
      <c r="AC29" s="64">
        <v>110</v>
      </c>
      <c r="AD29" s="64">
        <v>130</v>
      </c>
      <c r="AE29" s="64">
        <v>101</v>
      </c>
      <c r="AF29" s="64">
        <v>42</v>
      </c>
      <c r="AG29" s="99">
        <v>814</v>
      </c>
      <c r="AH29" s="64"/>
      <c r="AI29" s="63">
        <v>385</v>
      </c>
      <c r="AJ29" s="64">
        <v>172</v>
      </c>
      <c r="AK29" s="64">
        <v>137</v>
      </c>
      <c r="AL29" s="64">
        <v>155</v>
      </c>
      <c r="AM29" s="64">
        <v>127</v>
      </c>
      <c r="AN29" s="64">
        <v>55</v>
      </c>
      <c r="AO29" s="99">
        <v>1031</v>
      </c>
    </row>
    <row r="30" spans="2:41">
      <c r="B30" s="32" t="s">
        <v>87</v>
      </c>
      <c r="C30" s="63">
        <v>853</v>
      </c>
      <c r="D30" s="64">
        <v>369</v>
      </c>
      <c r="E30" s="64">
        <v>286</v>
      </c>
      <c r="F30" s="64">
        <v>327</v>
      </c>
      <c r="G30" s="64">
        <v>306</v>
      </c>
      <c r="H30" s="64">
        <v>117</v>
      </c>
      <c r="I30" s="99">
        <v>2258</v>
      </c>
      <c r="J30" s="96"/>
      <c r="K30" s="63">
        <v>852</v>
      </c>
      <c r="L30" s="64">
        <v>360</v>
      </c>
      <c r="M30" s="64">
        <v>289</v>
      </c>
      <c r="N30" s="64">
        <v>323</v>
      </c>
      <c r="O30" s="64">
        <v>313</v>
      </c>
      <c r="P30" s="64">
        <v>125</v>
      </c>
      <c r="Q30" s="99">
        <v>2262</v>
      </c>
      <c r="R30" s="96"/>
      <c r="S30" s="63">
        <v>808</v>
      </c>
      <c r="T30" s="64">
        <v>336</v>
      </c>
      <c r="U30" s="64">
        <v>281</v>
      </c>
      <c r="V30" s="64">
        <v>323</v>
      </c>
      <c r="W30" s="64">
        <v>306</v>
      </c>
      <c r="X30" s="64">
        <v>122</v>
      </c>
      <c r="Y30" s="99">
        <v>2176</v>
      </c>
      <c r="Z30" s="11"/>
      <c r="AA30" s="63">
        <v>803</v>
      </c>
      <c r="AB30" s="64">
        <v>329</v>
      </c>
      <c r="AC30" s="64">
        <v>279</v>
      </c>
      <c r="AD30" s="64">
        <v>329</v>
      </c>
      <c r="AE30" s="64">
        <v>312</v>
      </c>
      <c r="AF30" s="64">
        <v>122</v>
      </c>
      <c r="AG30" s="99">
        <v>2174</v>
      </c>
      <c r="AH30" s="64"/>
      <c r="AI30" s="63">
        <v>978</v>
      </c>
      <c r="AJ30" s="64">
        <v>450</v>
      </c>
      <c r="AK30" s="64">
        <v>348</v>
      </c>
      <c r="AL30" s="64">
        <v>390</v>
      </c>
      <c r="AM30" s="64">
        <v>371</v>
      </c>
      <c r="AN30" s="64">
        <v>163</v>
      </c>
      <c r="AO30" s="99">
        <v>2700</v>
      </c>
    </row>
    <row r="31" spans="2:41">
      <c r="B31" s="32" t="s">
        <v>88</v>
      </c>
      <c r="C31" s="63">
        <v>39</v>
      </c>
      <c r="D31" s="64">
        <v>31</v>
      </c>
      <c r="E31" s="64">
        <v>38</v>
      </c>
      <c r="F31" s="64">
        <v>46</v>
      </c>
      <c r="G31" s="64">
        <v>88</v>
      </c>
      <c r="H31" s="64">
        <v>31</v>
      </c>
      <c r="I31" s="99">
        <v>273</v>
      </c>
      <c r="J31" s="96"/>
      <c r="K31" s="63">
        <v>42</v>
      </c>
      <c r="L31" s="64">
        <v>35</v>
      </c>
      <c r="M31" s="64">
        <v>40</v>
      </c>
      <c r="N31" s="64">
        <v>56</v>
      </c>
      <c r="O31" s="64">
        <v>88</v>
      </c>
      <c r="P31" s="64">
        <v>35</v>
      </c>
      <c r="Q31" s="99">
        <v>296</v>
      </c>
      <c r="R31" s="96"/>
      <c r="S31" s="63">
        <v>39</v>
      </c>
      <c r="T31" s="64">
        <v>32</v>
      </c>
      <c r="U31" s="64">
        <v>37</v>
      </c>
      <c r="V31" s="64">
        <v>62</v>
      </c>
      <c r="W31" s="64">
        <v>89</v>
      </c>
      <c r="X31" s="64">
        <v>44</v>
      </c>
      <c r="Y31" s="99">
        <v>303</v>
      </c>
      <c r="Z31" s="11"/>
      <c r="AA31" s="63">
        <v>38</v>
      </c>
      <c r="AB31" s="64">
        <v>31</v>
      </c>
      <c r="AC31" s="64">
        <v>37</v>
      </c>
      <c r="AD31" s="64">
        <v>71</v>
      </c>
      <c r="AE31" s="64">
        <v>93</v>
      </c>
      <c r="AF31" s="64">
        <v>42</v>
      </c>
      <c r="AG31" s="99">
        <v>312</v>
      </c>
      <c r="AH31" s="64"/>
      <c r="AI31" s="63">
        <v>49</v>
      </c>
      <c r="AJ31" s="64">
        <v>44</v>
      </c>
      <c r="AK31" s="64">
        <v>50</v>
      </c>
      <c r="AL31" s="64">
        <v>84</v>
      </c>
      <c r="AM31" s="64">
        <v>105</v>
      </c>
      <c r="AN31" s="64">
        <v>51</v>
      </c>
      <c r="AO31" s="99">
        <v>383</v>
      </c>
    </row>
    <row r="32" spans="2:41">
      <c r="B32" s="32" t="s">
        <v>89</v>
      </c>
      <c r="C32" s="63">
        <v>550</v>
      </c>
      <c r="D32" s="64">
        <v>239</v>
      </c>
      <c r="E32" s="64">
        <v>190</v>
      </c>
      <c r="F32" s="64">
        <v>204</v>
      </c>
      <c r="G32" s="64">
        <v>169</v>
      </c>
      <c r="H32" s="64">
        <v>56</v>
      </c>
      <c r="I32" s="99">
        <v>1408</v>
      </c>
      <c r="J32" s="96"/>
      <c r="K32" s="63">
        <v>524</v>
      </c>
      <c r="L32" s="64">
        <v>238</v>
      </c>
      <c r="M32" s="64">
        <v>179</v>
      </c>
      <c r="N32" s="64">
        <v>210</v>
      </c>
      <c r="O32" s="64">
        <v>181</v>
      </c>
      <c r="P32" s="64">
        <v>59</v>
      </c>
      <c r="Q32" s="99">
        <v>1391</v>
      </c>
      <c r="R32" s="96"/>
      <c r="S32" s="63">
        <v>519</v>
      </c>
      <c r="T32" s="64">
        <v>237</v>
      </c>
      <c r="U32" s="64">
        <v>181</v>
      </c>
      <c r="V32" s="64">
        <v>206</v>
      </c>
      <c r="W32" s="64">
        <v>177</v>
      </c>
      <c r="X32" s="64">
        <v>54</v>
      </c>
      <c r="Y32" s="99">
        <v>1374</v>
      </c>
      <c r="Z32" s="11"/>
      <c r="AA32" s="63">
        <v>507</v>
      </c>
      <c r="AB32" s="64">
        <v>240</v>
      </c>
      <c r="AC32" s="64">
        <v>172</v>
      </c>
      <c r="AD32" s="64">
        <v>218</v>
      </c>
      <c r="AE32" s="64">
        <v>185</v>
      </c>
      <c r="AF32" s="64">
        <v>59</v>
      </c>
      <c r="AG32" s="99">
        <v>1381</v>
      </c>
      <c r="AH32" s="64"/>
      <c r="AI32" s="63">
        <v>590</v>
      </c>
      <c r="AJ32" s="64">
        <v>297</v>
      </c>
      <c r="AK32" s="64">
        <v>210</v>
      </c>
      <c r="AL32" s="64">
        <v>249</v>
      </c>
      <c r="AM32" s="64">
        <v>215</v>
      </c>
      <c r="AN32" s="64">
        <v>77</v>
      </c>
      <c r="AO32" s="99">
        <v>1638</v>
      </c>
    </row>
    <row r="33" spans="2:41">
      <c r="B33" s="32" t="s">
        <v>68</v>
      </c>
      <c r="C33" s="63">
        <v>102</v>
      </c>
      <c r="D33" s="64">
        <v>50</v>
      </c>
      <c r="E33" s="64">
        <v>36</v>
      </c>
      <c r="F33" s="64">
        <v>48</v>
      </c>
      <c r="G33" s="64">
        <v>49</v>
      </c>
      <c r="H33" s="64">
        <v>8</v>
      </c>
      <c r="I33" s="99">
        <v>293</v>
      </c>
      <c r="J33" s="96"/>
      <c r="K33" s="63">
        <v>103</v>
      </c>
      <c r="L33" s="64">
        <v>46</v>
      </c>
      <c r="M33" s="64">
        <v>38</v>
      </c>
      <c r="N33" s="64">
        <v>46</v>
      </c>
      <c r="O33" s="64">
        <v>53</v>
      </c>
      <c r="P33" s="64">
        <v>10</v>
      </c>
      <c r="Q33" s="99">
        <v>296</v>
      </c>
      <c r="R33" s="96"/>
      <c r="S33" s="63">
        <v>92</v>
      </c>
      <c r="T33" s="64">
        <v>40</v>
      </c>
      <c r="U33" s="64">
        <v>40</v>
      </c>
      <c r="V33" s="64">
        <v>42</v>
      </c>
      <c r="W33" s="64">
        <v>50</v>
      </c>
      <c r="X33" s="64">
        <v>11</v>
      </c>
      <c r="Y33" s="99">
        <v>275</v>
      </c>
      <c r="Z33" s="11"/>
      <c r="AA33" s="63">
        <v>95</v>
      </c>
      <c r="AB33" s="64">
        <v>44</v>
      </c>
      <c r="AC33" s="64">
        <v>39</v>
      </c>
      <c r="AD33" s="64">
        <v>44</v>
      </c>
      <c r="AE33" s="64">
        <v>56</v>
      </c>
      <c r="AF33" s="64">
        <v>12</v>
      </c>
      <c r="AG33" s="99">
        <v>290</v>
      </c>
      <c r="AH33" s="64"/>
      <c r="AI33" s="63">
        <v>114</v>
      </c>
      <c r="AJ33" s="64">
        <v>65</v>
      </c>
      <c r="AK33" s="64">
        <v>47</v>
      </c>
      <c r="AL33" s="64">
        <v>52</v>
      </c>
      <c r="AM33" s="64">
        <v>63</v>
      </c>
      <c r="AN33" s="64">
        <v>15</v>
      </c>
      <c r="AO33" s="99">
        <v>356</v>
      </c>
    </row>
    <row r="34" spans="2:41">
      <c r="B34" s="32" t="s">
        <v>90</v>
      </c>
      <c r="C34" s="63">
        <v>260</v>
      </c>
      <c r="D34" s="64">
        <v>96</v>
      </c>
      <c r="E34" s="64">
        <v>137</v>
      </c>
      <c r="F34" s="64">
        <v>168</v>
      </c>
      <c r="G34" s="64">
        <v>145</v>
      </c>
      <c r="H34" s="64">
        <v>64</v>
      </c>
      <c r="I34" s="99">
        <v>870</v>
      </c>
      <c r="J34" s="96"/>
      <c r="K34" s="63">
        <v>267</v>
      </c>
      <c r="L34" s="64">
        <v>114</v>
      </c>
      <c r="M34" s="64">
        <v>134</v>
      </c>
      <c r="N34" s="64">
        <v>166</v>
      </c>
      <c r="O34" s="64">
        <v>154</v>
      </c>
      <c r="P34" s="64">
        <v>66</v>
      </c>
      <c r="Q34" s="99">
        <v>901</v>
      </c>
      <c r="R34" s="96"/>
      <c r="S34" s="63">
        <v>272</v>
      </c>
      <c r="T34" s="64">
        <v>105</v>
      </c>
      <c r="U34" s="64">
        <v>138</v>
      </c>
      <c r="V34" s="64">
        <v>165</v>
      </c>
      <c r="W34" s="64">
        <v>153</v>
      </c>
      <c r="X34" s="64">
        <v>65</v>
      </c>
      <c r="Y34" s="99">
        <v>898</v>
      </c>
      <c r="Z34" s="11"/>
      <c r="AA34" s="63">
        <v>245</v>
      </c>
      <c r="AB34" s="64">
        <v>99</v>
      </c>
      <c r="AC34" s="64">
        <v>135</v>
      </c>
      <c r="AD34" s="64">
        <v>175</v>
      </c>
      <c r="AE34" s="64">
        <v>145</v>
      </c>
      <c r="AF34" s="64">
        <v>71</v>
      </c>
      <c r="AG34" s="99">
        <v>870</v>
      </c>
      <c r="AH34" s="64"/>
      <c r="AI34" s="63">
        <v>325</v>
      </c>
      <c r="AJ34" s="64">
        <v>139</v>
      </c>
      <c r="AK34" s="64">
        <v>171</v>
      </c>
      <c r="AL34" s="64">
        <v>212</v>
      </c>
      <c r="AM34" s="64">
        <v>186</v>
      </c>
      <c r="AN34" s="64">
        <v>84</v>
      </c>
      <c r="AO34" s="99">
        <v>1117</v>
      </c>
    </row>
    <row r="35" spans="2:41" ht="12.75" customHeight="1">
      <c r="B35" s="302" t="s">
        <v>91</v>
      </c>
      <c r="C35" s="63">
        <v>1091</v>
      </c>
      <c r="D35" s="64">
        <v>422</v>
      </c>
      <c r="E35" s="64">
        <v>358</v>
      </c>
      <c r="F35" s="64">
        <v>312</v>
      </c>
      <c r="G35" s="64">
        <v>214</v>
      </c>
      <c r="H35" s="64">
        <v>74</v>
      </c>
      <c r="I35" s="298">
        <v>2471</v>
      </c>
      <c r="J35" s="96"/>
      <c r="K35" s="63">
        <v>1050</v>
      </c>
      <c r="L35" s="64">
        <v>412</v>
      </c>
      <c r="M35" s="64">
        <v>351</v>
      </c>
      <c r="N35" s="64">
        <v>307</v>
      </c>
      <c r="O35" s="64">
        <v>233</v>
      </c>
      <c r="P35" s="64">
        <v>74</v>
      </c>
      <c r="Q35" s="298">
        <v>2427</v>
      </c>
      <c r="R35" s="296"/>
      <c r="S35" s="63">
        <v>1020</v>
      </c>
      <c r="T35" s="64">
        <v>402</v>
      </c>
      <c r="U35" s="64">
        <v>342</v>
      </c>
      <c r="V35" s="64">
        <v>292</v>
      </c>
      <c r="W35" s="64">
        <v>242</v>
      </c>
      <c r="X35" s="64">
        <v>81</v>
      </c>
      <c r="Y35" s="298">
        <v>2379</v>
      </c>
      <c r="Z35" s="11"/>
      <c r="AA35" s="63">
        <v>1010</v>
      </c>
      <c r="AB35" s="64">
        <v>398</v>
      </c>
      <c r="AC35" s="64">
        <v>330</v>
      </c>
      <c r="AD35" s="64">
        <v>308</v>
      </c>
      <c r="AE35" s="64">
        <v>242</v>
      </c>
      <c r="AF35" s="64">
        <v>90</v>
      </c>
      <c r="AG35" s="99">
        <v>2378</v>
      </c>
      <c r="AH35" s="64"/>
      <c r="AI35" s="63">
        <v>1215</v>
      </c>
      <c r="AJ35" s="64">
        <v>534</v>
      </c>
      <c r="AK35" s="64">
        <v>405</v>
      </c>
      <c r="AL35" s="64">
        <v>372</v>
      </c>
      <c r="AM35" s="64">
        <v>280</v>
      </c>
      <c r="AN35" s="64">
        <v>109</v>
      </c>
      <c r="AO35" s="99">
        <v>2915</v>
      </c>
    </row>
    <row r="36" spans="2:41">
      <c r="B36" s="302" t="s">
        <v>92</v>
      </c>
      <c r="C36" s="262">
        <v>107</v>
      </c>
      <c r="D36" s="262">
        <v>47</v>
      </c>
      <c r="E36" s="262">
        <v>53</v>
      </c>
      <c r="F36" s="262">
        <v>111</v>
      </c>
      <c r="G36" s="262">
        <v>149</v>
      </c>
      <c r="H36" s="262">
        <v>58</v>
      </c>
      <c r="I36" s="299">
        <v>525</v>
      </c>
      <c r="J36" s="300"/>
      <c r="K36" s="262">
        <v>99</v>
      </c>
      <c r="L36" s="262">
        <v>43</v>
      </c>
      <c r="M36" s="262">
        <v>51</v>
      </c>
      <c r="N36" s="262">
        <v>100</v>
      </c>
      <c r="O36" s="262">
        <v>132</v>
      </c>
      <c r="P36" s="262">
        <v>54</v>
      </c>
      <c r="Q36" s="299">
        <v>479</v>
      </c>
      <c r="R36" s="297"/>
      <c r="S36" s="262">
        <v>99</v>
      </c>
      <c r="T36" s="262">
        <v>36</v>
      </c>
      <c r="U36" s="262">
        <v>44</v>
      </c>
      <c r="V36" s="262">
        <v>103</v>
      </c>
      <c r="W36" s="262">
        <v>140</v>
      </c>
      <c r="X36" s="262">
        <v>55</v>
      </c>
      <c r="Y36" s="299">
        <v>477</v>
      </c>
      <c r="Z36" s="453"/>
      <c r="AA36" s="448">
        <v>85</v>
      </c>
      <c r="AB36" s="262">
        <v>29</v>
      </c>
      <c r="AC36" s="262">
        <v>43</v>
      </c>
      <c r="AD36" s="262">
        <v>97</v>
      </c>
      <c r="AE36" s="262">
        <v>137</v>
      </c>
      <c r="AF36" s="262">
        <v>61</v>
      </c>
      <c r="AG36" s="449">
        <v>452</v>
      </c>
      <c r="AH36" s="262"/>
      <c r="AI36" s="448">
        <v>119</v>
      </c>
      <c r="AJ36" s="262">
        <v>56</v>
      </c>
      <c r="AK36" s="262">
        <v>64</v>
      </c>
      <c r="AL36" s="262">
        <v>128</v>
      </c>
      <c r="AM36" s="262">
        <v>178</v>
      </c>
      <c r="AN36" s="262">
        <v>77</v>
      </c>
      <c r="AO36" s="449">
        <v>622</v>
      </c>
    </row>
    <row r="37" spans="2:41">
      <c r="B37" s="32" t="s">
        <v>93</v>
      </c>
      <c r="C37" s="64">
        <v>26</v>
      </c>
      <c r="D37" s="64">
        <v>19</v>
      </c>
      <c r="E37" s="64">
        <v>22</v>
      </c>
      <c r="F37" s="64">
        <v>50</v>
      </c>
      <c r="G37" s="64">
        <v>50</v>
      </c>
      <c r="H37" s="64">
        <v>24</v>
      </c>
      <c r="I37" s="99">
        <v>191</v>
      </c>
      <c r="J37" s="301"/>
      <c r="K37" s="64">
        <v>33</v>
      </c>
      <c r="L37" s="64">
        <v>22</v>
      </c>
      <c r="M37" s="64">
        <v>23</v>
      </c>
      <c r="N37" s="64">
        <v>51</v>
      </c>
      <c r="O37" s="64">
        <v>50</v>
      </c>
      <c r="P37" s="64">
        <v>28</v>
      </c>
      <c r="Q37" s="99">
        <v>207</v>
      </c>
      <c r="R37" s="96"/>
      <c r="S37" s="64">
        <v>29</v>
      </c>
      <c r="T37" s="64">
        <v>24</v>
      </c>
      <c r="U37" s="64">
        <v>18</v>
      </c>
      <c r="V37" s="64">
        <v>48</v>
      </c>
      <c r="W37" s="64">
        <v>47</v>
      </c>
      <c r="X37" s="64">
        <v>27</v>
      </c>
      <c r="Y37" s="99">
        <v>193</v>
      </c>
      <c r="Z37" s="11"/>
      <c r="AA37" s="63">
        <v>24</v>
      </c>
      <c r="AB37" s="64">
        <v>23</v>
      </c>
      <c r="AC37" s="64">
        <v>18</v>
      </c>
      <c r="AD37" s="64">
        <v>47</v>
      </c>
      <c r="AE37" s="64">
        <v>43</v>
      </c>
      <c r="AF37" s="64">
        <v>30</v>
      </c>
      <c r="AG37" s="99">
        <v>185</v>
      </c>
      <c r="AH37" s="64"/>
      <c r="AI37" s="63">
        <v>31</v>
      </c>
      <c r="AJ37" s="64">
        <v>30</v>
      </c>
      <c r="AK37" s="64">
        <v>26</v>
      </c>
      <c r="AL37" s="64">
        <v>59</v>
      </c>
      <c r="AM37" s="64">
        <v>60</v>
      </c>
      <c r="AN37" s="64">
        <v>34</v>
      </c>
      <c r="AO37" s="99">
        <v>240</v>
      </c>
    </row>
    <row r="38" spans="2:41">
      <c r="B38" s="32" t="s">
        <v>94</v>
      </c>
      <c r="C38" s="63">
        <v>57</v>
      </c>
      <c r="D38" s="64">
        <v>34</v>
      </c>
      <c r="E38" s="64">
        <v>26</v>
      </c>
      <c r="F38" s="64">
        <v>42</v>
      </c>
      <c r="G38" s="64">
        <v>53</v>
      </c>
      <c r="H38" s="64">
        <v>22</v>
      </c>
      <c r="I38" s="99">
        <v>234</v>
      </c>
      <c r="J38" s="96"/>
      <c r="K38" s="63">
        <v>51</v>
      </c>
      <c r="L38" s="64">
        <v>34</v>
      </c>
      <c r="M38" s="64">
        <v>24</v>
      </c>
      <c r="N38" s="64">
        <v>45</v>
      </c>
      <c r="O38" s="64">
        <v>46</v>
      </c>
      <c r="P38" s="64">
        <v>32</v>
      </c>
      <c r="Q38" s="99">
        <v>232</v>
      </c>
      <c r="R38" s="96"/>
      <c r="S38" s="63">
        <v>60</v>
      </c>
      <c r="T38" s="64">
        <v>34</v>
      </c>
      <c r="U38" s="64">
        <v>27</v>
      </c>
      <c r="V38" s="64">
        <v>49</v>
      </c>
      <c r="W38" s="64">
        <v>46</v>
      </c>
      <c r="X38" s="64">
        <v>32</v>
      </c>
      <c r="Y38" s="99">
        <v>248</v>
      </c>
      <c r="Z38" s="11"/>
      <c r="AA38" s="63">
        <v>48</v>
      </c>
      <c r="AB38" s="64">
        <v>29</v>
      </c>
      <c r="AC38" s="64">
        <v>29</v>
      </c>
      <c r="AD38" s="64">
        <v>52</v>
      </c>
      <c r="AE38" s="64">
        <v>42</v>
      </c>
      <c r="AF38" s="64">
        <v>32</v>
      </c>
      <c r="AG38" s="99">
        <v>232</v>
      </c>
      <c r="AH38" s="64"/>
      <c r="AI38" s="63">
        <v>69</v>
      </c>
      <c r="AJ38" s="64">
        <v>42</v>
      </c>
      <c r="AK38" s="64">
        <v>35</v>
      </c>
      <c r="AL38" s="64">
        <v>61</v>
      </c>
      <c r="AM38" s="64">
        <v>52</v>
      </c>
      <c r="AN38" s="64">
        <v>38</v>
      </c>
      <c r="AO38" s="99">
        <v>297</v>
      </c>
    </row>
    <row r="39" spans="2:41">
      <c r="B39" s="32" t="s">
        <v>95</v>
      </c>
      <c r="C39" s="65">
        <v>119</v>
      </c>
      <c r="D39" s="66">
        <v>39</v>
      </c>
      <c r="E39" s="66">
        <v>62</v>
      </c>
      <c r="F39" s="66">
        <v>81</v>
      </c>
      <c r="G39" s="66">
        <v>94</v>
      </c>
      <c r="H39" s="66">
        <v>37</v>
      </c>
      <c r="I39" s="100">
        <v>432</v>
      </c>
      <c r="J39" s="293"/>
      <c r="K39" s="65">
        <v>122</v>
      </c>
      <c r="L39" s="66">
        <v>41</v>
      </c>
      <c r="M39" s="66">
        <v>56</v>
      </c>
      <c r="N39" s="66">
        <v>79</v>
      </c>
      <c r="O39" s="66">
        <v>101</v>
      </c>
      <c r="P39" s="66">
        <v>37</v>
      </c>
      <c r="Q39" s="100">
        <v>436</v>
      </c>
      <c r="R39" s="293"/>
      <c r="S39" s="65">
        <v>124</v>
      </c>
      <c r="T39" s="66">
        <v>40</v>
      </c>
      <c r="U39" s="66">
        <v>57</v>
      </c>
      <c r="V39" s="66">
        <v>81</v>
      </c>
      <c r="W39" s="66">
        <v>97</v>
      </c>
      <c r="X39" s="66">
        <v>33</v>
      </c>
      <c r="Y39" s="100">
        <v>432</v>
      </c>
      <c r="Z39" s="11"/>
      <c r="AA39" s="65">
        <v>124</v>
      </c>
      <c r="AB39" s="66">
        <v>43</v>
      </c>
      <c r="AC39" s="66">
        <v>56</v>
      </c>
      <c r="AD39" s="66">
        <v>83</v>
      </c>
      <c r="AE39" s="66">
        <v>109</v>
      </c>
      <c r="AF39" s="66">
        <v>35</v>
      </c>
      <c r="AG39" s="100">
        <v>450</v>
      </c>
      <c r="AH39" s="66"/>
      <c r="AI39" s="65">
        <v>150</v>
      </c>
      <c r="AJ39" s="66">
        <v>67</v>
      </c>
      <c r="AK39" s="66">
        <v>76</v>
      </c>
      <c r="AL39" s="66">
        <v>99</v>
      </c>
      <c r="AM39" s="66">
        <v>123</v>
      </c>
      <c r="AN39" s="66">
        <v>45</v>
      </c>
      <c r="AO39" s="100">
        <v>560</v>
      </c>
    </row>
    <row r="40" spans="2:41">
      <c r="B40" s="35"/>
      <c r="C40" s="685"/>
      <c r="D40" s="686"/>
      <c r="E40" s="686"/>
      <c r="F40" s="686"/>
      <c r="G40" s="686"/>
      <c r="H40" s="686"/>
      <c r="I40" s="686"/>
      <c r="J40" s="687"/>
      <c r="K40" s="688"/>
      <c r="L40" s="688"/>
      <c r="M40" s="688"/>
      <c r="N40" s="254"/>
      <c r="O40" s="254"/>
      <c r="Q40" s="689"/>
      <c r="R40" s="690"/>
      <c r="S40" s="690"/>
      <c r="T40" s="255"/>
      <c r="U40" s="255"/>
    </row>
    <row r="41" spans="2:41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AD41" s="89"/>
    </row>
    <row r="42" spans="2:41">
      <c r="AD42" s="89"/>
    </row>
    <row r="44" spans="2:41">
      <c r="AC44" s="308"/>
    </row>
  </sheetData>
  <mergeCells count="9">
    <mergeCell ref="C9:AO9"/>
    <mergeCell ref="AI10:AO10"/>
    <mergeCell ref="C40:I40"/>
    <mergeCell ref="J40:M40"/>
    <mergeCell ref="Q40:S40"/>
    <mergeCell ref="AA10:AG10"/>
    <mergeCell ref="C10:I10"/>
    <mergeCell ref="K10:Q10"/>
    <mergeCell ref="S10:Y10"/>
  </mergeCells>
  <conditionalFormatting sqref="AI15:AN15 AI36:AN36">
    <cfRule type="cellIs" dxfId="223" priority="24" operator="between">
      <formula>1</formula>
      <formula>2</formula>
    </cfRule>
  </conditionalFormatting>
  <conditionalFormatting sqref="AA15:AF15 AA36:AF36">
    <cfRule type="cellIs" dxfId="222" priority="32" operator="between">
      <formula>1</formula>
      <formula>2</formula>
    </cfRule>
  </conditionalFormatting>
  <conditionalFormatting sqref="AG15:AH15 AG36:AH36">
    <cfRule type="cellIs" dxfId="221" priority="31" operator="between">
      <formula>1</formula>
      <formula>2</formula>
    </cfRule>
  </conditionalFormatting>
  <conditionalFormatting sqref="AO15 AO36">
    <cfRule type="cellIs" dxfId="220" priority="23" operator="between">
      <formula>1</formula>
      <formula>2</formula>
    </cfRule>
  </conditionalFormatting>
  <conditionalFormatting sqref="C15:H15 C36:H36 C39:H39">
    <cfRule type="cellIs" dxfId="219" priority="18" operator="between">
      <formula>1</formula>
      <formula>2</formula>
    </cfRule>
  </conditionalFormatting>
  <conditionalFormatting sqref="I15 I36 I39">
    <cfRule type="cellIs" dxfId="218" priority="17" operator="between">
      <formula>1</formula>
      <formula>2</formula>
    </cfRule>
  </conditionalFormatting>
  <conditionalFormatting sqref="K15:P15 K36:P36 K39:P39">
    <cfRule type="cellIs" dxfId="217" priority="4" operator="between">
      <formula>1</formula>
      <formula>2</formula>
    </cfRule>
  </conditionalFormatting>
  <conditionalFormatting sqref="Q15 Q36 Q39">
    <cfRule type="cellIs" dxfId="216" priority="3" operator="between">
      <formula>1</formula>
      <formula>2</formula>
    </cfRule>
  </conditionalFormatting>
  <conditionalFormatting sqref="S15:X15 S36:X36 S39:X39">
    <cfRule type="cellIs" dxfId="215" priority="2" operator="between">
      <formula>1</formula>
      <formula>2</formula>
    </cfRule>
  </conditionalFormatting>
  <conditionalFormatting sqref="Y15 Y36 Y39">
    <cfRule type="cellIs" dxfId="21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84" customWidth="1"/>
    <col min="3" max="3" width="9.85546875" style="84" customWidth="1"/>
    <col min="4" max="4" width="12.85546875" style="84" customWidth="1"/>
    <col min="5" max="5" width="10.7109375" style="84" customWidth="1"/>
    <col min="6" max="6" width="12.140625" style="84" customWidth="1"/>
    <col min="7" max="8" width="10.7109375" style="84" customWidth="1"/>
    <col min="9" max="9" width="1.28515625" style="84" customWidth="1"/>
    <col min="10" max="15" width="10.7109375" style="84" customWidth="1"/>
    <col min="16" max="16" width="1.28515625" style="84" customWidth="1"/>
    <col min="17" max="22" width="10.7109375" style="84" customWidth="1"/>
    <col min="23" max="23" width="1.28515625" style="84" customWidth="1"/>
    <col min="24" max="29" width="10.7109375" style="84" customWidth="1"/>
    <col min="30" max="30" width="1.28515625" style="84" customWidth="1"/>
    <col min="31" max="36" width="10.7109375" style="84" customWidth="1"/>
    <col min="37" max="37" width="10.7109375" style="84" hidden="1" customWidth="1"/>
    <col min="38" max="16384" width="12" style="84"/>
  </cols>
  <sheetData>
    <row r="1" spans="1:38" s="83" customFormat="1" ht="16.5" customHeight="1">
      <c r="A1"/>
    </row>
    <row r="2" spans="1:38" s="83" customFormat="1" ht="16.5" customHeight="1">
      <c r="A2"/>
    </row>
    <row r="3" spans="1:38" s="83" customFormat="1" ht="16.5" customHeight="1">
      <c r="A3"/>
    </row>
    <row r="4" spans="1:38" s="83" customFormat="1" ht="16.5" customHeight="1">
      <c r="A4"/>
    </row>
    <row r="5" spans="1:38" s="83" customFormat="1" ht="16.5" customHeight="1">
      <c r="A5" s="127" t="s">
        <v>54</v>
      </c>
      <c r="B5" s="130" t="s">
        <v>177</v>
      </c>
      <c r="F5" s="2"/>
      <c r="G5" s="2"/>
      <c r="H5" s="2"/>
    </row>
    <row r="6" spans="1:38" s="83" customFormat="1" ht="12" customHeight="1">
      <c r="A6" s="127"/>
      <c r="B6" s="133" t="s">
        <v>231</v>
      </c>
      <c r="F6" s="2"/>
      <c r="G6" s="2"/>
      <c r="H6" s="2"/>
    </row>
    <row r="7" spans="1:38" s="83" customFormat="1" ht="12" customHeight="1">
      <c r="A7" s="127"/>
      <c r="B7" s="133"/>
      <c r="F7" s="2"/>
      <c r="G7" s="2"/>
      <c r="H7" s="2"/>
    </row>
    <row r="8" spans="1:38" ht="15" customHeight="1">
      <c r="K8" s="7"/>
      <c r="L8" s="7"/>
      <c r="M8" s="7"/>
      <c r="N8" s="7"/>
      <c r="O8" s="7"/>
      <c r="P8" s="7"/>
      <c r="Q8" s="7"/>
      <c r="R8" s="7"/>
      <c r="S8" s="7"/>
      <c r="T8" s="7"/>
    </row>
    <row r="9" spans="1:38" ht="24.95" customHeight="1">
      <c r="B9" s="7"/>
      <c r="C9" s="681" t="s">
        <v>176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1"/>
      <c r="AB9" s="681"/>
      <c r="AC9" s="681"/>
      <c r="AD9" s="681"/>
      <c r="AE9" s="681"/>
      <c r="AF9" s="681"/>
      <c r="AG9" s="681"/>
      <c r="AH9" s="681"/>
      <c r="AI9" s="681"/>
      <c r="AJ9" s="681"/>
      <c r="AK9" s="681"/>
    </row>
    <row r="10" spans="1:38" ht="24.95" customHeight="1">
      <c r="B10" s="10"/>
      <c r="C10" s="682" t="s">
        <v>16</v>
      </c>
      <c r="D10" s="682"/>
      <c r="E10" s="682"/>
      <c r="F10" s="682"/>
      <c r="G10" s="682"/>
      <c r="H10" s="682"/>
      <c r="I10" s="157"/>
      <c r="J10" s="682" t="s">
        <v>18</v>
      </c>
      <c r="K10" s="682"/>
      <c r="L10" s="682"/>
      <c r="M10" s="682"/>
      <c r="N10" s="682"/>
      <c r="O10" s="682"/>
      <c r="P10" s="157"/>
      <c r="Q10" s="682" t="s">
        <v>19</v>
      </c>
      <c r="R10" s="682"/>
      <c r="S10" s="682"/>
      <c r="T10" s="682"/>
      <c r="U10" s="682"/>
      <c r="V10" s="682"/>
      <c r="W10" s="157"/>
      <c r="X10" s="182"/>
      <c r="Y10" s="682" t="s">
        <v>17</v>
      </c>
      <c r="Z10" s="682"/>
      <c r="AA10" s="682"/>
      <c r="AB10" s="682"/>
      <c r="AC10" s="682"/>
      <c r="AD10" s="157"/>
      <c r="AE10" s="702" t="s">
        <v>295</v>
      </c>
      <c r="AF10" s="702"/>
      <c r="AG10" s="702"/>
      <c r="AH10" s="702"/>
      <c r="AI10" s="702"/>
      <c r="AJ10" s="702"/>
      <c r="AK10" s="703"/>
    </row>
    <row r="11" spans="1:38">
      <c r="B11" s="131" t="s">
        <v>53</v>
      </c>
      <c r="C11" s="128" t="s">
        <v>96</v>
      </c>
      <c r="D11" s="128" t="s">
        <v>97</v>
      </c>
      <c r="E11" s="128" t="s">
        <v>98</v>
      </c>
      <c r="F11" s="128" t="s">
        <v>99</v>
      </c>
      <c r="G11" s="128" t="s">
        <v>100</v>
      </c>
      <c r="H11" s="128" t="s">
        <v>101</v>
      </c>
      <c r="I11" s="156"/>
      <c r="J11" s="128" t="s">
        <v>96</v>
      </c>
      <c r="K11" s="128" t="s">
        <v>97</v>
      </c>
      <c r="L11" s="128" t="s">
        <v>98</v>
      </c>
      <c r="M11" s="128" t="s">
        <v>99</v>
      </c>
      <c r="N11" s="128" t="s">
        <v>100</v>
      </c>
      <c r="O11" s="128" t="s">
        <v>101</v>
      </c>
      <c r="P11" s="156"/>
      <c r="Q11" s="128" t="s">
        <v>96</v>
      </c>
      <c r="R11" s="128" t="s">
        <v>97</v>
      </c>
      <c r="S11" s="128" t="s">
        <v>98</v>
      </c>
      <c r="T11" s="128" t="s">
        <v>99</v>
      </c>
      <c r="U11" s="128" t="s">
        <v>100</v>
      </c>
      <c r="V11" s="128" t="s">
        <v>101</v>
      </c>
      <c r="W11" s="156"/>
      <c r="X11" s="128" t="s">
        <v>96</v>
      </c>
      <c r="Y11" s="128" t="s">
        <v>97</v>
      </c>
      <c r="Z11" s="128" t="s">
        <v>98</v>
      </c>
      <c r="AA11" s="128" t="s">
        <v>99</v>
      </c>
      <c r="AB11" s="128" t="s">
        <v>100</v>
      </c>
      <c r="AC11" s="128" t="s">
        <v>101</v>
      </c>
      <c r="AD11" s="156"/>
      <c r="AE11" s="128" t="s">
        <v>96</v>
      </c>
      <c r="AF11" s="128" t="s">
        <v>97</v>
      </c>
      <c r="AG11" s="128" t="s">
        <v>98</v>
      </c>
      <c r="AH11" s="128" t="s">
        <v>99</v>
      </c>
      <c r="AI11" s="128" t="s">
        <v>100</v>
      </c>
      <c r="AJ11" s="128" t="s">
        <v>101</v>
      </c>
      <c r="AK11" s="217" t="s">
        <v>0</v>
      </c>
    </row>
    <row r="12" spans="1:38">
      <c r="B12" s="402" t="s">
        <v>105</v>
      </c>
      <c r="C12" s="112">
        <f>'RSI_idade (15)'!C12/'RSI_idade (15)'!I12</f>
        <v>0.33377199353973153</v>
      </c>
      <c r="D12" s="214">
        <f>'RSI_idade (15)'!D12/'RSI_idade (15)'!I12</f>
        <v>0.16104526460610308</v>
      </c>
      <c r="E12" s="214">
        <f>'RSI_idade (15)'!E12/'RSI_idade (15)'!I12</f>
        <v>0.12834656435059774</v>
      </c>
      <c r="F12" s="214">
        <f>'RSI_idade (15)'!F12/'RSI_idade (15)'!I12</f>
        <v>0.16200661408441075</v>
      </c>
      <c r="G12" s="214">
        <f>'RSI_idade (15)'!G12/'RSI_idade (15)'!I12</f>
        <v>0.15710586807721558</v>
      </c>
      <c r="H12" s="113">
        <f>'RSI_idade (15)'!H12/'RSI_idade (15)'!I12</f>
        <v>5.7723695341941328E-2</v>
      </c>
      <c r="I12" s="288"/>
      <c r="J12" s="410">
        <f>'RSI_idade (15)'!K12/'RSI_idade (15)'!Q12</f>
        <v>0.32928241482601989</v>
      </c>
      <c r="K12" s="411">
        <f>'RSI_idade (15)'!L12/'RSI_idade (15)'!Q12</f>
        <v>0.160541148016631</v>
      </c>
      <c r="L12" s="411">
        <f>'RSI_idade (15)'!M12/'RSI_idade (15)'!Q12</f>
        <v>0.12703133479474063</v>
      </c>
      <c r="M12" s="411">
        <f>'RSI_idade (15)'!N12/'RSI_idade (15)'!Q12</f>
        <v>0.16195555099756004</v>
      </c>
      <c r="N12" s="411">
        <f>'RSI_idade (15)'!O12/'RSI_idade (15)'!Q12</f>
        <v>0.16097700633703813</v>
      </c>
      <c r="O12" s="412">
        <f>'RSI_idade (15)'!P12/'RSI_idade (15)'!Q12</f>
        <v>6.0212545028010309E-2</v>
      </c>
      <c r="P12" s="12"/>
      <c r="Q12" s="410">
        <f>'RSI_idade (15)'!S12/'RSI_idade (15)'!Y12</f>
        <v>0.3274675834367477</v>
      </c>
      <c r="R12" s="411">
        <f>'RSI_idade (15)'!T12/'RSI_idade (15)'!Y12</f>
        <v>0.15880498318329117</v>
      </c>
      <c r="S12" s="411">
        <f>'RSI_idade (15)'!U12/'RSI_idade (15)'!Y12</f>
        <v>0.12597403166891036</v>
      </c>
      <c r="T12" s="411">
        <f>'RSI_idade (15)'!V12/'RSI_idade (15)'!Y12</f>
        <v>0.16227795147491525</v>
      </c>
      <c r="U12" s="411">
        <f>'RSI_idade (15)'!W12/'RSI_idade (15)'!Y12</f>
        <v>0.16340929720627764</v>
      </c>
      <c r="V12" s="412">
        <f>'RSI_idade (15)'!X12/'RSI_idade (15)'!Y12</f>
        <v>6.2066153029857879E-2</v>
      </c>
      <c r="W12" s="450"/>
      <c r="X12" s="410">
        <f>'RSI_idade (15)'!AA12/'RSI_idade (15)'!AG12</f>
        <v>0.32281799471767403</v>
      </c>
      <c r="Y12" s="411">
        <f>'RSI_idade (15)'!AB12/'RSI_idade (15)'!AG12</f>
        <v>0.15796069148866737</v>
      </c>
      <c r="Z12" s="411">
        <f>'RSI_idade (15)'!AC12/'RSI_idade (15)'!AG12</f>
        <v>0.12491352040483328</v>
      </c>
      <c r="AA12" s="411">
        <f>'RSI_idade (15)'!AD12/'RSI_idade (15)'!AG12</f>
        <v>0.16271217415141218</v>
      </c>
      <c r="AB12" s="411">
        <f>'RSI_idade (15)'!AE12/'RSI_idade (15)'!AG12</f>
        <v>0.16677617122742283</v>
      </c>
      <c r="AC12" s="412">
        <f>'RSI_idade (15)'!AF12/'RSI_idade (15)'!AG12</f>
        <v>6.4819448009990302E-2</v>
      </c>
      <c r="AD12" s="223"/>
      <c r="AE12" s="410">
        <f>'RSI_idade (15)'!AI12/'RSI_idade (15)'!AO12</f>
        <v>0.31771500840319084</v>
      </c>
      <c r="AF12" s="411">
        <f>'RSI_idade (15)'!AJ12/'RSI_idade (15)'!AO12</f>
        <v>0.16819569797207504</v>
      </c>
      <c r="AG12" s="411">
        <f>'RSI_idade (15)'!AK12/'RSI_idade (15)'!AO12</f>
        <v>0.12799902610906902</v>
      </c>
      <c r="AH12" s="411">
        <f>'RSI_idade (15)'!AL12/'RSI_idade (15)'!AO12</f>
        <v>0.16235573395193442</v>
      </c>
      <c r="AI12" s="411">
        <f>'RSI_idade (15)'!AM12/'RSI_idade (15)'!AO12</f>
        <v>0.15988042783569648</v>
      </c>
      <c r="AJ12" s="412">
        <f>'RSI_idade (15)'!AN12/'RSI_idade (15)'!AO12</f>
        <v>6.3854105728034197E-2</v>
      </c>
      <c r="AK12" s="62">
        <v>301306</v>
      </c>
      <c r="AL12" s="285"/>
    </row>
    <row r="13" spans="1:38">
      <c r="B13" s="403" t="s">
        <v>267</v>
      </c>
      <c r="C13" s="114">
        <f>'RSI_idade (15)'!C13/'RSI_idade (15)'!I13</f>
        <v>0.36036523503550894</v>
      </c>
      <c r="D13" s="215">
        <f>'RSI_idade (15)'!D13/'RSI_idade (15)'!I13</f>
        <v>0.14851200541088941</v>
      </c>
      <c r="E13" s="215">
        <f>'RSI_idade (15)'!E13/'RSI_idade (15)'!I13</f>
        <v>0.12984443692932027</v>
      </c>
      <c r="F13" s="215">
        <f>'RSI_idade (15)'!F13/'RSI_idade (15)'!I13</f>
        <v>0.15456543794386202</v>
      </c>
      <c r="G13" s="215">
        <f>'RSI_idade (15)'!G13/'RSI_idade (15)'!I13</f>
        <v>0.14546838011498139</v>
      </c>
      <c r="H13" s="115">
        <f>'RSI_idade (15)'!H13/'RSI_idade (15)'!I13</f>
        <v>6.1244504565437945E-2</v>
      </c>
      <c r="I13" s="288"/>
      <c r="J13" s="413">
        <f>'RSI_idade (15)'!K13/'RSI_idade (15)'!Q13</f>
        <v>0.35383502170767006</v>
      </c>
      <c r="K13" s="215">
        <f>'RSI_idade (15)'!L13/'RSI_idade (15)'!Q13</f>
        <v>0.14867229832060042</v>
      </c>
      <c r="L13" s="215">
        <f>'RSI_idade (15)'!M13/'RSI_idade (15)'!Q13</f>
        <v>0.12911856763033017</v>
      </c>
      <c r="M13" s="215">
        <f>'RSI_idade (15)'!N13/'RSI_idade (15)'!Q13</f>
        <v>0.1559081883350722</v>
      </c>
      <c r="N13" s="215">
        <f>'RSI_idade (15)'!O13/'RSI_idade (15)'!Q13</f>
        <v>0.14924443846127958</v>
      </c>
      <c r="O13" s="282">
        <f>'RSI_idade (15)'!P13/'RSI_idade (15)'!Q13</f>
        <v>6.3221485545047626E-2</v>
      </c>
      <c r="P13" s="12"/>
      <c r="Q13" s="413">
        <f>'RSI_idade (15)'!S13/'RSI_idade (15)'!Y13</f>
        <v>0.35067594536903668</v>
      </c>
      <c r="R13" s="215">
        <f>'RSI_idade (15)'!T13/'RSI_idade (15)'!Y13</f>
        <v>0.14653870850181352</v>
      </c>
      <c r="S13" s="215">
        <f>'RSI_idade (15)'!U13/'RSI_idade (15)'!Y13</f>
        <v>0.12715408777744996</v>
      </c>
      <c r="T13" s="215">
        <f>'RSI_idade (15)'!V13/'RSI_idade (15)'!Y13</f>
        <v>0.15797511410374329</v>
      </c>
      <c r="U13" s="215">
        <f>'RSI_idade (15)'!W13/'RSI_idade (15)'!Y13</f>
        <v>0.15171025458584245</v>
      </c>
      <c r="V13" s="282">
        <f>'RSI_idade (15)'!X13/'RSI_idade (15)'!Y13</f>
        <v>6.5945889662114093E-2</v>
      </c>
      <c r="W13" s="450"/>
      <c r="X13" s="413">
        <f>'RSI_idade (15)'!AA13/'RSI_idade (15)'!AG13</f>
        <v>0.34647353411699244</v>
      </c>
      <c r="Y13" s="215">
        <f>'RSI_idade (15)'!AB13/'RSI_idade (15)'!AG13</f>
        <v>0.14406691242957501</v>
      </c>
      <c r="Z13" s="215">
        <f>'RSI_idade (15)'!AC13/'RSI_idade (15)'!AG13</f>
        <v>0.12639980524448771</v>
      </c>
      <c r="AA13" s="215">
        <f>'RSI_idade (15)'!AD13/'RSI_idade (15)'!AG13</f>
        <v>0.15914307574598316</v>
      </c>
      <c r="AB13" s="215">
        <f>'RSI_idade (15)'!AE13/'RSI_idade (15)'!AG13</f>
        <v>0.1550392988801558</v>
      </c>
      <c r="AC13" s="282">
        <f>'RSI_idade (15)'!AF13/'RSI_idade (15)'!AG13</f>
        <v>6.8877373582805865E-2</v>
      </c>
      <c r="AD13" s="223"/>
      <c r="AE13" s="413">
        <f>'RSI_idade (15)'!AI13/'RSI_idade (15)'!AO13</f>
        <v>0.34180002147996991</v>
      </c>
      <c r="AF13" s="215">
        <f>'RSI_idade (15)'!AJ13/'RSI_idade (15)'!AO13</f>
        <v>0.15556868220384493</v>
      </c>
      <c r="AG13" s="215">
        <f>'RSI_idade (15)'!AK13/'RSI_idade (15)'!AO13</f>
        <v>0.12854419503812695</v>
      </c>
      <c r="AH13" s="215">
        <f>'RSI_idade (15)'!AL13/'RSI_idade (15)'!AO13</f>
        <v>0.15696488024916766</v>
      </c>
      <c r="AI13" s="215">
        <f>'RSI_idade (15)'!AM13/'RSI_idade (15)'!AO13</f>
        <v>0.1487756417141016</v>
      </c>
      <c r="AJ13" s="282">
        <f>'RSI_idade (15)'!AN13/'RSI_idade (15)'!AO13</f>
        <v>6.8346579314788963E-2</v>
      </c>
      <c r="AK13" s="64">
        <v>81610</v>
      </c>
      <c r="AL13" s="285"/>
    </row>
    <row r="14" spans="1:38">
      <c r="B14" s="403" t="s">
        <v>52</v>
      </c>
      <c r="C14" s="114">
        <f>'RSI_idade (15)'!C14/'RSI_idade (15)'!I14</f>
        <v>0.35779559865721744</v>
      </c>
      <c r="D14" s="215">
        <f>'RSI_idade (15)'!D14/'RSI_idade (15)'!I14</f>
        <v>0.14747295785154793</v>
      </c>
      <c r="E14" s="215">
        <f>'RSI_idade (15)'!E14/'RSI_idade (15)'!I14</f>
        <v>0.12891644908616187</v>
      </c>
      <c r="F14" s="215">
        <f>'RSI_idade (15)'!F14/'RSI_idade (15)'!I14</f>
        <v>0.15546904140246176</v>
      </c>
      <c r="G14" s="215">
        <f>'RSI_idade (15)'!G14/'RSI_idade (15)'!I14</f>
        <v>0.14754289444237226</v>
      </c>
      <c r="H14" s="115">
        <f>'RSI_idade (15)'!H14/'RSI_idade (15)'!I14</f>
        <v>6.2803058560238711E-2</v>
      </c>
      <c r="I14" s="288"/>
      <c r="J14" s="413">
        <f>'RSI_idade (15)'!K14/'RSI_idade (15)'!Q14</f>
        <v>0.35105565772015179</v>
      </c>
      <c r="K14" s="215">
        <f>'RSI_idade (15)'!L14/'RSI_idade (15)'!Q14</f>
        <v>0.14714029656183802</v>
      </c>
      <c r="L14" s="215">
        <f>'RSI_idade (15)'!M14/'RSI_idade (15)'!Q14</f>
        <v>0.12835494308526735</v>
      </c>
      <c r="M14" s="215">
        <f>'RSI_idade (15)'!N14/'RSI_idade (15)'!Q14</f>
        <v>0.15589282804534557</v>
      </c>
      <c r="N14" s="215">
        <f>'RSI_idade (15)'!O14/'RSI_idade (15)'!Q14</f>
        <v>0.15242440466491305</v>
      </c>
      <c r="O14" s="282">
        <f>'RSI_idade (15)'!P14/'RSI_idade (15)'!Q14</f>
        <v>6.5131869922484223E-2</v>
      </c>
      <c r="P14" s="12"/>
      <c r="Q14" s="413">
        <f>'RSI_idade (15)'!S14/'RSI_idade (15)'!Y14</f>
        <v>0.34578873444083885</v>
      </c>
      <c r="R14" s="215">
        <f>'RSI_idade (15)'!T14/'RSI_idade (15)'!Y14</f>
        <v>0.14389499685184287</v>
      </c>
      <c r="S14" s="215">
        <f>'RSI_idade (15)'!U14/'RSI_idade (15)'!Y14</f>
        <v>0.12716133094396281</v>
      </c>
      <c r="T14" s="215">
        <f>'RSI_idade (15)'!V14/'RSI_idade (15)'!Y14</f>
        <v>0.15871555189615924</v>
      </c>
      <c r="U14" s="215">
        <f>'RSI_idade (15)'!W14/'RSI_idade (15)'!Y14</f>
        <v>0.15551896159248316</v>
      </c>
      <c r="V14" s="282">
        <f>'RSI_idade (15)'!X14/'RSI_idade (15)'!Y14</f>
        <v>6.8920424274713038E-2</v>
      </c>
      <c r="W14" s="450"/>
      <c r="X14" s="413">
        <f>'RSI_idade (15)'!AA14/'RSI_idade (15)'!AG14</f>
        <v>0.33938400567556326</v>
      </c>
      <c r="Y14" s="215">
        <f>'RSI_idade (15)'!AB14/'RSI_idade (15)'!AG14</f>
        <v>0.14130195464442108</v>
      </c>
      <c r="Z14" s="215">
        <f>'RSI_idade (15)'!AC14/'RSI_idade (15)'!AG14</f>
        <v>0.12542505565476919</v>
      </c>
      <c r="AA14" s="215">
        <f>'RSI_idade (15)'!AD14/'RSI_idade (15)'!AG14</f>
        <v>0.16123981701201165</v>
      </c>
      <c r="AB14" s="215">
        <f>'RSI_idade (15)'!AE14/'RSI_idade (15)'!AG14</f>
        <v>0.15994324436724808</v>
      </c>
      <c r="AC14" s="282">
        <f>'RSI_idade (15)'!AF14/'RSI_idade (15)'!AG14</f>
        <v>7.2705922645986742E-2</v>
      </c>
      <c r="AD14" s="223"/>
      <c r="AE14" s="413">
        <f>'RSI_idade (15)'!AI14/'RSI_idade (15)'!AO14</f>
        <v>0.33690496121435348</v>
      </c>
      <c r="AF14" s="215">
        <f>'RSI_idade (15)'!AJ14/'RSI_idade (15)'!AO14</f>
        <v>0.15391483899771194</v>
      </c>
      <c r="AG14" s="215">
        <f>'RSI_idade (15)'!AK14/'RSI_idade (15)'!AO14</f>
        <v>0.12794612794612795</v>
      </c>
      <c r="AH14" s="215">
        <f>'RSI_idade (15)'!AL14/'RSI_idade (15)'!AO14</f>
        <v>0.15789571590676563</v>
      </c>
      <c r="AI14" s="215">
        <f>'RSI_idade (15)'!AM14/'RSI_idade (15)'!AO14</f>
        <v>0.15214762728574882</v>
      </c>
      <c r="AJ14" s="282">
        <f>'RSI_idade (15)'!AN14/'RSI_idade (15)'!AO14</f>
        <v>7.1190728649292184E-2</v>
      </c>
      <c r="AK14" s="64">
        <v>61094</v>
      </c>
      <c r="AL14" s="285"/>
    </row>
    <row r="15" spans="1:38">
      <c r="B15" s="403" t="s">
        <v>1</v>
      </c>
      <c r="C15" s="116">
        <f>'RSI_idade (15)'!C15/'RSI_idade (15)'!I15</f>
        <v>0.34347747639381726</v>
      </c>
      <c r="D15" s="260">
        <f>'RSI_idade (15)'!D15/'RSI_idade (15)'!I15</f>
        <v>0.14650869068382752</v>
      </c>
      <c r="E15" s="260">
        <f>'RSI_idade (15)'!E15/'RSI_idade (15)'!I15</f>
        <v>0.13291634089132134</v>
      </c>
      <c r="F15" s="260">
        <f>'RSI_idade (15)'!F15/'RSI_idade (15)'!I15</f>
        <v>0.1623263366813015</v>
      </c>
      <c r="G15" s="260">
        <f>'RSI_idade (15)'!G15/'RSI_idade (15)'!I15</f>
        <v>0.15210200276658448</v>
      </c>
      <c r="H15" s="117">
        <f>'RSI_idade (15)'!H15/'RSI_idade (15)'!I15</f>
        <v>6.2669152583147897E-2</v>
      </c>
      <c r="I15" s="289"/>
      <c r="J15" s="414">
        <f>'RSI_idade (15)'!K15/'RSI_idade (15)'!Q15</f>
        <v>0.3374677931571694</v>
      </c>
      <c r="K15" s="280">
        <f>'RSI_idade (15)'!L15/'RSI_idade (15)'!Q15</f>
        <v>0.14704296243034334</v>
      </c>
      <c r="L15" s="280">
        <f>'RSI_idade (15)'!M15/'RSI_idade (15)'!Q15</f>
        <v>0.13212295523997844</v>
      </c>
      <c r="M15" s="280">
        <f>'RSI_idade (15)'!N15/'RSI_idade (15)'!Q15</f>
        <v>0.16124393312960633</v>
      </c>
      <c r="N15" s="280">
        <f>'RSI_idade (15)'!O15/'RSI_idade (15)'!Q15</f>
        <v>0.15669003535262749</v>
      </c>
      <c r="O15" s="283">
        <f>'RSI_idade (15)'!P15/'RSI_idade (15)'!Q15</f>
        <v>6.5432320690275034E-2</v>
      </c>
      <c r="P15" s="261"/>
      <c r="Q15" s="414">
        <f>'RSI_idade (15)'!S15/'RSI_idade (15)'!Y15</f>
        <v>0.33319049951028401</v>
      </c>
      <c r="R15" s="280">
        <f>'RSI_idade (15)'!T15/'RSI_idade (15)'!Y15</f>
        <v>0.14293584720861899</v>
      </c>
      <c r="S15" s="280">
        <f>'RSI_idade (15)'!U15/'RSI_idade (15)'!Y15</f>
        <v>0.13142752203721841</v>
      </c>
      <c r="T15" s="280">
        <f>'RSI_idade (15)'!V15/'RSI_idade (15)'!Y15</f>
        <v>0.1647894221351616</v>
      </c>
      <c r="U15" s="280">
        <f>'RSI_idade (15)'!W15/'RSI_idade (15)'!Y15</f>
        <v>0.15897404505386875</v>
      </c>
      <c r="V15" s="283">
        <f>'RSI_idade (15)'!X15/'RSI_idade (15)'!Y15</f>
        <v>6.8682664054848186E-2</v>
      </c>
      <c r="W15" s="451"/>
      <c r="X15" s="414">
        <f>'RSI_idade (15)'!AA15/'RSI_idade (15)'!AG15</f>
        <v>0.325744956505645</v>
      </c>
      <c r="Y15" s="280">
        <f>'RSI_idade (15)'!AB15/'RSI_idade (15)'!AG15</f>
        <v>0.14177308902461597</v>
      </c>
      <c r="Z15" s="280">
        <f>'RSI_idade (15)'!AC15/'RSI_idade (15)'!AG15</f>
        <v>0.12887901782960084</v>
      </c>
      <c r="AA15" s="280">
        <f>'RSI_idade (15)'!AD15/'RSI_idade (15)'!AG15</f>
        <v>0.1682398667406996</v>
      </c>
      <c r="AB15" s="280">
        <f>'RSI_idade (15)'!AE15/'RSI_idade (15)'!AG15</f>
        <v>0.16311925473502376</v>
      </c>
      <c r="AC15" s="283">
        <f>'RSI_idade (15)'!AF15/'RSI_idade (15)'!AG15</f>
        <v>7.2243815164414832E-2</v>
      </c>
      <c r="AD15" s="266"/>
      <c r="AE15" s="414">
        <f>'RSI_idade (15)'!AI15/'RSI_idade (15)'!AO15</f>
        <v>0.32251681836169371</v>
      </c>
      <c r="AF15" s="280">
        <f>'RSI_idade (15)'!AJ15/'RSI_idade (15)'!AO15</f>
        <v>0.15477839335180055</v>
      </c>
      <c r="AG15" s="280">
        <f>'RSI_idade (15)'!AK15/'RSI_idade (15)'!AO15</f>
        <v>0.12984764542936289</v>
      </c>
      <c r="AH15" s="280">
        <f>'RSI_idade (15)'!AL15/'RSI_idade (15)'!AO15</f>
        <v>0.1642758211317768</v>
      </c>
      <c r="AI15" s="280">
        <f>'RSI_idade (15)'!AM15/'RSI_idade (15)'!AO15</f>
        <v>0.15665809259992086</v>
      </c>
      <c r="AJ15" s="283">
        <f>'RSI_idade (15)'!AN15/'RSI_idade (15)'!AO15</f>
        <v>7.1923229125445187E-2</v>
      </c>
      <c r="AK15" s="225">
        <v>21700</v>
      </c>
      <c r="AL15" s="285"/>
    </row>
    <row r="16" spans="1:38">
      <c r="B16" s="291" t="s">
        <v>73</v>
      </c>
      <c r="C16" s="214">
        <f>'RSI_idade (15)'!C16/'RSI_idade (15)'!I16</f>
        <v>0.39952996474735603</v>
      </c>
      <c r="D16" s="214">
        <f>'RSI_idade (15)'!D16/'RSI_idade (15)'!I16</f>
        <v>0.16098707403055229</v>
      </c>
      <c r="E16" s="214">
        <f>'RSI_idade (15)'!E16/'RSI_idade (15)'!I16</f>
        <v>0.12808460634547592</v>
      </c>
      <c r="F16" s="214">
        <f>'RSI_idade (15)'!F16/'RSI_idade (15)'!I16</f>
        <v>0.14101057579318449</v>
      </c>
      <c r="G16" s="214">
        <f>'RSI_idade (15)'!G16/'RSI_idade (15)'!I16</f>
        <v>0.12925969447708577</v>
      </c>
      <c r="H16" s="113">
        <f>'RSI_idade (15)'!H16/'RSI_idade (15)'!I16</f>
        <v>4.1128084606345476E-2</v>
      </c>
      <c r="I16" s="290"/>
      <c r="J16" s="214">
        <f>'RSI_idade (15)'!K16/'RSI_idade (15)'!Q16</f>
        <v>0.38470319634703198</v>
      </c>
      <c r="K16" s="214">
        <f>'RSI_idade (15)'!L16/'RSI_idade (15)'!Q16</f>
        <v>0.16666666666666666</v>
      </c>
      <c r="L16" s="214">
        <f>'RSI_idade (15)'!M16/'RSI_idade (15)'!Q16</f>
        <v>0.12100456621004566</v>
      </c>
      <c r="M16" s="214">
        <f>'RSI_idade (15)'!N16/'RSI_idade (15)'!Q16</f>
        <v>0.14840182648401826</v>
      </c>
      <c r="N16" s="214">
        <f>'RSI_idade (15)'!O16/'RSI_idade (15)'!Q16</f>
        <v>0.13013698630136986</v>
      </c>
      <c r="O16" s="113">
        <f>'RSI_idade (15)'!P16/'RSI_idade (15)'!Q16</f>
        <v>4.9086757990867577E-2</v>
      </c>
      <c r="P16" s="96"/>
      <c r="Q16" s="410">
        <f>'RSI_idade (15)'!S16/'RSI_idade (15)'!Y16</f>
        <v>0.38349514563106796</v>
      </c>
      <c r="R16" s="411">
        <f>'RSI_idade (15)'!T16/'RSI_idade (15)'!Y16</f>
        <v>0.16383495145631069</v>
      </c>
      <c r="S16" s="411">
        <f>'RSI_idade (15)'!U16/'RSI_idade (15)'!Y16</f>
        <v>0.12378640776699029</v>
      </c>
      <c r="T16" s="411">
        <f>'RSI_idade (15)'!V16/'RSI_idade (15)'!Y16</f>
        <v>0.15169902912621358</v>
      </c>
      <c r="U16" s="411">
        <f>'RSI_idade (15)'!W16/'RSI_idade (15)'!Y16</f>
        <v>0.12864077669902912</v>
      </c>
      <c r="V16" s="412">
        <f>'RSI_idade (15)'!X16/'RSI_idade (15)'!Y16</f>
        <v>4.8543689320388349E-2</v>
      </c>
      <c r="W16" s="64"/>
      <c r="X16" s="410">
        <f>'RSI_idade (15)'!AA16/'RSI_idade (15)'!AG16</f>
        <v>0.38021454112038139</v>
      </c>
      <c r="Y16" s="411">
        <f>'RSI_idade (15)'!AB16/'RSI_idade (15)'!AG16</f>
        <v>0.16209773539928488</v>
      </c>
      <c r="Z16" s="411">
        <f>'RSI_idade (15)'!AC16/'RSI_idade (15)'!AG16</f>
        <v>0.12395709177592372</v>
      </c>
      <c r="AA16" s="411">
        <f>'RSI_idade (15)'!AD16/'RSI_idade (15)'!AG16</f>
        <v>0.14541120381406436</v>
      </c>
      <c r="AB16" s="411">
        <f>'RSI_idade (15)'!AE16/'RSI_idade (15)'!AG16</f>
        <v>0.13825983313468415</v>
      </c>
      <c r="AC16" s="412">
        <f>'RSI_idade (15)'!AF16/'RSI_idade (15)'!AG16</f>
        <v>5.0059594755661505E-2</v>
      </c>
      <c r="AD16" s="266"/>
      <c r="AE16" s="410">
        <f>'RSI_idade (15)'!AI16/'RSI_idade (15)'!AO16</f>
        <v>0.37728194726166331</v>
      </c>
      <c r="AF16" s="411">
        <f>'RSI_idade (15)'!AJ16/'RSI_idade (15)'!AO16</f>
        <v>0.17038539553752535</v>
      </c>
      <c r="AG16" s="411">
        <f>'RSI_idade (15)'!AK16/'RSI_idade (15)'!AO16</f>
        <v>0.11967545638945233</v>
      </c>
      <c r="AH16" s="411">
        <f>'RSI_idade (15)'!AL16/'RSI_idade (15)'!AO16</f>
        <v>0.1460446247464503</v>
      </c>
      <c r="AI16" s="411">
        <f>'RSI_idade (15)'!AM16/'RSI_idade (15)'!AO16</f>
        <v>0.13387423935091278</v>
      </c>
      <c r="AJ16" s="412">
        <f>'RSI_idade (15)'!AN16/'RSI_idade (15)'!AO16</f>
        <v>5.2738336713995942E-2</v>
      </c>
      <c r="AK16" s="62">
        <v>1002</v>
      </c>
      <c r="AL16" s="285"/>
    </row>
    <row r="17" spans="2:38">
      <c r="B17" s="291" t="s">
        <v>74</v>
      </c>
      <c r="C17" s="215">
        <f>'RSI_idade (15)'!C17/'RSI_idade (15)'!I17</f>
        <v>0.32397959183673469</v>
      </c>
      <c r="D17" s="215">
        <f>'RSI_idade (15)'!D17/'RSI_idade (15)'!I17</f>
        <v>0.14030612244897958</v>
      </c>
      <c r="E17" s="215">
        <f>'RSI_idade (15)'!E17/'RSI_idade (15)'!I17</f>
        <v>0.125</v>
      </c>
      <c r="F17" s="215">
        <f>'RSI_idade (15)'!F17/'RSI_idade (15)'!I17</f>
        <v>0.18112244897959184</v>
      </c>
      <c r="G17" s="215">
        <f>'RSI_idade (15)'!G17/'RSI_idade (15)'!I17</f>
        <v>0.1683673469387755</v>
      </c>
      <c r="H17" s="115">
        <f>'RSI_idade (15)'!H17/'RSI_idade (15)'!I17</f>
        <v>6.1224489795918366E-2</v>
      </c>
      <c r="I17" s="290"/>
      <c r="J17" s="215">
        <f>'RSI_idade (15)'!K17/'RSI_idade (15)'!Q17</f>
        <v>0.32808398950131235</v>
      </c>
      <c r="K17" s="215">
        <f>'RSI_idade (15)'!L17/'RSI_idade (15)'!Q17</f>
        <v>0.11023622047244094</v>
      </c>
      <c r="L17" s="215">
        <f>'RSI_idade (15)'!M17/'RSI_idade (15)'!Q17</f>
        <v>0.13648293963254593</v>
      </c>
      <c r="M17" s="215">
        <f>'RSI_idade (15)'!N17/'RSI_idade (15)'!Q17</f>
        <v>0.1889763779527559</v>
      </c>
      <c r="N17" s="215">
        <f>'RSI_idade (15)'!O17/'RSI_idade (15)'!Q17</f>
        <v>0.17060367454068243</v>
      </c>
      <c r="O17" s="115">
        <f>'RSI_idade (15)'!P17/'RSI_idade (15)'!Q17</f>
        <v>6.5616797900262466E-2</v>
      </c>
      <c r="P17" s="96"/>
      <c r="Q17" s="413">
        <f>'RSI_idade (15)'!S17/'RSI_idade (15)'!Y17</f>
        <v>0.32065217391304346</v>
      </c>
      <c r="R17" s="215">
        <f>'RSI_idade (15)'!T17/'RSI_idade (15)'!Y17</f>
        <v>9.7826086956521743E-2</v>
      </c>
      <c r="S17" s="215">
        <f>'RSI_idade (15)'!U17/'RSI_idade (15)'!Y17</f>
        <v>0.13043478260869565</v>
      </c>
      <c r="T17" s="215">
        <f>'RSI_idade (15)'!V17/'RSI_idade (15)'!Y17</f>
        <v>0.20380434782608695</v>
      </c>
      <c r="U17" s="215">
        <f>'RSI_idade (15)'!W17/'RSI_idade (15)'!Y17</f>
        <v>0.1766304347826087</v>
      </c>
      <c r="V17" s="282">
        <f>'RSI_idade (15)'!X17/'RSI_idade (15)'!Y17</f>
        <v>7.0652173913043473E-2</v>
      </c>
      <c r="W17" s="64"/>
      <c r="X17" s="413">
        <f>'RSI_idade (15)'!AA17/'RSI_idade (15)'!AG17</f>
        <v>0.30081300813008133</v>
      </c>
      <c r="Y17" s="215">
        <f>'RSI_idade (15)'!AB17/'RSI_idade (15)'!AG17</f>
        <v>8.1300813008130079E-2</v>
      </c>
      <c r="Z17" s="215">
        <f>'RSI_idade (15)'!AC17/'RSI_idade (15)'!AG17</f>
        <v>0.15176151761517614</v>
      </c>
      <c r="AA17" s="215">
        <f>'RSI_idade (15)'!AD17/'RSI_idade (15)'!AG17</f>
        <v>0.18699186991869918</v>
      </c>
      <c r="AB17" s="215">
        <f>'RSI_idade (15)'!AE17/'RSI_idade (15)'!AG17</f>
        <v>0.18699186991869918</v>
      </c>
      <c r="AC17" s="282">
        <f>'RSI_idade (15)'!AF17/'RSI_idade (15)'!AG17</f>
        <v>9.2140921409214094E-2</v>
      </c>
      <c r="AD17" s="223"/>
      <c r="AE17" s="413">
        <f>'RSI_idade (15)'!AI17/'RSI_idade (15)'!AO17</f>
        <v>0.30139720558882238</v>
      </c>
      <c r="AF17" s="215">
        <f>'RSI_idade (15)'!AJ17/'RSI_idade (15)'!AO17</f>
        <v>0.1217564870259481</v>
      </c>
      <c r="AG17" s="215">
        <f>'RSI_idade (15)'!AK17/'RSI_idade (15)'!AO17</f>
        <v>0.1437125748502994</v>
      </c>
      <c r="AH17" s="215">
        <f>'RSI_idade (15)'!AL17/'RSI_idade (15)'!AO17</f>
        <v>0.18562874251497005</v>
      </c>
      <c r="AI17" s="215">
        <f>'RSI_idade (15)'!AM17/'RSI_idade (15)'!AO17</f>
        <v>0.17165668662674652</v>
      </c>
      <c r="AJ17" s="282">
        <f>'RSI_idade (15)'!AN17/'RSI_idade (15)'!AO17</f>
        <v>7.5848303393213579E-2</v>
      </c>
      <c r="AK17" s="64">
        <v>454</v>
      </c>
      <c r="AL17" s="285"/>
    </row>
    <row r="18" spans="2:38">
      <c r="B18" s="291" t="s">
        <v>75</v>
      </c>
      <c r="C18" s="215">
        <f>'RSI_idade (15)'!C18/'RSI_idade (15)'!I18</f>
        <v>0.37012987012987014</v>
      </c>
      <c r="D18" s="215">
        <f>'RSI_idade (15)'!D18/'RSI_idade (15)'!I18</f>
        <v>0.12121212121212122</v>
      </c>
      <c r="E18" s="215">
        <f>'RSI_idade (15)'!E18/'RSI_idade (15)'!I18</f>
        <v>0.16450216450216451</v>
      </c>
      <c r="F18" s="215">
        <f>'RSI_idade (15)'!F18/'RSI_idade (15)'!I18</f>
        <v>0.16017316017316016</v>
      </c>
      <c r="G18" s="215">
        <f>'RSI_idade (15)'!G18/'RSI_idade (15)'!I18</f>
        <v>0.12554112554112554</v>
      </c>
      <c r="H18" s="115">
        <f>'RSI_idade (15)'!H18/'RSI_idade (15)'!I18</f>
        <v>5.844155844155844E-2</v>
      </c>
      <c r="I18" s="290"/>
      <c r="J18" s="215">
        <f>'RSI_idade (15)'!K18/'RSI_idade (15)'!Q18</f>
        <v>0.36946902654867259</v>
      </c>
      <c r="K18" s="215">
        <f>'RSI_idade (15)'!L18/'RSI_idade (15)'!Q18</f>
        <v>0.12610619469026549</v>
      </c>
      <c r="L18" s="215">
        <f>'RSI_idade (15)'!M18/'RSI_idade (15)'!Q18</f>
        <v>0.16592920353982302</v>
      </c>
      <c r="M18" s="215">
        <f>'RSI_idade (15)'!N18/'RSI_idade (15)'!Q18</f>
        <v>0.15265486725663716</v>
      </c>
      <c r="N18" s="215">
        <f>'RSI_idade (15)'!O18/'RSI_idade (15)'!Q18</f>
        <v>0.12831858407079647</v>
      </c>
      <c r="O18" s="115">
        <f>'RSI_idade (15)'!P18/'RSI_idade (15)'!Q18</f>
        <v>5.7522123893805309E-2</v>
      </c>
      <c r="P18" s="96"/>
      <c r="Q18" s="413">
        <f>'RSI_idade (15)'!S18/'RSI_idade (15)'!Y18</f>
        <v>0.36739130434782608</v>
      </c>
      <c r="R18" s="215">
        <f>'RSI_idade (15)'!T18/'RSI_idade (15)'!Y18</f>
        <v>0.12173913043478261</v>
      </c>
      <c r="S18" s="215">
        <f>'RSI_idade (15)'!U18/'RSI_idade (15)'!Y18</f>
        <v>0.16521739130434782</v>
      </c>
      <c r="T18" s="215">
        <f>'RSI_idade (15)'!V18/'RSI_idade (15)'!Y18</f>
        <v>0.15434782608695652</v>
      </c>
      <c r="U18" s="215">
        <f>'RSI_idade (15)'!W18/'RSI_idade (15)'!Y18</f>
        <v>0.12173913043478261</v>
      </c>
      <c r="V18" s="282">
        <f>'RSI_idade (15)'!X18/'RSI_idade (15)'!Y18</f>
        <v>6.9565217391304349E-2</v>
      </c>
      <c r="W18" s="64"/>
      <c r="X18" s="413">
        <f>'RSI_idade (15)'!AA18/'RSI_idade (15)'!AG18</f>
        <v>0.35761589403973509</v>
      </c>
      <c r="Y18" s="215">
        <f>'RSI_idade (15)'!AB18/'RSI_idade (15)'!AG18</f>
        <v>0.11920529801324503</v>
      </c>
      <c r="Z18" s="215">
        <f>'RSI_idade (15)'!AC18/'RSI_idade (15)'!AG18</f>
        <v>0.16114790286975716</v>
      </c>
      <c r="AA18" s="215">
        <f>'RSI_idade (15)'!AD18/'RSI_idade (15)'!AG18</f>
        <v>0.16556291390728478</v>
      </c>
      <c r="AB18" s="215">
        <f>'RSI_idade (15)'!AE18/'RSI_idade (15)'!AG18</f>
        <v>0.12362030905077263</v>
      </c>
      <c r="AC18" s="282">
        <f>'RSI_idade (15)'!AF18/'RSI_idade (15)'!AG18</f>
        <v>7.2847682119205295E-2</v>
      </c>
      <c r="AD18" s="223"/>
      <c r="AE18" s="413">
        <f>'RSI_idade (15)'!AI18/'RSI_idade (15)'!AO18</f>
        <v>0.34594594594594597</v>
      </c>
      <c r="AF18" s="215">
        <f>'RSI_idade (15)'!AJ18/'RSI_idade (15)'!AO18</f>
        <v>0.12432432432432433</v>
      </c>
      <c r="AG18" s="215">
        <f>'RSI_idade (15)'!AK18/'RSI_idade (15)'!AO18</f>
        <v>0.16036036036036036</v>
      </c>
      <c r="AH18" s="215">
        <f>'RSI_idade (15)'!AL18/'RSI_idade (15)'!AO18</f>
        <v>0.16396396396396395</v>
      </c>
      <c r="AI18" s="215">
        <f>'RSI_idade (15)'!AM18/'RSI_idade (15)'!AO18</f>
        <v>0.13333333333333333</v>
      </c>
      <c r="AJ18" s="282">
        <f>'RSI_idade (15)'!AN18/'RSI_idade (15)'!AO18</f>
        <v>7.2072072072072071E-2</v>
      </c>
      <c r="AK18" s="64">
        <v>520</v>
      </c>
      <c r="AL18" s="285"/>
    </row>
    <row r="19" spans="2:38">
      <c r="B19" s="291" t="s">
        <v>76</v>
      </c>
      <c r="C19" s="215">
        <f>'RSI_idade (15)'!C19/'RSI_idade (15)'!I19</f>
        <v>0.3436619718309859</v>
      </c>
      <c r="D19" s="215">
        <f>'RSI_idade (15)'!D19/'RSI_idade (15)'!I19</f>
        <v>0.15211267605633802</v>
      </c>
      <c r="E19" s="215">
        <f>'RSI_idade (15)'!E19/'RSI_idade (15)'!I19</f>
        <v>0.14084507042253522</v>
      </c>
      <c r="F19" s="215">
        <f>'RSI_idade (15)'!F19/'RSI_idade (15)'!I19</f>
        <v>0.17183098591549295</v>
      </c>
      <c r="G19" s="215">
        <f>'RSI_idade (15)'!G19/'RSI_idade (15)'!I19</f>
        <v>0.12676056338028169</v>
      </c>
      <c r="H19" s="115">
        <f>'RSI_idade (15)'!H19/'RSI_idade (15)'!I19</f>
        <v>6.4788732394366194E-2</v>
      </c>
      <c r="I19" s="290"/>
      <c r="J19" s="215">
        <f>'RSI_idade (15)'!K19/'RSI_idade (15)'!Q19</f>
        <v>0.34065934065934067</v>
      </c>
      <c r="K19" s="215">
        <f>'RSI_idade (15)'!L19/'RSI_idade (15)'!Q19</f>
        <v>0.15659340659340659</v>
      </c>
      <c r="L19" s="215">
        <f>'RSI_idade (15)'!M19/'RSI_idade (15)'!Q19</f>
        <v>0.14560439560439561</v>
      </c>
      <c r="M19" s="215">
        <f>'RSI_idade (15)'!N19/'RSI_idade (15)'!Q19</f>
        <v>0.15934065934065933</v>
      </c>
      <c r="N19" s="215">
        <f>'RSI_idade (15)'!O19/'RSI_idade (15)'!Q19</f>
        <v>0.13461538461538461</v>
      </c>
      <c r="O19" s="115">
        <f>'RSI_idade (15)'!P19/'RSI_idade (15)'!Q19</f>
        <v>6.3186813186813184E-2</v>
      </c>
      <c r="P19" s="96"/>
      <c r="Q19" s="413">
        <f>'RSI_idade (15)'!S19/'RSI_idade (15)'!Y19</f>
        <v>0.34508816120906799</v>
      </c>
      <c r="R19" s="215">
        <f>'RSI_idade (15)'!T19/'RSI_idade (15)'!Y19</f>
        <v>0.16372795969773299</v>
      </c>
      <c r="S19" s="215">
        <f>'RSI_idade (15)'!U19/'RSI_idade (15)'!Y19</f>
        <v>0.14357682619647355</v>
      </c>
      <c r="T19" s="215">
        <f>'RSI_idade (15)'!V19/'RSI_idade (15)'!Y19</f>
        <v>0.1486146095717884</v>
      </c>
      <c r="U19" s="215">
        <f>'RSI_idade (15)'!W19/'RSI_idade (15)'!Y19</f>
        <v>0.13602015113350127</v>
      </c>
      <c r="V19" s="282">
        <f>'RSI_idade (15)'!X19/'RSI_idade (15)'!Y19</f>
        <v>6.2972292191435769E-2</v>
      </c>
      <c r="W19" s="64"/>
      <c r="X19" s="413">
        <f>'RSI_idade (15)'!AA19/'RSI_idade (15)'!AG19</f>
        <v>0.35732647814910024</v>
      </c>
      <c r="Y19" s="215">
        <f>'RSI_idade (15)'!AB19/'RSI_idade (15)'!AG19</f>
        <v>0.15938303341902313</v>
      </c>
      <c r="Z19" s="215">
        <f>'RSI_idade (15)'!AC19/'RSI_idade (15)'!AG19</f>
        <v>0.13624678663239073</v>
      </c>
      <c r="AA19" s="215">
        <f>'RSI_idade (15)'!AD19/'RSI_idade (15)'!AG19</f>
        <v>0.14652956298200515</v>
      </c>
      <c r="AB19" s="215">
        <f>'RSI_idade (15)'!AE19/'RSI_idade (15)'!AG19</f>
        <v>0.13110539845758354</v>
      </c>
      <c r="AC19" s="282">
        <f>'RSI_idade (15)'!AF19/'RSI_idade (15)'!AG19</f>
        <v>6.9408740359897178E-2</v>
      </c>
      <c r="AD19" s="223"/>
      <c r="AE19" s="413">
        <f>'RSI_idade (15)'!AI19/'RSI_idade (15)'!AO19</f>
        <v>0.33823529411764708</v>
      </c>
      <c r="AF19" s="215">
        <f>'RSI_idade (15)'!AJ19/'RSI_idade (15)'!AO19</f>
        <v>0.17436974789915966</v>
      </c>
      <c r="AG19" s="215">
        <f>'RSI_idade (15)'!AK19/'RSI_idade (15)'!AO19</f>
        <v>0.1407563025210084</v>
      </c>
      <c r="AH19" s="215">
        <f>'RSI_idade (15)'!AL19/'RSI_idade (15)'!AO19</f>
        <v>0.14915966386554622</v>
      </c>
      <c r="AI19" s="215">
        <f>'RSI_idade (15)'!AM19/'RSI_idade (15)'!AO19</f>
        <v>0.12815126050420167</v>
      </c>
      <c r="AJ19" s="282">
        <f>'RSI_idade (15)'!AN19/'RSI_idade (15)'!AO19</f>
        <v>6.9327731092436978E-2</v>
      </c>
      <c r="AK19" s="64">
        <v>438</v>
      </c>
      <c r="AL19" s="285"/>
    </row>
    <row r="20" spans="2:38">
      <c r="B20" s="291" t="s">
        <v>77</v>
      </c>
      <c r="C20" s="215">
        <f>'RSI_idade (15)'!C20/'RSI_idade (15)'!I20</f>
        <v>0.11751662971175167</v>
      </c>
      <c r="D20" s="215">
        <f>'RSI_idade (15)'!D20/'RSI_idade (15)'!I20</f>
        <v>7.0953436807095344E-2</v>
      </c>
      <c r="E20" s="215">
        <f>'RSI_idade (15)'!E20/'RSI_idade (15)'!I20</f>
        <v>0.12527716186252771</v>
      </c>
      <c r="F20" s="215">
        <f>'RSI_idade (15)'!F20/'RSI_idade (15)'!I20</f>
        <v>0.27272727272727271</v>
      </c>
      <c r="G20" s="215">
        <f>'RSI_idade (15)'!G20/'RSI_idade (15)'!I20</f>
        <v>0.28713968957871394</v>
      </c>
      <c r="H20" s="115">
        <f>'RSI_idade (15)'!H20/'RSI_idade (15)'!I20</f>
        <v>0.12638580931263857</v>
      </c>
      <c r="I20" s="290"/>
      <c r="J20" s="215">
        <f>'RSI_idade (15)'!K20/'RSI_idade (15)'!Q20</f>
        <v>0.11584699453551912</v>
      </c>
      <c r="K20" s="215">
        <f>'RSI_idade (15)'!L20/'RSI_idade (15)'!Q20</f>
        <v>7.7595628415300544E-2</v>
      </c>
      <c r="L20" s="215">
        <f>'RSI_idade (15)'!M20/'RSI_idade (15)'!Q20</f>
        <v>0.126775956284153</v>
      </c>
      <c r="M20" s="215">
        <f>'RSI_idade (15)'!N20/'RSI_idade (15)'!Q20</f>
        <v>0.25464480874316942</v>
      </c>
      <c r="N20" s="215">
        <f>'RSI_idade (15)'!O20/'RSI_idade (15)'!Q20</f>
        <v>0.2896174863387978</v>
      </c>
      <c r="O20" s="115">
        <f>'RSI_idade (15)'!P20/'RSI_idade (15)'!Q20</f>
        <v>0.1355191256830601</v>
      </c>
      <c r="P20" s="96"/>
      <c r="Q20" s="413">
        <f>'RSI_idade (15)'!S20/'RSI_idade (15)'!Y20</f>
        <v>0.11986681465038845</v>
      </c>
      <c r="R20" s="215">
        <f>'RSI_idade (15)'!T20/'RSI_idade (15)'!Y20</f>
        <v>6.6592674805771371E-2</v>
      </c>
      <c r="S20" s="215">
        <f>'RSI_idade (15)'!U20/'RSI_idade (15)'!Y20</f>
        <v>0.12430632630410655</v>
      </c>
      <c r="T20" s="215">
        <f>'RSI_idade (15)'!V20/'RSI_idade (15)'!Y20</f>
        <v>0.2619311875693674</v>
      </c>
      <c r="U20" s="215">
        <f>'RSI_idade (15)'!W20/'RSI_idade (15)'!Y20</f>
        <v>0.28079911209766928</v>
      </c>
      <c r="V20" s="282">
        <f>'RSI_idade (15)'!X20/'RSI_idade (15)'!Y20</f>
        <v>0.146503884572697</v>
      </c>
      <c r="W20" s="64"/>
      <c r="X20" s="413">
        <f>'RSI_idade (15)'!AA20/'RSI_idade (15)'!AG20</f>
        <v>0.11453744493392071</v>
      </c>
      <c r="Y20" s="215">
        <f>'RSI_idade (15)'!AB20/'RSI_idade (15)'!AG20</f>
        <v>7.0484581497797363E-2</v>
      </c>
      <c r="Z20" s="215">
        <f>'RSI_idade (15)'!AC20/'RSI_idade (15)'!AG20</f>
        <v>0.12665198237885464</v>
      </c>
      <c r="AA20" s="215">
        <f>'RSI_idade (15)'!AD20/'RSI_idade (15)'!AG20</f>
        <v>0.25330396475770928</v>
      </c>
      <c r="AB20" s="215">
        <f>'RSI_idade (15)'!AE20/'RSI_idade (15)'!AG20</f>
        <v>0.28854625550660795</v>
      </c>
      <c r="AC20" s="282">
        <f>'RSI_idade (15)'!AF20/'RSI_idade (15)'!AG20</f>
        <v>0.14647577092511013</v>
      </c>
      <c r="AD20" s="223"/>
      <c r="AE20" s="413">
        <f>'RSI_idade (15)'!AI20/'RSI_idade (15)'!AO20</f>
        <v>0.12964563526361278</v>
      </c>
      <c r="AF20" s="215">
        <f>'RSI_idade (15)'!AJ20/'RSI_idade (15)'!AO20</f>
        <v>7.6058772687986165E-2</v>
      </c>
      <c r="AG20" s="215">
        <f>'RSI_idade (15)'!AK20/'RSI_idade (15)'!AO20</f>
        <v>0.12618841832324978</v>
      </c>
      <c r="AH20" s="215">
        <f>'RSI_idade (15)'!AL20/'RSI_idade (15)'!AO20</f>
        <v>0.25151253241140881</v>
      </c>
      <c r="AI20" s="215">
        <f>'RSI_idade (15)'!AM20/'RSI_idade (15)'!AO20</f>
        <v>0.27484874675885912</v>
      </c>
      <c r="AJ20" s="282">
        <f>'RSI_idade (15)'!AN20/'RSI_idade (15)'!AO20</f>
        <v>0.14174589455488332</v>
      </c>
      <c r="AK20" s="64">
        <v>1176</v>
      </c>
      <c r="AL20" s="285"/>
    </row>
    <row r="21" spans="2:38">
      <c r="B21" s="291" t="s">
        <v>78</v>
      </c>
      <c r="C21" s="215">
        <f>'RSI_idade (15)'!C21/'RSI_idade (15)'!I21</f>
        <v>0.30886850152905199</v>
      </c>
      <c r="D21" s="215">
        <f>'RSI_idade (15)'!D21/'RSI_idade (15)'!I21</f>
        <v>0.16513761467889909</v>
      </c>
      <c r="E21" s="215">
        <f>'RSI_idade (15)'!E21/'RSI_idade (15)'!I21</f>
        <v>0.11314984709480122</v>
      </c>
      <c r="F21" s="215">
        <f>'RSI_idade (15)'!F21/'RSI_idade (15)'!I21</f>
        <v>0.14373088685015289</v>
      </c>
      <c r="G21" s="215">
        <f>'RSI_idade (15)'!G21/'RSI_idade (15)'!I21</f>
        <v>0.16513761467889909</v>
      </c>
      <c r="H21" s="115">
        <f>'RSI_idade (15)'!H21/'RSI_idade (15)'!I21</f>
        <v>0.10397553516819572</v>
      </c>
      <c r="I21" s="290"/>
      <c r="J21" s="215">
        <f>'RSI_idade (15)'!K21/'RSI_idade (15)'!Q21</f>
        <v>0.3183098591549296</v>
      </c>
      <c r="K21" s="215">
        <f>'RSI_idade (15)'!L21/'RSI_idade (15)'!Q21</f>
        <v>0.14929577464788732</v>
      </c>
      <c r="L21" s="215">
        <f>'RSI_idade (15)'!M21/'RSI_idade (15)'!Q21</f>
        <v>0.12676056338028169</v>
      </c>
      <c r="M21" s="215">
        <f>'RSI_idade (15)'!N21/'RSI_idade (15)'!Q21</f>
        <v>0.12394366197183099</v>
      </c>
      <c r="N21" s="215">
        <f>'RSI_idade (15)'!O21/'RSI_idade (15)'!Q21</f>
        <v>0.17746478873239438</v>
      </c>
      <c r="O21" s="115">
        <f>'RSI_idade (15)'!P21/'RSI_idade (15)'!Q21</f>
        <v>0.10422535211267606</v>
      </c>
      <c r="P21" s="96"/>
      <c r="Q21" s="413">
        <f>'RSI_idade (15)'!S21/'RSI_idade (15)'!Y21</f>
        <v>0.31728045325779036</v>
      </c>
      <c r="R21" s="215">
        <f>'RSI_idade (15)'!T21/'RSI_idade (15)'!Y21</f>
        <v>0.14164305949008499</v>
      </c>
      <c r="S21" s="215">
        <f>'RSI_idade (15)'!U21/'RSI_idade (15)'!Y21</f>
        <v>0.13314447592067988</v>
      </c>
      <c r="T21" s="215">
        <f>'RSI_idade (15)'!V21/'RSI_idade (15)'!Y21</f>
        <v>0.12181303116147309</v>
      </c>
      <c r="U21" s="215">
        <f>'RSI_idade (15)'!W21/'RSI_idade (15)'!Y21</f>
        <v>0.18413597733711048</v>
      </c>
      <c r="V21" s="282">
        <f>'RSI_idade (15)'!X21/'RSI_idade (15)'!Y21</f>
        <v>0.10198300283286119</v>
      </c>
      <c r="W21" s="64"/>
      <c r="X21" s="413">
        <f>'RSI_idade (15)'!AA21/'RSI_idade (15)'!AG21</f>
        <v>0.29640718562874252</v>
      </c>
      <c r="Y21" s="215">
        <f>'RSI_idade (15)'!AB21/'RSI_idade (15)'!AG21</f>
        <v>0.12874251497005987</v>
      </c>
      <c r="Z21" s="215">
        <f>'RSI_idade (15)'!AC21/'RSI_idade (15)'!AG21</f>
        <v>0.12874251497005987</v>
      </c>
      <c r="AA21" s="215">
        <f>'RSI_idade (15)'!AD21/'RSI_idade (15)'!AG21</f>
        <v>0.12574850299401197</v>
      </c>
      <c r="AB21" s="215">
        <f>'RSI_idade (15)'!AE21/'RSI_idade (15)'!AG21</f>
        <v>0.20658682634730538</v>
      </c>
      <c r="AC21" s="282">
        <f>'RSI_idade (15)'!AF21/'RSI_idade (15)'!AG21</f>
        <v>0.11377245508982035</v>
      </c>
      <c r="AD21" s="223"/>
      <c r="AE21" s="413">
        <f>'RSI_idade (15)'!AI21/'RSI_idade (15)'!AO21</f>
        <v>0.31234866828087166</v>
      </c>
      <c r="AF21" s="215">
        <f>'RSI_idade (15)'!AJ21/'RSI_idade (15)'!AO21</f>
        <v>0.14769975786924938</v>
      </c>
      <c r="AG21" s="215">
        <f>'RSI_idade (15)'!AK21/'RSI_idade (15)'!AO21</f>
        <v>0.12832929782082325</v>
      </c>
      <c r="AH21" s="215">
        <f>'RSI_idade (15)'!AL21/'RSI_idade (15)'!AO21</f>
        <v>0.12590799031476999</v>
      </c>
      <c r="AI21" s="215">
        <f>'RSI_idade (15)'!AM21/'RSI_idade (15)'!AO21</f>
        <v>0.1791767554479419</v>
      </c>
      <c r="AJ21" s="282">
        <f>'RSI_idade (15)'!AN21/'RSI_idade (15)'!AO21</f>
        <v>0.10653753026634383</v>
      </c>
      <c r="AK21" s="64">
        <v>434</v>
      </c>
      <c r="AL21" s="285"/>
    </row>
    <row r="22" spans="2:38">
      <c r="B22" s="291" t="s">
        <v>79</v>
      </c>
      <c r="C22" s="215">
        <f>'RSI_idade (15)'!C22/'RSI_idade (15)'!I22</f>
        <v>0.330718954248366</v>
      </c>
      <c r="D22" s="215">
        <f>'RSI_idade (15)'!D22/'RSI_idade (15)'!I22</f>
        <v>0.16993464052287582</v>
      </c>
      <c r="E22" s="215">
        <f>'RSI_idade (15)'!E22/'RSI_idade (15)'!I22</f>
        <v>0.12287581699346405</v>
      </c>
      <c r="F22" s="215">
        <f>'RSI_idade (15)'!F22/'RSI_idade (15)'!I22</f>
        <v>0.14248366013071895</v>
      </c>
      <c r="G22" s="215">
        <f>'RSI_idade (15)'!G22/'RSI_idade (15)'!I22</f>
        <v>0.15686274509803921</v>
      </c>
      <c r="H22" s="115">
        <f>'RSI_idade (15)'!H22/'RSI_idade (15)'!I22</f>
        <v>7.7124183006535951E-2</v>
      </c>
      <c r="I22" s="290"/>
      <c r="J22" s="215">
        <f>'RSI_idade (15)'!K22/'RSI_idade (15)'!Q22</f>
        <v>0.32411067193675891</v>
      </c>
      <c r="K22" s="215">
        <f>'RSI_idade (15)'!L22/'RSI_idade (15)'!Q22</f>
        <v>0.16469038208168643</v>
      </c>
      <c r="L22" s="215">
        <f>'RSI_idade (15)'!M22/'RSI_idade (15)'!Q22</f>
        <v>0.12911725955204217</v>
      </c>
      <c r="M22" s="215">
        <f>'RSI_idade (15)'!N22/'RSI_idade (15)'!Q22</f>
        <v>0.14624505928853754</v>
      </c>
      <c r="N22" s="215">
        <f>'RSI_idade (15)'!O22/'RSI_idade (15)'!Q22</f>
        <v>0.16469038208168643</v>
      </c>
      <c r="O22" s="115">
        <f>'RSI_idade (15)'!P22/'RSI_idade (15)'!Q22</f>
        <v>7.1146245059288543E-2</v>
      </c>
      <c r="P22" s="96"/>
      <c r="Q22" s="413">
        <f>'RSI_idade (15)'!S22/'RSI_idade (15)'!Y22</f>
        <v>0.3129973474801061</v>
      </c>
      <c r="R22" s="215">
        <f>'RSI_idade (15)'!T22/'RSI_idade (15)'!Y22</f>
        <v>0.16312997347480107</v>
      </c>
      <c r="S22" s="215">
        <f>'RSI_idade (15)'!U22/'RSI_idade (15)'!Y22</f>
        <v>0.1220159151193634</v>
      </c>
      <c r="T22" s="215">
        <f>'RSI_idade (15)'!V22/'RSI_idade (15)'!Y22</f>
        <v>0.15649867374005305</v>
      </c>
      <c r="U22" s="215">
        <f>'RSI_idade (15)'!W22/'RSI_idade (15)'!Y22</f>
        <v>0.17241379310344829</v>
      </c>
      <c r="V22" s="282">
        <f>'RSI_idade (15)'!X22/'RSI_idade (15)'!Y22</f>
        <v>7.2944297082228118E-2</v>
      </c>
      <c r="W22" s="64"/>
      <c r="X22" s="413">
        <f>'RSI_idade (15)'!AA22/'RSI_idade (15)'!AG22</f>
        <v>0.31564625850340133</v>
      </c>
      <c r="Y22" s="215">
        <f>'RSI_idade (15)'!AB22/'RSI_idade (15)'!AG22</f>
        <v>0.16462585034013605</v>
      </c>
      <c r="Z22" s="215">
        <f>'RSI_idade (15)'!AC22/'RSI_idade (15)'!AG22</f>
        <v>0.11700680272108843</v>
      </c>
      <c r="AA22" s="215">
        <f>'RSI_idade (15)'!AD22/'RSI_idade (15)'!AG22</f>
        <v>0.15782312925170067</v>
      </c>
      <c r="AB22" s="215">
        <f>'RSI_idade (15)'!AE22/'RSI_idade (15)'!AG22</f>
        <v>0.16462585034013605</v>
      </c>
      <c r="AC22" s="282">
        <f>'RSI_idade (15)'!AF22/'RSI_idade (15)'!AG22</f>
        <v>8.0272108843537415E-2</v>
      </c>
      <c r="AD22" s="223"/>
      <c r="AE22" s="413">
        <f>'RSI_idade (15)'!AI22/'RSI_idade (15)'!AO22</f>
        <v>0.31646932185145316</v>
      </c>
      <c r="AF22" s="215">
        <f>'RSI_idade (15)'!AJ22/'RSI_idade (15)'!AO22</f>
        <v>0.1743810548977395</v>
      </c>
      <c r="AG22" s="215">
        <f>'RSI_idade (15)'!AK22/'RSI_idade (15)'!AO22</f>
        <v>0.11733046286329386</v>
      </c>
      <c r="AH22" s="215">
        <f>'RSI_idade (15)'!AL22/'RSI_idade (15)'!AO22</f>
        <v>0.15608180839612487</v>
      </c>
      <c r="AI22" s="215">
        <f>'RSI_idade (15)'!AM22/'RSI_idade (15)'!AO22</f>
        <v>0.15392895586652314</v>
      </c>
      <c r="AJ22" s="282">
        <f>'RSI_idade (15)'!AN22/'RSI_idade (15)'!AO22</f>
        <v>8.1808396124865443E-2</v>
      </c>
      <c r="AK22" s="64">
        <v>938</v>
      </c>
      <c r="AL22" s="285"/>
    </row>
    <row r="23" spans="2:38">
      <c r="B23" s="291" t="s">
        <v>80</v>
      </c>
      <c r="C23" s="215">
        <f>'RSI_idade (15)'!C23/'RSI_idade (15)'!I23</f>
        <v>0.21518987341772153</v>
      </c>
      <c r="D23" s="215">
        <f>'RSI_idade (15)'!D23/'RSI_idade (15)'!I23</f>
        <v>0.12658227848101267</v>
      </c>
      <c r="E23" s="215">
        <f>'RSI_idade (15)'!E23/'RSI_idade (15)'!I23</f>
        <v>0.15189873417721519</v>
      </c>
      <c r="F23" s="215">
        <f>'RSI_idade (15)'!F23/'RSI_idade (15)'!I23</f>
        <v>0.26582278481012656</v>
      </c>
      <c r="G23" s="215">
        <f>'RSI_idade (15)'!G23/'RSI_idade (15)'!I23</f>
        <v>0.13924050632911392</v>
      </c>
      <c r="H23" s="115">
        <f>'RSI_idade (15)'!H23/'RSI_idade (15)'!I23</f>
        <v>0.10126582278481013</v>
      </c>
      <c r="I23" s="290"/>
      <c r="J23" s="215">
        <f>'RSI_idade (15)'!K23/'RSI_idade (15)'!Q23</f>
        <v>0.25287356321839083</v>
      </c>
      <c r="K23" s="215">
        <f>'RSI_idade (15)'!L23/'RSI_idade (15)'!Q23</f>
        <v>0.11494252873563218</v>
      </c>
      <c r="L23" s="215">
        <f>'RSI_idade (15)'!M23/'RSI_idade (15)'!Q23</f>
        <v>0.12643678160919541</v>
      </c>
      <c r="M23" s="215">
        <f>'RSI_idade (15)'!N23/'RSI_idade (15)'!Q23</f>
        <v>0.27586206896551724</v>
      </c>
      <c r="N23" s="215">
        <f>'RSI_idade (15)'!O23/'RSI_idade (15)'!Q23</f>
        <v>0.14942528735632185</v>
      </c>
      <c r="O23" s="115">
        <f>'RSI_idade (15)'!P23/'RSI_idade (15)'!Q23</f>
        <v>8.0459770114942528E-2</v>
      </c>
      <c r="P23" s="96"/>
      <c r="Q23" s="413">
        <f>'RSI_idade (15)'!S23/'RSI_idade (15)'!Y23</f>
        <v>0.1891891891891892</v>
      </c>
      <c r="R23" s="215">
        <f>'RSI_idade (15)'!T23/'RSI_idade (15)'!Y23</f>
        <v>0.12162162162162163</v>
      </c>
      <c r="S23" s="215">
        <f>'RSI_idade (15)'!U23/'RSI_idade (15)'!Y23</f>
        <v>0.12162162162162163</v>
      </c>
      <c r="T23" s="215">
        <f>'RSI_idade (15)'!V23/'RSI_idade (15)'!Y23</f>
        <v>0.27027027027027029</v>
      </c>
      <c r="U23" s="215">
        <f>'RSI_idade (15)'!W23/'RSI_idade (15)'!Y23</f>
        <v>0.20270270270270271</v>
      </c>
      <c r="V23" s="282">
        <f>'RSI_idade (15)'!X23/'RSI_idade (15)'!Y23</f>
        <v>9.45945945945946E-2</v>
      </c>
      <c r="W23" s="64"/>
      <c r="X23" s="413">
        <f>'RSI_idade (15)'!AA23/'RSI_idade (15)'!AG23</f>
        <v>0.22727272727272727</v>
      </c>
      <c r="Y23" s="215">
        <f>'RSI_idade (15)'!AB23/'RSI_idade (15)'!AG23</f>
        <v>0.11363636363636363</v>
      </c>
      <c r="Z23" s="215">
        <f>'RSI_idade (15)'!AC23/'RSI_idade (15)'!AG23</f>
        <v>0.125</v>
      </c>
      <c r="AA23" s="215">
        <f>'RSI_idade (15)'!AD23/'RSI_idade (15)'!AG23</f>
        <v>0.26136363636363635</v>
      </c>
      <c r="AB23" s="215">
        <f>'RSI_idade (15)'!AE23/'RSI_idade (15)'!AG23</f>
        <v>0.19318181818181818</v>
      </c>
      <c r="AC23" s="282">
        <f>'RSI_idade (15)'!AF23/'RSI_idade (15)'!AG23</f>
        <v>7.9545454545454544E-2</v>
      </c>
      <c r="AD23" s="223"/>
      <c r="AE23" s="413">
        <f>'RSI_idade (15)'!AI23/'RSI_idade (15)'!AO23</f>
        <v>0.24778761061946902</v>
      </c>
      <c r="AF23" s="215">
        <f>'RSI_idade (15)'!AJ23/'RSI_idade (15)'!AO23</f>
        <v>0.13274336283185842</v>
      </c>
      <c r="AG23" s="215">
        <f>'RSI_idade (15)'!AK23/'RSI_idade (15)'!AO23</f>
        <v>0.12389380530973451</v>
      </c>
      <c r="AH23" s="215">
        <f>'RSI_idade (15)'!AL23/'RSI_idade (15)'!AO23</f>
        <v>0.25663716814159293</v>
      </c>
      <c r="AI23" s="215">
        <f>'RSI_idade (15)'!AM23/'RSI_idade (15)'!AO23</f>
        <v>0.15929203539823009</v>
      </c>
      <c r="AJ23" s="282">
        <f>'RSI_idade (15)'!AN23/'RSI_idade (15)'!AO23</f>
        <v>7.9646017699115043E-2</v>
      </c>
      <c r="AK23" s="64">
        <v>106</v>
      </c>
      <c r="AL23" s="285"/>
    </row>
    <row r="24" spans="2:38">
      <c r="B24" s="291" t="s">
        <v>81</v>
      </c>
      <c r="C24" s="215">
        <f>'RSI_idade (15)'!C24/'RSI_idade (15)'!I24</f>
        <v>0.3524945770065076</v>
      </c>
      <c r="D24" s="215">
        <f>'RSI_idade (15)'!D24/'RSI_idade (15)'!I24</f>
        <v>0.15726681127982647</v>
      </c>
      <c r="E24" s="215">
        <f>'RSI_idade (15)'!E24/'RSI_idade (15)'!I24</f>
        <v>0.13665943600867678</v>
      </c>
      <c r="F24" s="215">
        <f>'RSI_idade (15)'!F24/'RSI_idade (15)'!I24</f>
        <v>0.15075921908893708</v>
      </c>
      <c r="G24" s="215">
        <f>'RSI_idade (15)'!G24/'RSI_idade (15)'!I24</f>
        <v>0.13449023861171366</v>
      </c>
      <c r="H24" s="115">
        <f>'RSI_idade (15)'!H24/'RSI_idade (15)'!I24</f>
        <v>6.8329718004338388E-2</v>
      </c>
      <c r="I24" s="290"/>
      <c r="J24" s="215">
        <f>'RSI_idade (15)'!K24/'RSI_idade (15)'!Q24</f>
        <v>0.3466522678185745</v>
      </c>
      <c r="K24" s="215">
        <f>'RSI_idade (15)'!L24/'RSI_idade (15)'!Q24</f>
        <v>0.16090712742980562</v>
      </c>
      <c r="L24" s="215">
        <f>'RSI_idade (15)'!M24/'RSI_idade (15)'!Q24</f>
        <v>0.13174946004319654</v>
      </c>
      <c r="M24" s="215">
        <f>'RSI_idade (15)'!N24/'RSI_idade (15)'!Q24</f>
        <v>0.14794816414686826</v>
      </c>
      <c r="N24" s="215">
        <f>'RSI_idade (15)'!O24/'RSI_idade (15)'!Q24</f>
        <v>0.1447084233261339</v>
      </c>
      <c r="O24" s="115">
        <f>'RSI_idade (15)'!P24/'RSI_idade (15)'!Q24</f>
        <v>6.8034557235421164E-2</v>
      </c>
      <c r="P24" s="96"/>
      <c r="Q24" s="413">
        <f>'RSI_idade (15)'!S24/'RSI_idade (15)'!Y24</f>
        <v>0.34535519125683062</v>
      </c>
      <c r="R24" s="215">
        <f>'RSI_idade (15)'!T24/'RSI_idade (15)'!Y24</f>
        <v>0.14754098360655737</v>
      </c>
      <c r="S24" s="215">
        <f>'RSI_idade (15)'!U24/'RSI_idade (15)'!Y24</f>
        <v>0.12459016393442623</v>
      </c>
      <c r="T24" s="215">
        <f>'RSI_idade (15)'!V24/'RSI_idade (15)'!Y24</f>
        <v>0.16612021857923498</v>
      </c>
      <c r="U24" s="215">
        <f>'RSI_idade (15)'!W24/'RSI_idade (15)'!Y24</f>
        <v>0.14316939890710381</v>
      </c>
      <c r="V24" s="282">
        <f>'RSI_idade (15)'!X24/'RSI_idade (15)'!Y24</f>
        <v>7.3224043715846995E-2</v>
      </c>
      <c r="W24" s="64"/>
      <c r="X24" s="413">
        <f>'RSI_idade (15)'!AA24/'RSI_idade (15)'!AG24</f>
        <v>0.33591160220994476</v>
      </c>
      <c r="Y24" s="215">
        <f>'RSI_idade (15)'!AB24/'RSI_idade (15)'!AG24</f>
        <v>0.1558011049723757</v>
      </c>
      <c r="Z24" s="215">
        <f>'RSI_idade (15)'!AC24/'RSI_idade (15)'!AG24</f>
        <v>0.11602209944751381</v>
      </c>
      <c r="AA24" s="215">
        <f>'RSI_idade (15)'!AD24/'RSI_idade (15)'!AG24</f>
        <v>0.17458563535911603</v>
      </c>
      <c r="AB24" s="215">
        <f>'RSI_idade (15)'!AE24/'RSI_idade (15)'!AG24</f>
        <v>0.143646408839779</v>
      </c>
      <c r="AC24" s="282">
        <f>'RSI_idade (15)'!AF24/'RSI_idade (15)'!AG24</f>
        <v>7.4033149171270712E-2</v>
      </c>
      <c r="AD24" s="223"/>
      <c r="AE24" s="413">
        <f>'RSI_idade (15)'!AI24/'RSI_idade (15)'!AO24</f>
        <v>0.32763276327632762</v>
      </c>
      <c r="AF24" s="215">
        <f>'RSI_idade (15)'!AJ24/'RSI_idade (15)'!AO24</f>
        <v>0.16831683168316833</v>
      </c>
      <c r="AG24" s="215">
        <f>'RSI_idade (15)'!AK24/'RSI_idade (15)'!AO24</f>
        <v>0.12151215121512152</v>
      </c>
      <c r="AH24" s="215">
        <f>'RSI_idade (15)'!AL24/'RSI_idade (15)'!AO24</f>
        <v>0.16381638163816381</v>
      </c>
      <c r="AI24" s="215">
        <f>'RSI_idade (15)'!AM24/'RSI_idade (15)'!AO24</f>
        <v>0.14401440144014402</v>
      </c>
      <c r="AJ24" s="282">
        <f>'RSI_idade (15)'!AN24/'RSI_idade (15)'!AO24</f>
        <v>7.4707470747074706E-2</v>
      </c>
      <c r="AK24" s="64">
        <v>1383</v>
      </c>
      <c r="AL24" s="285"/>
    </row>
    <row r="25" spans="2:38">
      <c r="B25" s="291" t="s">
        <v>82</v>
      </c>
      <c r="C25" s="215">
        <f>'RSI_idade (15)'!C25/'RSI_idade (15)'!I25</f>
        <v>0.36</v>
      </c>
      <c r="D25" s="215">
        <f>'RSI_idade (15)'!D25/'RSI_idade (15)'!I25</f>
        <v>9.8823529411764699E-2</v>
      </c>
      <c r="E25" s="215">
        <f>'RSI_idade (15)'!E25/'RSI_idade (15)'!I25</f>
        <v>0.15294117647058825</v>
      </c>
      <c r="F25" s="215">
        <f>'RSI_idade (15)'!F25/'RSI_idade (15)'!I25</f>
        <v>0.15764705882352942</v>
      </c>
      <c r="G25" s="215">
        <f>'RSI_idade (15)'!G25/'RSI_idade (15)'!I25</f>
        <v>0.14352941176470588</v>
      </c>
      <c r="H25" s="115">
        <f>'RSI_idade (15)'!H25/'RSI_idade (15)'!I25</f>
        <v>8.7058823529411758E-2</v>
      </c>
      <c r="I25" s="290"/>
      <c r="J25" s="215">
        <f>'RSI_idade (15)'!K25/'RSI_idade (15)'!Q25</f>
        <v>0.32815964523281599</v>
      </c>
      <c r="K25" s="215">
        <f>'RSI_idade (15)'!L25/'RSI_idade (15)'!Q25</f>
        <v>0.11086474501108648</v>
      </c>
      <c r="L25" s="215">
        <f>'RSI_idade (15)'!M25/'RSI_idade (15)'!Q25</f>
        <v>0.14855875831485588</v>
      </c>
      <c r="M25" s="215">
        <f>'RSI_idade (15)'!N25/'RSI_idade (15)'!Q25</f>
        <v>0.15521064301552107</v>
      </c>
      <c r="N25" s="215">
        <f>'RSI_idade (15)'!O25/'RSI_idade (15)'!Q25</f>
        <v>0.16407982261640799</v>
      </c>
      <c r="O25" s="115">
        <f>'RSI_idade (15)'!P25/'RSI_idade (15)'!Q25</f>
        <v>9.3126385809312637E-2</v>
      </c>
      <c r="P25" s="96"/>
      <c r="Q25" s="413">
        <f>'RSI_idade (15)'!S25/'RSI_idade (15)'!Y25</f>
        <v>0.31775700934579437</v>
      </c>
      <c r="R25" s="215">
        <f>'RSI_idade (15)'!T25/'RSI_idade (15)'!Y25</f>
        <v>0.10981308411214953</v>
      </c>
      <c r="S25" s="215">
        <f>'RSI_idade (15)'!U25/'RSI_idade (15)'!Y25</f>
        <v>0.16121495327102803</v>
      </c>
      <c r="T25" s="215">
        <f>'RSI_idade (15)'!V25/'RSI_idade (15)'!Y25</f>
        <v>0.14719626168224298</v>
      </c>
      <c r="U25" s="215">
        <f>'RSI_idade (15)'!W25/'RSI_idade (15)'!Y25</f>
        <v>0.16822429906542055</v>
      </c>
      <c r="V25" s="282">
        <f>'RSI_idade (15)'!X25/'RSI_idade (15)'!Y25</f>
        <v>9.5794392523364483E-2</v>
      </c>
      <c r="W25" s="64"/>
      <c r="X25" s="413">
        <f>'RSI_idade (15)'!AA25/'RSI_idade (15)'!AG25</f>
        <v>0.31067961165048541</v>
      </c>
      <c r="Y25" s="215">
        <f>'RSI_idade (15)'!AB25/'RSI_idade (15)'!AG25</f>
        <v>0.11165048543689321</v>
      </c>
      <c r="Z25" s="215">
        <f>'RSI_idade (15)'!AC25/'RSI_idade (15)'!AG25</f>
        <v>0.14805825242718446</v>
      </c>
      <c r="AA25" s="215">
        <f>'RSI_idade (15)'!AD25/'RSI_idade (15)'!AG25</f>
        <v>0.15291262135922329</v>
      </c>
      <c r="AB25" s="215">
        <f>'RSI_idade (15)'!AE25/'RSI_idade (15)'!AG25</f>
        <v>0.17718446601941748</v>
      </c>
      <c r="AC25" s="282">
        <f>'RSI_idade (15)'!AF25/'RSI_idade (15)'!AG25</f>
        <v>9.9514563106796114E-2</v>
      </c>
      <c r="AD25" s="223"/>
      <c r="AE25" s="413">
        <f>'RSI_idade (15)'!AI25/'RSI_idade (15)'!AO25</f>
        <v>0.3201581027667984</v>
      </c>
      <c r="AF25" s="215">
        <f>'RSI_idade (15)'!AJ25/'RSI_idade (15)'!AO25</f>
        <v>0.11857707509881422</v>
      </c>
      <c r="AG25" s="215">
        <f>'RSI_idade (15)'!AK25/'RSI_idade (15)'!AO25</f>
        <v>0.14229249011857709</v>
      </c>
      <c r="AH25" s="215">
        <f>'RSI_idade (15)'!AL25/'RSI_idade (15)'!AO25</f>
        <v>0.1600790513833992</v>
      </c>
      <c r="AI25" s="215">
        <f>'RSI_idade (15)'!AM25/'RSI_idade (15)'!AO25</f>
        <v>0.16205533596837945</v>
      </c>
      <c r="AJ25" s="282">
        <f>'RSI_idade (15)'!AN25/'RSI_idade (15)'!AO25</f>
        <v>9.6837944664031617E-2</v>
      </c>
      <c r="AK25" s="64">
        <v>500</v>
      </c>
      <c r="AL25" s="285"/>
    </row>
    <row r="26" spans="2:38">
      <c r="B26" s="291" t="s">
        <v>83</v>
      </c>
      <c r="C26" s="215">
        <f>'RSI_idade (15)'!C26/'RSI_idade (15)'!I26</f>
        <v>0.29941860465116277</v>
      </c>
      <c r="D26" s="215">
        <f>'RSI_idade (15)'!D26/'RSI_idade (15)'!I26</f>
        <v>0.13953488372093023</v>
      </c>
      <c r="E26" s="215">
        <f>'RSI_idade (15)'!E26/'RSI_idade (15)'!I26</f>
        <v>0.11627906976744186</v>
      </c>
      <c r="F26" s="215">
        <f>'RSI_idade (15)'!F26/'RSI_idade (15)'!I26</f>
        <v>0.19476744186046513</v>
      </c>
      <c r="G26" s="215">
        <f>'RSI_idade (15)'!G26/'RSI_idade (15)'!I26</f>
        <v>0.15988372093023256</v>
      </c>
      <c r="H26" s="115">
        <f>'RSI_idade (15)'!H26/'RSI_idade (15)'!I26</f>
        <v>9.0116279069767435E-2</v>
      </c>
      <c r="I26" s="290"/>
      <c r="J26" s="215">
        <f>'RSI_idade (15)'!K26/'RSI_idade (15)'!Q26</f>
        <v>0.3002832861189802</v>
      </c>
      <c r="K26" s="215">
        <f>'RSI_idade (15)'!L26/'RSI_idade (15)'!Q26</f>
        <v>0.14730878186968838</v>
      </c>
      <c r="L26" s="215">
        <f>'RSI_idade (15)'!M26/'RSI_idade (15)'!Q26</f>
        <v>0.10764872521246459</v>
      </c>
      <c r="M26" s="215">
        <f>'RSI_idade (15)'!N26/'RSI_idade (15)'!Q26</f>
        <v>0.19546742209631729</v>
      </c>
      <c r="N26" s="215">
        <f>'RSI_idade (15)'!O26/'RSI_idade (15)'!Q26</f>
        <v>0.17280453257790368</v>
      </c>
      <c r="O26" s="115">
        <f>'RSI_idade (15)'!P26/'RSI_idade (15)'!Q26</f>
        <v>7.6487252124645896E-2</v>
      </c>
      <c r="P26" s="96"/>
      <c r="Q26" s="413">
        <f>'RSI_idade (15)'!S26/'RSI_idade (15)'!Y26</f>
        <v>0.26426426426426425</v>
      </c>
      <c r="R26" s="215">
        <f>'RSI_idade (15)'!T26/'RSI_idade (15)'!Y26</f>
        <v>0.14114114114114115</v>
      </c>
      <c r="S26" s="215">
        <f>'RSI_idade (15)'!U26/'RSI_idade (15)'!Y26</f>
        <v>0.12612612612612611</v>
      </c>
      <c r="T26" s="215">
        <f>'RSI_idade (15)'!V26/'RSI_idade (15)'!Y26</f>
        <v>0.19519519519519518</v>
      </c>
      <c r="U26" s="215">
        <f>'RSI_idade (15)'!W26/'RSI_idade (15)'!Y26</f>
        <v>0.18018018018018017</v>
      </c>
      <c r="V26" s="282">
        <f>'RSI_idade (15)'!X26/'RSI_idade (15)'!Y26</f>
        <v>9.3093093093093091E-2</v>
      </c>
      <c r="W26" s="64"/>
      <c r="X26" s="413">
        <f>'RSI_idade (15)'!AA26/'RSI_idade (15)'!AG26</f>
        <v>0.25993883792048927</v>
      </c>
      <c r="Y26" s="215">
        <f>'RSI_idade (15)'!AB26/'RSI_idade (15)'!AG26</f>
        <v>0.14373088685015289</v>
      </c>
      <c r="Z26" s="215">
        <f>'RSI_idade (15)'!AC26/'RSI_idade (15)'!AG26</f>
        <v>0.11926605504587157</v>
      </c>
      <c r="AA26" s="215">
        <f>'RSI_idade (15)'!AD26/'RSI_idade (15)'!AG26</f>
        <v>0.18042813455657492</v>
      </c>
      <c r="AB26" s="215">
        <f>'RSI_idade (15)'!AE26/'RSI_idade (15)'!AG26</f>
        <v>0.20489296636085627</v>
      </c>
      <c r="AC26" s="282">
        <f>'RSI_idade (15)'!AF26/'RSI_idade (15)'!AG26</f>
        <v>9.1743119266055051E-2</v>
      </c>
      <c r="AD26" s="223"/>
      <c r="AE26" s="413">
        <f>'RSI_idade (15)'!AI26/'RSI_idade (15)'!AO26</f>
        <v>0.27358490566037735</v>
      </c>
      <c r="AF26" s="215">
        <f>'RSI_idade (15)'!AJ26/'RSI_idade (15)'!AO26</f>
        <v>0.15566037735849056</v>
      </c>
      <c r="AG26" s="215">
        <f>'RSI_idade (15)'!AK26/'RSI_idade (15)'!AO26</f>
        <v>0.10849056603773585</v>
      </c>
      <c r="AH26" s="215">
        <f>'RSI_idade (15)'!AL26/'RSI_idade (15)'!AO26</f>
        <v>0.18632075471698112</v>
      </c>
      <c r="AI26" s="215">
        <f>'RSI_idade (15)'!AM26/'RSI_idade (15)'!AO26</f>
        <v>0.19103773584905662</v>
      </c>
      <c r="AJ26" s="282">
        <f>'RSI_idade (15)'!AN26/'RSI_idade (15)'!AO26</f>
        <v>8.4905660377358486E-2</v>
      </c>
      <c r="AK26" s="64">
        <v>408</v>
      </c>
      <c r="AL26" s="285"/>
    </row>
    <row r="27" spans="2:38">
      <c r="B27" s="291" t="s">
        <v>84</v>
      </c>
      <c r="C27" s="215">
        <f>'RSI_idade (15)'!C27/'RSI_idade (15)'!I27</f>
        <v>0.36184210526315791</v>
      </c>
      <c r="D27" s="215">
        <f>'RSI_idade (15)'!D27/'RSI_idade (15)'!I27</f>
        <v>0.18421052631578946</v>
      </c>
      <c r="E27" s="215">
        <f>'RSI_idade (15)'!E27/'RSI_idade (15)'!I27</f>
        <v>0.11578947368421053</v>
      </c>
      <c r="F27" s="215">
        <f>'RSI_idade (15)'!F27/'RSI_idade (15)'!I27</f>
        <v>0.15263157894736842</v>
      </c>
      <c r="G27" s="215">
        <f>'RSI_idade (15)'!G27/'RSI_idade (15)'!I27</f>
        <v>0.13157894736842105</v>
      </c>
      <c r="H27" s="115">
        <f>'RSI_idade (15)'!H27/'RSI_idade (15)'!I27</f>
        <v>5.3947368421052633E-2</v>
      </c>
      <c r="I27" s="290"/>
      <c r="J27" s="215">
        <f>'RSI_idade (15)'!K27/'RSI_idade (15)'!Q27</f>
        <v>0.36588541666666669</v>
      </c>
      <c r="K27" s="215">
        <f>'RSI_idade (15)'!L27/'RSI_idade (15)'!Q27</f>
        <v>0.1796875</v>
      </c>
      <c r="L27" s="215">
        <f>'RSI_idade (15)'!M27/'RSI_idade (15)'!Q27</f>
        <v>0.1171875</v>
      </c>
      <c r="M27" s="215">
        <f>'RSI_idade (15)'!N27/'RSI_idade (15)'!Q27</f>
        <v>0.14973958333333334</v>
      </c>
      <c r="N27" s="215">
        <f>'RSI_idade (15)'!O27/'RSI_idade (15)'!Q27</f>
        <v>0.13020833333333334</v>
      </c>
      <c r="O27" s="115">
        <f>'RSI_idade (15)'!P27/'RSI_idade (15)'!Q27</f>
        <v>5.7291666666666664E-2</v>
      </c>
      <c r="P27" s="96"/>
      <c r="Q27" s="413">
        <f>'RSI_idade (15)'!S27/'RSI_idade (15)'!Y27</f>
        <v>0.36615811373092927</v>
      </c>
      <c r="R27" s="215">
        <f>'RSI_idade (15)'!T27/'RSI_idade (15)'!Y27</f>
        <v>0.17198335644937587</v>
      </c>
      <c r="S27" s="215">
        <f>'RSI_idade (15)'!U27/'RSI_idade (15)'!Y27</f>
        <v>0.11650485436893204</v>
      </c>
      <c r="T27" s="215">
        <f>'RSI_idade (15)'!V27/'RSI_idade (15)'!Y27</f>
        <v>0.15811373092926492</v>
      </c>
      <c r="U27" s="215">
        <f>'RSI_idade (15)'!W27/'RSI_idade (15)'!Y27</f>
        <v>0.13314840499306518</v>
      </c>
      <c r="V27" s="282">
        <f>'RSI_idade (15)'!X27/'RSI_idade (15)'!Y27</f>
        <v>5.4091539528432729E-2</v>
      </c>
      <c r="W27" s="64"/>
      <c r="X27" s="413">
        <f>'RSI_idade (15)'!AA27/'RSI_idade (15)'!AG27</f>
        <v>0.3536231884057971</v>
      </c>
      <c r="Y27" s="215">
        <f>'RSI_idade (15)'!AB27/'RSI_idade (15)'!AG27</f>
        <v>0.18405797101449275</v>
      </c>
      <c r="Z27" s="215">
        <f>'RSI_idade (15)'!AC27/'RSI_idade (15)'!AG27</f>
        <v>0.1072463768115942</v>
      </c>
      <c r="AA27" s="215">
        <f>'RSI_idade (15)'!AD27/'RSI_idade (15)'!AG27</f>
        <v>0.15652173913043479</v>
      </c>
      <c r="AB27" s="215">
        <f>'RSI_idade (15)'!AE27/'RSI_idade (15)'!AG27</f>
        <v>0.14202898550724638</v>
      </c>
      <c r="AC27" s="282">
        <f>'RSI_idade (15)'!AF27/'RSI_idade (15)'!AG27</f>
        <v>5.6521739130434782E-2</v>
      </c>
      <c r="AD27" s="223"/>
      <c r="AE27" s="413">
        <f>'RSI_idade (15)'!AI27/'RSI_idade (15)'!AO27</f>
        <v>0.34883720930232559</v>
      </c>
      <c r="AF27" s="215">
        <f>'RSI_idade (15)'!AJ27/'RSI_idade (15)'!AO27</f>
        <v>0.18488372093023256</v>
      </c>
      <c r="AG27" s="215">
        <f>'RSI_idade (15)'!AK27/'RSI_idade (15)'!AO27</f>
        <v>0.11744186046511627</v>
      </c>
      <c r="AH27" s="215">
        <f>'RSI_idade (15)'!AL27/'RSI_idade (15)'!AO27</f>
        <v>0.15813953488372093</v>
      </c>
      <c r="AI27" s="215">
        <f>'RSI_idade (15)'!AM27/'RSI_idade (15)'!AO27</f>
        <v>0.13023255813953488</v>
      </c>
      <c r="AJ27" s="282">
        <f>'RSI_idade (15)'!AN27/'RSI_idade (15)'!AO27</f>
        <v>6.0465116279069767E-2</v>
      </c>
      <c r="AK27" s="64">
        <v>1146</v>
      </c>
      <c r="AL27" s="285"/>
    </row>
    <row r="28" spans="2:38">
      <c r="B28" s="291" t="s">
        <v>85</v>
      </c>
      <c r="C28" s="215">
        <f>'RSI_idade (15)'!C28/'RSI_idade (15)'!I28</f>
        <v>0.27083333333333331</v>
      </c>
      <c r="D28" s="215">
        <f>'RSI_idade (15)'!D28/'RSI_idade (15)'!I28</f>
        <v>0.15</v>
      </c>
      <c r="E28" s="215">
        <f>'RSI_idade (15)'!E28/'RSI_idade (15)'!I28</f>
        <v>9.583333333333334E-2</v>
      </c>
      <c r="F28" s="215">
        <f>'RSI_idade (15)'!F28/'RSI_idade (15)'!I28</f>
        <v>0.20416666666666666</v>
      </c>
      <c r="G28" s="215">
        <f>'RSI_idade (15)'!G28/'RSI_idade (15)'!I28</f>
        <v>0.20833333333333334</v>
      </c>
      <c r="H28" s="115">
        <f>'RSI_idade (15)'!H28/'RSI_idade (15)'!I28</f>
        <v>7.0833333333333331E-2</v>
      </c>
      <c r="I28" s="290"/>
      <c r="J28" s="215">
        <f>'RSI_idade (15)'!K28/'RSI_idade (15)'!Q28</f>
        <v>0.2510460251046025</v>
      </c>
      <c r="K28" s="215">
        <f>'RSI_idade (15)'!L28/'RSI_idade (15)'!Q28</f>
        <v>0.13807531380753138</v>
      </c>
      <c r="L28" s="215">
        <f>'RSI_idade (15)'!M28/'RSI_idade (15)'!Q28</f>
        <v>0.11297071129707113</v>
      </c>
      <c r="M28" s="215">
        <f>'RSI_idade (15)'!N28/'RSI_idade (15)'!Q28</f>
        <v>0.21338912133891214</v>
      </c>
      <c r="N28" s="215">
        <f>'RSI_idade (15)'!O28/'RSI_idade (15)'!Q28</f>
        <v>0.20502092050209206</v>
      </c>
      <c r="O28" s="115">
        <f>'RSI_idade (15)'!P28/'RSI_idade (15)'!Q28</f>
        <v>7.9497907949790794E-2</v>
      </c>
      <c r="P28" s="96"/>
      <c r="Q28" s="413">
        <f>'RSI_idade (15)'!S28/'RSI_idade (15)'!Y28</f>
        <v>0.23333333333333334</v>
      </c>
      <c r="R28" s="215">
        <f>'RSI_idade (15)'!T28/'RSI_idade (15)'!Y28</f>
        <v>0.14166666666666666</v>
      </c>
      <c r="S28" s="215">
        <f>'RSI_idade (15)'!U28/'RSI_idade (15)'!Y28</f>
        <v>0.10416666666666667</v>
      </c>
      <c r="T28" s="215">
        <f>'RSI_idade (15)'!V28/'RSI_idade (15)'!Y28</f>
        <v>0.20833333333333334</v>
      </c>
      <c r="U28" s="215">
        <f>'RSI_idade (15)'!W28/'RSI_idade (15)'!Y28</f>
        <v>0.21249999999999999</v>
      </c>
      <c r="V28" s="282">
        <f>'RSI_idade (15)'!X28/'RSI_idade (15)'!Y28</f>
        <v>0.1</v>
      </c>
      <c r="W28" s="64"/>
      <c r="X28" s="413">
        <f>'RSI_idade (15)'!AA28/'RSI_idade (15)'!AG28</f>
        <v>0.1981981981981982</v>
      </c>
      <c r="Y28" s="215">
        <f>'RSI_idade (15)'!AB28/'RSI_idade (15)'!AG28</f>
        <v>0.13963963963963963</v>
      </c>
      <c r="Z28" s="215">
        <f>'RSI_idade (15)'!AC28/'RSI_idade (15)'!AG28</f>
        <v>9.45945945945946E-2</v>
      </c>
      <c r="AA28" s="215">
        <f>'RSI_idade (15)'!AD28/'RSI_idade (15)'!AG28</f>
        <v>0.22972972972972974</v>
      </c>
      <c r="AB28" s="215">
        <f>'RSI_idade (15)'!AE28/'RSI_idade (15)'!AG28</f>
        <v>0.22522522522522523</v>
      </c>
      <c r="AC28" s="282">
        <f>'RSI_idade (15)'!AF28/'RSI_idade (15)'!AG28</f>
        <v>0.11261261261261261</v>
      </c>
      <c r="AD28" s="223"/>
      <c r="AE28" s="413">
        <f>'RSI_idade (15)'!AI28/'RSI_idade (15)'!AO28</f>
        <v>0.23312883435582821</v>
      </c>
      <c r="AF28" s="215">
        <f>'RSI_idade (15)'!AJ28/'RSI_idade (15)'!AO28</f>
        <v>0.16564417177914109</v>
      </c>
      <c r="AG28" s="215">
        <f>'RSI_idade (15)'!AK28/'RSI_idade (15)'!AO28</f>
        <v>0.10429447852760736</v>
      </c>
      <c r="AH28" s="215">
        <f>'RSI_idade (15)'!AL28/'RSI_idade (15)'!AO28</f>
        <v>0.20245398773006135</v>
      </c>
      <c r="AI28" s="215">
        <f>'RSI_idade (15)'!AM28/'RSI_idade (15)'!AO28</f>
        <v>0.20245398773006135</v>
      </c>
      <c r="AJ28" s="282">
        <f>'RSI_idade (15)'!AN28/'RSI_idade (15)'!AO28</f>
        <v>9.202453987730061E-2</v>
      </c>
      <c r="AK28" s="64">
        <v>315</v>
      </c>
      <c r="AL28" s="285"/>
    </row>
    <row r="29" spans="2:38">
      <c r="B29" s="291" t="s">
        <v>86</v>
      </c>
      <c r="C29" s="215">
        <f>'RSI_idade (15)'!C29/'RSI_idade (15)'!I29</f>
        <v>0.41155660377358488</v>
      </c>
      <c r="D29" s="215">
        <f>'RSI_idade (15)'!D29/'RSI_idade (15)'!I29</f>
        <v>0.14033018867924529</v>
      </c>
      <c r="E29" s="215">
        <f>'RSI_idade (15)'!E29/'RSI_idade (15)'!I29</f>
        <v>0.14150943396226415</v>
      </c>
      <c r="F29" s="215">
        <f>'RSI_idade (15)'!F29/'RSI_idade (15)'!I29</f>
        <v>0.14504716981132076</v>
      </c>
      <c r="G29" s="215">
        <f>'RSI_idade (15)'!G29/'RSI_idade (15)'!I29</f>
        <v>0.11674528301886793</v>
      </c>
      <c r="H29" s="115">
        <f>'RSI_idade (15)'!H29/'RSI_idade (15)'!I29</f>
        <v>4.4811320754716978E-2</v>
      </c>
      <c r="I29" s="290"/>
      <c r="J29" s="215">
        <f>'RSI_idade (15)'!K29/'RSI_idade (15)'!Q29</f>
        <v>0.39832535885167464</v>
      </c>
      <c r="K29" s="215">
        <f>'RSI_idade (15)'!L29/'RSI_idade (15)'!Q29</f>
        <v>0.15071770334928231</v>
      </c>
      <c r="L29" s="215">
        <f>'RSI_idade (15)'!M29/'RSI_idade (15)'!Q29</f>
        <v>0.14354066985645933</v>
      </c>
      <c r="M29" s="215">
        <f>'RSI_idade (15)'!N29/'RSI_idade (15)'!Q29</f>
        <v>0.14952153110047847</v>
      </c>
      <c r="N29" s="215">
        <f>'RSI_idade (15)'!O29/'RSI_idade (15)'!Q29</f>
        <v>0.11244019138755981</v>
      </c>
      <c r="O29" s="115">
        <f>'RSI_idade (15)'!P29/'RSI_idade (15)'!Q29</f>
        <v>4.5454545454545456E-2</v>
      </c>
      <c r="P29" s="96"/>
      <c r="Q29" s="413">
        <f>'RSI_idade (15)'!S29/'RSI_idade (15)'!Y29</f>
        <v>0.38253382533825336</v>
      </c>
      <c r="R29" s="215">
        <f>'RSI_idade (15)'!T29/'RSI_idade (15)'!Y29</f>
        <v>0.15744157441574416</v>
      </c>
      <c r="S29" s="215">
        <f>'RSI_idade (15)'!U29/'RSI_idade (15)'!Y29</f>
        <v>0.12915129151291513</v>
      </c>
      <c r="T29" s="215">
        <f>'RSI_idade (15)'!V29/'RSI_idade (15)'!Y29</f>
        <v>0.15990159901599016</v>
      </c>
      <c r="U29" s="215">
        <f>'RSI_idade (15)'!W29/'RSI_idade (15)'!Y29</f>
        <v>0.11808118081180811</v>
      </c>
      <c r="V29" s="282">
        <f>'RSI_idade (15)'!X29/'RSI_idade (15)'!Y29</f>
        <v>5.2890528905289051E-2</v>
      </c>
      <c r="W29" s="64"/>
      <c r="X29" s="413">
        <f>'RSI_idade (15)'!AA29/'RSI_idade (15)'!AG29</f>
        <v>0.38083538083538082</v>
      </c>
      <c r="Y29" s="215">
        <f>'RSI_idade (15)'!AB29/'RSI_idade (15)'!AG29</f>
        <v>0.14864864864864866</v>
      </c>
      <c r="Z29" s="215">
        <f>'RSI_idade (15)'!AC29/'RSI_idade (15)'!AG29</f>
        <v>0.13513513513513514</v>
      </c>
      <c r="AA29" s="215">
        <f>'RSI_idade (15)'!AD29/'RSI_idade (15)'!AG29</f>
        <v>0.15970515970515969</v>
      </c>
      <c r="AB29" s="215">
        <f>'RSI_idade (15)'!AE29/'RSI_idade (15)'!AG29</f>
        <v>0.12407862407862408</v>
      </c>
      <c r="AC29" s="282">
        <f>'RSI_idade (15)'!AF29/'RSI_idade (15)'!AG29</f>
        <v>5.1597051597051594E-2</v>
      </c>
      <c r="AD29" s="223"/>
      <c r="AE29" s="413">
        <f>'RSI_idade (15)'!AI29/'RSI_idade (15)'!AO29</f>
        <v>0.37342386032977692</v>
      </c>
      <c r="AF29" s="215">
        <f>'RSI_idade (15)'!AJ29/'RSI_idade (15)'!AO29</f>
        <v>0.16682832201745879</v>
      </c>
      <c r="AG29" s="215">
        <f>'RSI_idade (15)'!AK29/'RSI_idade (15)'!AO29</f>
        <v>0.13288069835111543</v>
      </c>
      <c r="AH29" s="215">
        <f>'RSI_idade (15)'!AL29/'RSI_idade (15)'!AO29</f>
        <v>0.15033947623666344</v>
      </c>
      <c r="AI29" s="215">
        <f>'RSI_idade (15)'!AM29/'RSI_idade (15)'!AO29</f>
        <v>0.12318137730358875</v>
      </c>
      <c r="AJ29" s="282">
        <f>'RSI_idade (15)'!AN29/'RSI_idade (15)'!AO29</f>
        <v>5.33462657613967E-2</v>
      </c>
      <c r="AK29" s="64">
        <v>1082</v>
      </c>
      <c r="AL29" s="285"/>
    </row>
    <row r="30" spans="2:38">
      <c r="B30" s="291" t="s">
        <v>87</v>
      </c>
      <c r="C30" s="215">
        <f>'RSI_idade (15)'!C30/'RSI_idade (15)'!I30</f>
        <v>0.37776793622674931</v>
      </c>
      <c r="D30" s="215">
        <f>'RSI_idade (15)'!D30/'RSI_idade (15)'!I30</f>
        <v>0.16341895482728078</v>
      </c>
      <c r="E30" s="215">
        <f>'RSI_idade (15)'!E30/'RSI_idade (15)'!I30</f>
        <v>0.12666076173604959</v>
      </c>
      <c r="F30" s="215">
        <f>'RSI_idade (15)'!F30/'RSI_idade (15)'!I30</f>
        <v>0.14481842338352524</v>
      </c>
      <c r="G30" s="215">
        <f>'RSI_idade (15)'!G30/'RSI_idade (15)'!I30</f>
        <v>0.13551815766164749</v>
      </c>
      <c r="H30" s="115">
        <f>'RSI_idade (15)'!H30/'RSI_idade (15)'!I30</f>
        <v>5.1815766164747562E-2</v>
      </c>
      <c r="I30" s="290"/>
      <c r="J30" s="215">
        <f>'RSI_idade (15)'!K30/'RSI_idade (15)'!Q30</f>
        <v>0.37665782493368699</v>
      </c>
      <c r="K30" s="215">
        <f>'RSI_idade (15)'!L30/'RSI_idade (15)'!Q30</f>
        <v>0.15915119363395225</v>
      </c>
      <c r="L30" s="215">
        <f>'RSI_idade (15)'!M30/'RSI_idade (15)'!Q30</f>
        <v>0.12776304155614501</v>
      </c>
      <c r="M30" s="215">
        <f>'RSI_idade (15)'!N30/'RSI_idade (15)'!Q30</f>
        <v>0.14279398762157383</v>
      </c>
      <c r="N30" s="215">
        <f>'RSI_idade (15)'!O30/'RSI_idade (15)'!Q30</f>
        <v>0.13837312113174183</v>
      </c>
      <c r="O30" s="115">
        <f>'RSI_idade (15)'!P30/'RSI_idade (15)'!Q30</f>
        <v>5.5260831122900089E-2</v>
      </c>
      <c r="P30" s="96"/>
      <c r="Q30" s="413">
        <f>'RSI_idade (15)'!S30/'RSI_idade (15)'!Y30</f>
        <v>0.37132352941176472</v>
      </c>
      <c r="R30" s="215">
        <f>'RSI_idade (15)'!T30/'RSI_idade (15)'!Y30</f>
        <v>0.15441176470588236</v>
      </c>
      <c r="S30" s="215">
        <f>'RSI_idade (15)'!U30/'RSI_idade (15)'!Y30</f>
        <v>0.12913602941176472</v>
      </c>
      <c r="T30" s="215">
        <f>'RSI_idade (15)'!V30/'RSI_idade (15)'!Y30</f>
        <v>0.1484375</v>
      </c>
      <c r="U30" s="215">
        <f>'RSI_idade (15)'!W30/'RSI_idade (15)'!Y30</f>
        <v>0.140625</v>
      </c>
      <c r="V30" s="282">
        <f>'RSI_idade (15)'!X30/'RSI_idade (15)'!Y30</f>
        <v>5.6066176470588237E-2</v>
      </c>
      <c r="W30" s="64"/>
      <c r="X30" s="413">
        <f>'RSI_idade (15)'!AA30/'RSI_idade (15)'!AG30</f>
        <v>0.36936522539098438</v>
      </c>
      <c r="Y30" s="215">
        <f>'RSI_idade (15)'!AB30/'RSI_idade (15)'!AG30</f>
        <v>0.15133394664213431</v>
      </c>
      <c r="Z30" s="215">
        <f>'RSI_idade (15)'!AC30/'RSI_idade (15)'!AG30</f>
        <v>0.12833486660533577</v>
      </c>
      <c r="AA30" s="215">
        <f>'RSI_idade (15)'!AD30/'RSI_idade (15)'!AG30</f>
        <v>0.15133394664213431</v>
      </c>
      <c r="AB30" s="215">
        <f>'RSI_idade (15)'!AE30/'RSI_idade (15)'!AG30</f>
        <v>0.14351425942962281</v>
      </c>
      <c r="AC30" s="282">
        <f>'RSI_idade (15)'!AF30/'RSI_idade (15)'!AG30</f>
        <v>5.6117755289788407E-2</v>
      </c>
      <c r="AD30" s="223"/>
      <c r="AE30" s="413">
        <f>'RSI_idade (15)'!AI30/'RSI_idade (15)'!AO30</f>
        <v>0.36222222222222222</v>
      </c>
      <c r="AF30" s="215">
        <f>'RSI_idade (15)'!AJ30/'RSI_idade (15)'!AO30</f>
        <v>0.16666666666666666</v>
      </c>
      <c r="AG30" s="215">
        <f>'RSI_idade (15)'!AK30/'RSI_idade (15)'!AO30</f>
        <v>0.12888888888888889</v>
      </c>
      <c r="AH30" s="215">
        <f>'RSI_idade (15)'!AL30/'RSI_idade (15)'!AO30</f>
        <v>0.14444444444444443</v>
      </c>
      <c r="AI30" s="215">
        <f>'RSI_idade (15)'!AM30/'RSI_idade (15)'!AO30</f>
        <v>0.13740740740740739</v>
      </c>
      <c r="AJ30" s="282">
        <f>'RSI_idade (15)'!AN30/'RSI_idade (15)'!AO30</f>
        <v>6.0370370370370373E-2</v>
      </c>
      <c r="AK30" s="64">
        <v>3086</v>
      </c>
      <c r="AL30" s="285"/>
    </row>
    <row r="31" spans="2:38">
      <c r="B31" s="291" t="s">
        <v>88</v>
      </c>
      <c r="C31" s="215">
        <f>'RSI_idade (15)'!C31/'RSI_idade (15)'!I31</f>
        <v>0.14285714285714285</v>
      </c>
      <c r="D31" s="215">
        <f>'RSI_idade (15)'!D31/'RSI_idade (15)'!I31</f>
        <v>0.11355311355311355</v>
      </c>
      <c r="E31" s="215">
        <f>'RSI_idade (15)'!E31/'RSI_idade (15)'!I31</f>
        <v>0.1391941391941392</v>
      </c>
      <c r="F31" s="215">
        <f>'RSI_idade (15)'!F31/'RSI_idade (15)'!I31</f>
        <v>0.16849816849816851</v>
      </c>
      <c r="G31" s="215">
        <f>'RSI_idade (15)'!G31/'RSI_idade (15)'!I31</f>
        <v>0.32234432234432236</v>
      </c>
      <c r="H31" s="115">
        <f>'RSI_idade (15)'!H31/'RSI_idade (15)'!I31</f>
        <v>0.11355311355311355</v>
      </c>
      <c r="I31" s="290"/>
      <c r="J31" s="215">
        <f>'RSI_idade (15)'!K31/'RSI_idade (15)'!Q31</f>
        <v>0.14189189189189189</v>
      </c>
      <c r="K31" s="215">
        <f>'RSI_idade (15)'!L31/'RSI_idade (15)'!Q31</f>
        <v>0.11824324324324324</v>
      </c>
      <c r="L31" s="215">
        <f>'RSI_idade (15)'!M31/'RSI_idade (15)'!Q31</f>
        <v>0.13513513513513514</v>
      </c>
      <c r="M31" s="215">
        <f>'RSI_idade (15)'!N31/'RSI_idade (15)'!Q31</f>
        <v>0.1891891891891892</v>
      </c>
      <c r="N31" s="215">
        <f>'RSI_idade (15)'!O31/'RSI_idade (15)'!Q31</f>
        <v>0.29729729729729731</v>
      </c>
      <c r="O31" s="115">
        <f>'RSI_idade (15)'!P31/'RSI_idade (15)'!Q31</f>
        <v>0.11824324324324324</v>
      </c>
      <c r="P31" s="96"/>
      <c r="Q31" s="413">
        <f>'RSI_idade (15)'!S31/'RSI_idade (15)'!Y31</f>
        <v>0.12871287128712872</v>
      </c>
      <c r="R31" s="215">
        <f>'RSI_idade (15)'!T31/'RSI_idade (15)'!Y31</f>
        <v>0.10561056105610561</v>
      </c>
      <c r="S31" s="215">
        <f>'RSI_idade (15)'!U31/'RSI_idade (15)'!Y31</f>
        <v>0.12211221122112212</v>
      </c>
      <c r="T31" s="215">
        <f>'RSI_idade (15)'!V31/'RSI_idade (15)'!Y31</f>
        <v>0.20462046204620463</v>
      </c>
      <c r="U31" s="215">
        <f>'RSI_idade (15)'!W31/'RSI_idade (15)'!Y31</f>
        <v>0.29372937293729373</v>
      </c>
      <c r="V31" s="282">
        <f>'RSI_idade (15)'!X31/'RSI_idade (15)'!Y31</f>
        <v>0.14521452145214522</v>
      </c>
      <c r="W31" s="64"/>
      <c r="X31" s="413">
        <f>'RSI_idade (15)'!AA31/'RSI_idade (15)'!AG31</f>
        <v>0.12179487179487179</v>
      </c>
      <c r="Y31" s="215">
        <f>'RSI_idade (15)'!AB31/'RSI_idade (15)'!AG31</f>
        <v>9.9358974358974353E-2</v>
      </c>
      <c r="Z31" s="215">
        <f>'RSI_idade (15)'!AC31/'RSI_idade (15)'!AG31</f>
        <v>0.11858974358974358</v>
      </c>
      <c r="AA31" s="215">
        <f>'RSI_idade (15)'!AD31/'RSI_idade (15)'!AG31</f>
        <v>0.22756410256410256</v>
      </c>
      <c r="AB31" s="215">
        <f>'RSI_idade (15)'!AE31/'RSI_idade (15)'!AG31</f>
        <v>0.29807692307692307</v>
      </c>
      <c r="AC31" s="282">
        <f>'RSI_idade (15)'!AF31/'RSI_idade (15)'!AG31</f>
        <v>0.13461538461538461</v>
      </c>
      <c r="AD31" s="223"/>
      <c r="AE31" s="413">
        <f>'RSI_idade (15)'!AI31/'RSI_idade (15)'!AO31</f>
        <v>0.12793733681462141</v>
      </c>
      <c r="AF31" s="215">
        <f>'RSI_idade (15)'!AJ31/'RSI_idade (15)'!AO31</f>
        <v>0.11488250652741515</v>
      </c>
      <c r="AG31" s="215">
        <f>'RSI_idade (15)'!AK31/'RSI_idade (15)'!AO31</f>
        <v>0.13054830287206268</v>
      </c>
      <c r="AH31" s="215">
        <f>'RSI_idade (15)'!AL31/'RSI_idade (15)'!AO31</f>
        <v>0.21932114882506529</v>
      </c>
      <c r="AI31" s="215">
        <f>'RSI_idade (15)'!AM31/'RSI_idade (15)'!AO31</f>
        <v>0.27415143603133157</v>
      </c>
      <c r="AJ31" s="282">
        <f>'RSI_idade (15)'!AN31/'RSI_idade (15)'!AO31</f>
        <v>0.13315926892950392</v>
      </c>
      <c r="AK31" s="64">
        <v>367</v>
      </c>
      <c r="AL31" s="285"/>
    </row>
    <row r="32" spans="2:38">
      <c r="B32" s="291" t="s">
        <v>89</v>
      </c>
      <c r="C32" s="215">
        <f>'RSI_idade (15)'!C32/'RSI_idade (15)'!I32</f>
        <v>0.390625</v>
      </c>
      <c r="D32" s="215">
        <f>'RSI_idade (15)'!D32/'RSI_idade (15)'!I32</f>
        <v>0.16974431818181818</v>
      </c>
      <c r="E32" s="215">
        <f>'RSI_idade (15)'!E32/'RSI_idade (15)'!I32</f>
        <v>0.13494318181818182</v>
      </c>
      <c r="F32" s="215">
        <f>'RSI_idade (15)'!F32/'RSI_idade (15)'!I32</f>
        <v>0.14488636363636365</v>
      </c>
      <c r="G32" s="215">
        <f>'RSI_idade (15)'!G32/'RSI_idade (15)'!I32</f>
        <v>0.12002840909090909</v>
      </c>
      <c r="H32" s="115">
        <f>'RSI_idade (15)'!H32/'RSI_idade (15)'!I32</f>
        <v>3.9772727272727272E-2</v>
      </c>
      <c r="I32" s="290"/>
      <c r="J32" s="215">
        <f>'RSI_idade (15)'!K32/'RSI_idade (15)'!Q32</f>
        <v>0.37670740474478792</v>
      </c>
      <c r="K32" s="215">
        <f>'RSI_idade (15)'!L32/'RSI_idade (15)'!Q32</f>
        <v>0.17109992810927391</v>
      </c>
      <c r="L32" s="215">
        <f>'RSI_idade (15)'!M32/'RSI_idade (15)'!Q32</f>
        <v>0.12868439971243709</v>
      </c>
      <c r="M32" s="215">
        <f>'RSI_idade (15)'!N32/'RSI_idade (15)'!Q32</f>
        <v>0.1509705248023005</v>
      </c>
      <c r="N32" s="215">
        <f>'RSI_idade (15)'!O32/'RSI_idade (15)'!Q32</f>
        <v>0.13012221423436376</v>
      </c>
      <c r="O32" s="115">
        <f>'RSI_idade (15)'!P32/'RSI_idade (15)'!Q32</f>
        <v>4.2415528396836807E-2</v>
      </c>
      <c r="P32" s="96"/>
      <c r="Q32" s="413">
        <f>'RSI_idade (15)'!S32/'RSI_idade (15)'!Y32</f>
        <v>0.37772925764192139</v>
      </c>
      <c r="R32" s="215">
        <f>'RSI_idade (15)'!T32/'RSI_idade (15)'!Y32</f>
        <v>0.17248908296943233</v>
      </c>
      <c r="S32" s="215">
        <f>'RSI_idade (15)'!U32/'RSI_idade (15)'!Y32</f>
        <v>0.13173216885007277</v>
      </c>
      <c r="T32" s="215">
        <f>'RSI_idade (15)'!V32/'RSI_idade (15)'!Y32</f>
        <v>0.14992721979621543</v>
      </c>
      <c r="U32" s="215">
        <f>'RSI_idade (15)'!W32/'RSI_idade (15)'!Y32</f>
        <v>0.12882096069868995</v>
      </c>
      <c r="V32" s="282">
        <f>'RSI_idade (15)'!X32/'RSI_idade (15)'!Y32</f>
        <v>3.9301310043668124E-2</v>
      </c>
      <c r="W32" s="64"/>
      <c r="X32" s="413">
        <f>'RSI_idade (15)'!AA32/'RSI_idade (15)'!AG32</f>
        <v>0.36712527154236063</v>
      </c>
      <c r="Y32" s="215">
        <f>'RSI_idade (15)'!AB32/'RSI_idade (15)'!AG32</f>
        <v>0.17378711078928313</v>
      </c>
      <c r="Z32" s="215">
        <f>'RSI_idade (15)'!AC32/'RSI_idade (15)'!AG32</f>
        <v>0.12454742939898625</v>
      </c>
      <c r="AA32" s="215">
        <f>'RSI_idade (15)'!AD32/'RSI_idade (15)'!AG32</f>
        <v>0.15785662563359884</v>
      </c>
      <c r="AB32" s="215">
        <f>'RSI_idade (15)'!AE32/'RSI_idade (15)'!AG32</f>
        <v>0.1339608979000724</v>
      </c>
      <c r="AC32" s="282">
        <f>'RSI_idade (15)'!AF32/'RSI_idade (15)'!AG32</f>
        <v>4.2722664735698766E-2</v>
      </c>
      <c r="AD32" s="223"/>
      <c r="AE32" s="413">
        <f>'RSI_idade (15)'!AI32/'RSI_idade (15)'!AO32</f>
        <v>0.36019536019536019</v>
      </c>
      <c r="AF32" s="215">
        <f>'RSI_idade (15)'!AJ32/'RSI_idade (15)'!AO32</f>
        <v>0.18131868131868131</v>
      </c>
      <c r="AG32" s="215">
        <f>'RSI_idade (15)'!AK32/'RSI_idade (15)'!AO32</f>
        <v>0.12820512820512819</v>
      </c>
      <c r="AH32" s="215">
        <f>'RSI_idade (15)'!AL32/'RSI_idade (15)'!AO32</f>
        <v>0.152014652014652</v>
      </c>
      <c r="AI32" s="215">
        <f>'RSI_idade (15)'!AM32/'RSI_idade (15)'!AO32</f>
        <v>0.13125763125763126</v>
      </c>
      <c r="AJ32" s="282">
        <f>'RSI_idade (15)'!AN32/'RSI_idade (15)'!AO32</f>
        <v>4.7008547008547008E-2</v>
      </c>
      <c r="AK32" s="64">
        <v>1846</v>
      </c>
      <c r="AL32" s="285"/>
    </row>
    <row r="33" spans="2:38">
      <c r="B33" s="291" t="s">
        <v>68</v>
      </c>
      <c r="C33" s="215">
        <f>'RSI_idade (15)'!C33/'RSI_idade (15)'!I33</f>
        <v>0.34812286689419797</v>
      </c>
      <c r="D33" s="215">
        <f>'RSI_idade (15)'!D33/'RSI_idade (15)'!I33</f>
        <v>0.17064846416382254</v>
      </c>
      <c r="E33" s="215">
        <f>'RSI_idade (15)'!E33/'RSI_idade (15)'!I33</f>
        <v>0.12286689419795221</v>
      </c>
      <c r="F33" s="215">
        <f>'RSI_idade (15)'!F33/'RSI_idade (15)'!I33</f>
        <v>0.16382252559726962</v>
      </c>
      <c r="G33" s="215">
        <f>'RSI_idade (15)'!G33/'RSI_idade (15)'!I33</f>
        <v>0.16723549488054607</v>
      </c>
      <c r="H33" s="115">
        <f>'RSI_idade (15)'!H33/'RSI_idade (15)'!I33</f>
        <v>2.7303754266211604E-2</v>
      </c>
      <c r="I33" s="290"/>
      <c r="J33" s="215">
        <f>'RSI_idade (15)'!K33/'RSI_idade (15)'!Q33</f>
        <v>0.34797297297297297</v>
      </c>
      <c r="K33" s="215">
        <f>'RSI_idade (15)'!L33/'RSI_idade (15)'!Q33</f>
        <v>0.1554054054054054</v>
      </c>
      <c r="L33" s="215">
        <f>'RSI_idade (15)'!M33/'RSI_idade (15)'!Q33</f>
        <v>0.12837837837837837</v>
      </c>
      <c r="M33" s="215">
        <f>'RSI_idade (15)'!N33/'RSI_idade (15)'!Q33</f>
        <v>0.1554054054054054</v>
      </c>
      <c r="N33" s="215">
        <f>'RSI_idade (15)'!O33/'RSI_idade (15)'!Q33</f>
        <v>0.17905405405405406</v>
      </c>
      <c r="O33" s="115">
        <f>'RSI_idade (15)'!P33/'RSI_idade (15)'!Q33</f>
        <v>3.3783783783783786E-2</v>
      </c>
      <c r="P33" s="96"/>
      <c r="Q33" s="413">
        <f>'RSI_idade (15)'!S33/'RSI_idade (15)'!Y33</f>
        <v>0.33454545454545453</v>
      </c>
      <c r="R33" s="215">
        <f>'RSI_idade (15)'!T33/'RSI_idade (15)'!Y33</f>
        <v>0.14545454545454545</v>
      </c>
      <c r="S33" s="215">
        <f>'RSI_idade (15)'!U33/'RSI_idade (15)'!Y33</f>
        <v>0.14545454545454545</v>
      </c>
      <c r="T33" s="215">
        <f>'RSI_idade (15)'!V33/'RSI_idade (15)'!Y33</f>
        <v>0.15272727272727274</v>
      </c>
      <c r="U33" s="215">
        <f>'RSI_idade (15)'!W33/'RSI_idade (15)'!Y33</f>
        <v>0.18181818181818182</v>
      </c>
      <c r="V33" s="282">
        <f>'RSI_idade (15)'!X33/'RSI_idade (15)'!Y33</f>
        <v>0.04</v>
      </c>
      <c r="W33" s="64"/>
      <c r="X33" s="413">
        <f>'RSI_idade (15)'!AA33/'RSI_idade (15)'!AG33</f>
        <v>0.32758620689655171</v>
      </c>
      <c r="Y33" s="215">
        <f>'RSI_idade (15)'!AB33/'RSI_idade (15)'!AG33</f>
        <v>0.15172413793103448</v>
      </c>
      <c r="Z33" s="215">
        <f>'RSI_idade (15)'!AC33/'RSI_idade (15)'!AG33</f>
        <v>0.13448275862068965</v>
      </c>
      <c r="AA33" s="215">
        <f>'RSI_idade (15)'!AD33/'RSI_idade (15)'!AG33</f>
        <v>0.15172413793103448</v>
      </c>
      <c r="AB33" s="215">
        <f>'RSI_idade (15)'!AE33/'RSI_idade (15)'!AG33</f>
        <v>0.19310344827586207</v>
      </c>
      <c r="AC33" s="282">
        <f>'RSI_idade (15)'!AF33/'RSI_idade (15)'!AG33</f>
        <v>4.1379310344827586E-2</v>
      </c>
      <c r="AD33" s="223"/>
      <c r="AE33" s="413">
        <f>'RSI_idade (15)'!AI33/'RSI_idade (15)'!AO33</f>
        <v>0.3202247191011236</v>
      </c>
      <c r="AF33" s="215">
        <f>'RSI_idade (15)'!AJ33/'RSI_idade (15)'!AO33</f>
        <v>0.18258426966292135</v>
      </c>
      <c r="AG33" s="215">
        <f>'RSI_idade (15)'!AK33/'RSI_idade (15)'!AO33</f>
        <v>0.13202247191011235</v>
      </c>
      <c r="AH33" s="215">
        <f>'RSI_idade (15)'!AL33/'RSI_idade (15)'!AO33</f>
        <v>0.14606741573033707</v>
      </c>
      <c r="AI33" s="215">
        <f>'RSI_idade (15)'!AM33/'RSI_idade (15)'!AO33</f>
        <v>0.17696629213483145</v>
      </c>
      <c r="AJ33" s="282">
        <f>'RSI_idade (15)'!AN33/'RSI_idade (15)'!AO33</f>
        <v>4.2134831460674156E-2</v>
      </c>
      <c r="AK33" s="64">
        <v>295</v>
      </c>
      <c r="AL33" s="285"/>
    </row>
    <row r="34" spans="2:38">
      <c r="B34" s="291" t="s">
        <v>90</v>
      </c>
      <c r="C34" s="215">
        <f>'RSI_idade (15)'!C34/'RSI_idade (15)'!I34</f>
        <v>0.2988505747126437</v>
      </c>
      <c r="D34" s="215">
        <f>'RSI_idade (15)'!D34/'RSI_idade (15)'!I34</f>
        <v>0.1103448275862069</v>
      </c>
      <c r="E34" s="215">
        <f>'RSI_idade (15)'!E34/'RSI_idade (15)'!I34</f>
        <v>0.15747126436781608</v>
      </c>
      <c r="F34" s="215">
        <f>'RSI_idade (15)'!F34/'RSI_idade (15)'!I34</f>
        <v>0.19310344827586207</v>
      </c>
      <c r="G34" s="215">
        <f>'RSI_idade (15)'!G34/'RSI_idade (15)'!I34</f>
        <v>0.16666666666666666</v>
      </c>
      <c r="H34" s="115">
        <f>'RSI_idade (15)'!H34/'RSI_idade (15)'!I34</f>
        <v>7.3563218390804597E-2</v>
      </c>
      <c r="I34" s="290"/>
      <c r="J34" s="215">
        <f>'RSI_idade (15)'!K34/'RSI_idade (15)'!Q34</f>
        <v>0.29633740288568255</v>
      </c>
      <c r="K34" s="215">
        <f>'RSI_idade (15)'!L34/'RSI_idade (15)'!Q34</f>
        <v>0.12652608213096558</v>
      </c>
      <c r="L34" s="215">
        <f>'RSI_idade (15)'!M34/'RSI_idade (15)'!Q34</f>
        <v>0.14872364039955605</v>
      </c>
      <c r="M34" s="215">
        <f>'RSI_idade (15)'!N34/'RSI_idade (15)'!Q34</f>
        <v>0.18423973362930077</v>
      </c>
      <c r="N34" s="215">
        <f>'RSI_idade (15)'!O34/'RSI_idade (15)'!Q34</f>
        <v>0.17092119866814651</v>
      </c>
      <c r="O34" s="115">
        <f>'RSI_idade (15)'!P34/'RSI_idade (15)'!Q34</f>
        <v>7.3251942286348501E-2</v>
      </c>
      <c r="P34" s="96"/>
      <c r="Q34" s="413">
        <f>'RSI_idade (15)'!S34/'RSI_idade (15)'!Y34</f>
        <v>0.30289532293986637</v>
      </c>
      <c r="R34" s="215">
        <f>'RSI_idade (15)'!T34/'RSI_idade (15)'!Y34</f>
        <v>0.11692650334075724</v>
      </c>
      <c r="S34" s="215">
        <f>'RSI_idade (15)'!U34/'RSI_idade (15)'!Y34</f>
        <v>0.15367483296213807</v>
      </c>
      <c r="T34" s="215">
        <f>'RSI_idade (15)'!V34/'RSI_idade (15)'!Y34</f>
        <v>0.18374164810690424</v>
      </c>
      <c r="U34" s="215">
        <f>'RSI_idade (15)'!W34/'RSI_idade (15)'!Y34</f>
        <v>0.17037861915367483</v>
      </c>
      <c r="V34" s="282">
        <f>'RSI_idade (15)'!X34/'RSI_idade (15)'!Y34</f>
        <v>7.2383073496659248E-2</v>
      </c>
      <c r="W34" s="64"/>
      <c r="X34" s="413">
        <f>'RSI_idade (15)'!AA34/'RSI_idade (15)'!AG34</f>
        <v>0.28160919540229884</v>
      </c>
      <c r="Y34" s="215">
        <f>'RSI_idade (15)'!AB34/'RSI_idade (15)'!AG34</f>
        <v>0.11379310344827587</v>
      </c>
      <c r="Z34" s="215">
        <f>'RSI_idade (15)'!AC34/'RSI_idade (15)'!AG34</f>
        <v>0.15517241379310345</v>
      </c>
      <c r="AA34" s="215">
        <f>'RSI_idade (15)'!AD34/'RSI_idade (15)'!AG34</f>
        <v>0.20114942528735633</v>
      </c>
      <c r="AB34" s="215">
        <f>'RSI_idade (15)'!AE34/'RSI_idade (15)'!AG34</f>
        <v>0.16666666666666666</v>
      </c>
      <c r="AC34" s="282">
        <f>'RSI_idade (15)'!AF34/'RSI_idade (15)'!AG34</f>
        <v>8.1609195402298856E-2</v>
      </c>
      <c r="AD34" s="223"/>
      <c r="AE34" s="413">
        <f>'RSI_idade (15)'!AI34/'RSI_idade (15)'!AO34</f>
        <v>0.29095792300805728</v>
      </c>
      <c r="AF34" s="215">
        <f>'RSI_idade (15)'!AJ34/'RSI_idade (15)'!AO34</f>
        <v>0.12444046553267682</v>
      </c>
      <c r="AG34" s="215">
        <f>'RSI_idade (15)'!AK34/'RSI_idade (15)'!AO34</f>
        <v>0.15308863025962399</v>
      </c>
      <c r="AH34" s="215">
        <f>'RSI_idade (15)'!AL34/'RSI_idade (15)'!AO34</f>
        <v>0.18979409131602507</v>
      </c>
      <c r="AI34" s="215">
        <f>'RSI_idade (15)'!AM34/'RSI_idade (15)'!AO34</f>
        <v>0.16651745747538049</v>
      </c>
      <c r="AJ34" s="282">
        <f>'RSI_idade (15)'!AN34/'RSI_idade (15)'!AO34</f>
        <v>7.5201432408236346E-2</v>
      </c>
      <c r="AK34" s="64">
        <v>1256</v>
      </c>
      <c r="AL34" s="285"/>
    </row>
    <row r="35" spans="2:38" ht="12.75" customHeight="1">
      <c r="B35" s="291" t="s">
        <v>91</v>
      </c>
      <c r="C35" s="215">
        <f>'RSI_idade (15)'!C35/'RSI_idade (15)'!I35</f>
        <v>0.44152165115337921</v>
      </c>
      <c r="D35" s="215">
        <f>'RSI_idade (15)'!D35/'RSI_idade (15)'!I35</f>
        <v>0.1707810602994739</v>
      </c>
      <c r="E35" s="215">
        <f>'RSI_idade (15)'!E35/'RSI_idade (15)'!I35</f>
        <v>0.14488061513557265</v>
      </c>
      <c r="F35" s="215">
        <f>'RSI_idade (15)'!F35/'RSI_idade (15)'!I35</f>
        <v>0.12626467017401863</v>
      </c>
      <c r="G35" s="215">
        <f>'RSI_idade (15)'!G35/'RSI_idade (15)'!I35</f>
        <v>8.6604613516794826E-2</v>
      </c>
      <c r="H35" s="115">
        <f>'RSI_idade (15)'!H35/'RSI_idade (15)'!I35</f>
        <v>2.9947389720760824E-2</v>
      </c>
      <c r="I35" s="290"/>
      <c r="J35" s="215">
        <f>'RSI_idade (15)'!K35/'RSI_idade (15)'!Q35</f>
        <v>0.43263288009888751</v>
      </c>
      <c r="K35" s="215">
        <f>'RSI_idade (15)'!L35/'RSI_idade (15)'!Q35</f>
        <v>0.16975690152451586</v>
      </c>
      <c r="L35" s="215">
        <f>'RSI_idade (15)'!M35/'RSI_idade (15)'!Q35</f>
        <v>0.14462299134734241</v>
      </c>
      <c r="M35" s="215">
        <f>'RSI_idade (15)'!N35/'RSI_idade (15)'!Q35</f>
        <v>0.12649361351462712</v>
      </c>
      <c r="N35" s="215">
        <f>'RSI_idade (15)'!O35/'RSI_idade (15)'!Q35</f>
        <v>9.6003296250515041E-2</v>
      </c>
      <c r="O35" s="115">
        <f>'RSI_idade (15)'!P35/'RSI_idade (15)'!Q35</f>
        <v>3.0490317264112072E-2</v>
      </c>
      <c r="P35" s="96"/>
      <c r="Q35" s="413">
        <f>'RSI_idade (15)'!S35/'RSI_idade (15)'!Y35</f>
        <v>0.42875157629255989</v>
      </c>
      <c r="R35" s="215">
        <f>'RSI_idade (15)'!T35/'RSI_idade (15)'!Y35</f>
        <v>0.16897856242118536</v>
      </c>
      <c r="S35" s="215">
        <f>'RSI_idade (15)'!U35/'RSI_idade (15)'!Y35</f>
        <v>0.1437578814627995</v>
      </c>
      <c r="T35" s="215">
        <f>'RSI_idade (15)'!V35/'RSI_idade (15)'!Y35</f>
        <v>0.12274064733081126</v>
      </c>
      <c r="U35" s="215">
        <f>'RSI_idade (15)'!W35/'RSI_idade (15)'!Y35</f>
        <v>0.10172341319882304</v>
      </c>
      <c r="V35" s="282">
        <f>'RSI_idade (15)'!X35/'RSI_idade (15)'!Y35</f>
        <v>3.4047919293820936E-2</v>
      </c>
      <c r="W35" s="64"/>
      <c r="X35" s="413">
        <f>'RSI_idade (15)'!AA35/'RSI_idade (15)'!AG35</f>
        <v>0.42472666105971407</v>
      </c>
      <c r="Y35" s="215">
        <f>'RSI_idade (15)'!AB35/'RSI_idade (15)'!AG35</f>
        <v>0.16736753574432295</v>
      </c>
      <c r="Z35" s="215">
        <f>'RSI_idade (15)'!AC35/'RSI_idade (15)'!AG35</f>
        <v>0.13877207737594618</v>
      </c>
      <c r="AA35" s="215">
        <f>'RSI_idade (15)'!AD35/'RSI_idade (15)'!AG35</f>
        <v>0.1295206055508831</v>
      </c>
      <c r="AB35" s="215">
        <f>'RSI_idade (15)'!AE35/'RSI_idade (15)'!AG35</f>
        <v>0.10176619007569386</v>
      </c>
      <c r="AC35" s="282">
        <f>'RSI_idade (15)'!AF35/'RSI_idade (15)'!AG35</f>
        <v>3.7846930193439862E-2</v>
      </c>
      <c r="AD35" s="223"/>
      <c r="AE35" s="413">
        <f>'RSI_idade (15)'!AI35/'RSI_idade (15)'!AO35</f>
        <v>0.41680960548885077</v>
      </c>
      <c r="AF35" s="215">
        <f>'RSI_idade (15)'!AJ35/'RSI_idade (15)'!AO35</f>
        <v>0.18319039451114924</v>
      </c>
      <c r="AG35" s="215">
        <f>'RSI_idade (15)'!AK35/'RSI_idade (15)'!AO35</f>
        <v>0.13893653516295026</v>
      </c>
      <c r="AH35" s="215">
        <f>'RSI_idade (15)'!AL35/'RSI_idade (15)'!AO35</f>
        <v>0.12761578044596913</v>
      </c>
      <c r="AI35" s="215">
        <f>'RSI_idade (15)'!AM35/'RSI_idade (15)'!AO35</f>
        <v>9.6054888507718691E-2</v>
      </c>
      <c r="AJ35" s="282">
        <f>'RSI_idade (15)'!AN35/'RSI_idade (15)'!AO35</f>
        <v>3.7392795883361918E-2</v>
      </c>
      <c r="AK35" s="64">
        <v>2966</v>
      </c>
      <c r="AL35" s="285"/>
    </row>
    <row r="36" spans="2:38">
      <c r="B36" s="291" t="s">
        <v>92</v>
      </c>
      <c r="C36" s="215">
        <f>'RSI_idade (15)'!C36/'RSI_idade (15)'!I36</f>
        <v>0.2038095238095238</v>
      </c>
      <c r="D36" s="215">
        <f>'RSI_idade (15)'!D36/'RSI_idade (15)'!I36</f>
        <v>8.9523809523809519E-2</v>
      </c>
      <c r="E36" s="215">
        <f>'RSI_idade (15)'!E36/'RSI_idade (15)'!I36</f>
        <v>0.10095238095238095</v>
      </c>
      <c r="F36" s="215">
        <f>'RSI_idade (15)'!F36/'RSI_idade (15)'!I36</f>
        <v>0.21142857142857144</v>
      </c>
      <c r="G36" s="215">
        <f>'RSI_idade (15)'!G36/'RSI_idade (15)'!I36</f>
        <v>0.28380952380952379</v>
      </c>
      <c r="H36" s="115">
        <f>'RSI_idade (15)'!H36/'RSI_idade (15)'!I36</f>
        <v>0.11047619047619048</v>
      </c>
      <c r="I36" s="290"/>
      <c r="J36" s="215">
        <f>'RSI_idade (15)'!K36/'RSI_idade (15)'!Q36</f>
        <v>0.20668058455114824</v>
      </c>
      <c r="K36" s="215">
        <f>'RSI_idade (15)'!L36/'RSI_idade (15)'!Q36</f>
        <v>8.9770354906054284E-2</v>
      </c>
      <c r="L36" s="215">
        <f>'RSI_idade (15)'!M36/'RSI_idade (15)'!Q36</f>
        <v>0.10647181628392484</v>
      </c>
      <c r="M36" s="215">
        <f>'RSI_idade (15)'!N36/'RSI_idade (15)'!Q36</f>
        <v>0.20876826722338204</v>
      </c>
      <c r="N36" s="215">
        <f>'RSI_idade (15)'!O36/'RSI_idade (15)'!Q36</f>
        <v>0.27557411273486432</v>
      </c>
      <c r="O36" s="115">
        <f>'RSI_idade (15)'!P36/'RSI_idade (15)'!Q36</f>
        <v>0.11273486430062631</v>
      </c>
      <c r="P36" s="96"/>
      <c r="Q36" s="413">
        <f>'RSI_idade (15)'!S36/'RSI_idade (15)'!Y36</f>
        <v>0.20754716981132076</v>
      </c>
      <c r="R36" s="215">
        <f>'RSI_idade (15)'!T36/'RSI_idade (15)'!Y36</f>
        <v>7.5471698113207544E-2</v>
      </c>
      <c r="S36" s="215">
        <f>'RSI_idade (15)'!U36/'RSI_idade (15)'!Y36</f>
        <v>9.2243186582809222E-2</v>
      </c>
      <c r="T36" s="215">
        <f>'RSI_idade (15)'!V36/'RSI_idade (15)'!Y36</f>
        <v>0.21593291404612158</v>
      </c>
      <c r="U36" s="215">
        <f>'RSI_idade (15)'!W36/'RSI_idade (15)'!Y36</f>
        <v>0.29350104821802936</v>
      </c>
      <c r="V36" s="282">
        <f>'RSI_idade (15)'!X36/'RSI_idade (15)'!Y36</f>
        <v>0.11530398322851153</v>
      </c>
      <c r="W36" s="281"/>
      <c r="X36" s="413">
        <f>'RSI_idade (15)'!AA36/'RSI_idade (15)'!AG36</f>
        <v>0.18805309734513273</v>
      </c>
      <c r="Y36" s="215">
        <f>'RSI_idade (15)'!AB36/'RSI_idade (15)'!AG36</f>
        <v>6.4159292035398233E-2</v>
      </c>
      <c r="Z36" s="215">
        <f>'RSI_idade (15)'!AC36/'RSI_idade (15)'!AG36</f>
        <v>9.5132743362831854E-2</v>
      </c>
      <c r="AA36" s="215">
        <f>'RSI_idade (15)'!AD36/'RSI_idade (15)'!AG36</f>
        <v>0.21460176991150443</v>
      </c>
      <c r="AB36" s="215">
        <f>'RSI_idade (15)'!AE36/'RSI_idade (15)'!AG36</f>
        <v>0.30309734513274339</v>
      </c>
      <c r="AC36" s="282">
        <f>'RSI_idade (15)'!AF36/'RSI_idade (15)'!AG36</f>
        <v>0.13495575221238937</v>
      </c>
      <c r="AD36" s="223"/>
      <c r="AE36" s="413">
        <f>'RSI_idade (15)'!AI36/'RSI_idade (15)'!AO36</f>
        <v>0.19131832797427653</v>
      </c>
      <c r="AF36" s="215">
        <f>'RSI_idade (15)'!AJ36/'RSI_idade (15)'!AO36</f>
        <v>9.0032154340836015E-2</v>
      </c>
      <c r="AG36" s="215">
        <f>'RSI_idade (15)'!AK36/'RSI_idade (15)'!AO36</f>
        <v>0.10289389067524116</v>
      </c>
      <c r="AH36" s="215">
        <f>'RSI_idade (15)'!AL36/'RSI_idade (15)'!AO36</f>
        <v>0.20578778135048231</v>
      </c>
      <c r="AI36" s="215">
        <f>'RSI_idade (15)'!AM36/'RSI_idade (15)'!AO36</f>
        <v>0.2861736334405145</v>
      </c>
      <c r="AJ36" s="282">
        <f>'RSI_idade (15)'!AN36/'RSI_idade (15)'!AO36</f>
        <v>0.12379421221864952</v>
      </c>
      <c r="AK36" s="281">
        <v>795</v>
      </c>
      <c r="AL36" s="285"/>
    </row>
    <row r="37" spans="2:38">
      <c r="B37" s="291" t="s">
        <v>93</v>
      </c>
      <c r="C37" s="215">
        <f>'RSI_idade (15)'!C37/'RSI_idade (15)'!I37</f>
        <v>0.13612565445026178</v>
      </c>
      <c r="D37" s="215">
        <f>'RSI_idade (15)'!D37/'RSI_idade (15)'!I37</f>
        <v>9.947643979057591E-2</v>
      </c>
      <c r="E37" s="215">
        <f>'RSI_idade (15)'!E37/'RSI_idade (15)'!I37</f>
        <v>0.11518324607329843</v>
      </c>
      <c r="F37" s="215">
        <f>'RSI_idade (15)'!F37/'RSI_idade (15)'!I37</f>
        <v>0.26178010471204188</v>
      </c>
      <c r="G37" s="215">
        <f>'RSI_idade (15)'!G37/'RSI_idade (15)'!I37</f>
        <v>0.26178010471204188</v>
      </c>
      <c r="H37" s="115">
        <f>'RSI_idade (15)'!H37/'RSI_idade (15)'!I37</f>
        <v>0.1256544502617801</v>
      </c>
      <c r="I37" s="290"/>
      <c r="J37" s="215">
        <f>'RSI_idade (15)'!K37/'RSI_idade (15)'!Q37</f>
        <v>0.15942028985507245</v>
      </c>
      <c r="K37" s="215">
        <f>'RSI_idade (15)'!L37/'RSI_idade (15)'!Q37</f>
        <v>0.10628019323671498</v>
      </c>
      <c r="L37" s="215">
        <f>'RSI_idade (15)'!M37/'RSI_idade (15)'!Q37</f>
        <v>0.1111111111111111</v>
      </c>
      <c r="M37" s="215">
        <f>'RSI_idade (15)'!N37/'RSI_idade (15)'!Q37</f>
        <v>0.24637681159420291</v>
      </c>
      <c r="N37" s="215">
        <f>'RSI_idade (15)'!O37/'RSI_idade (15)'!Q37</f>
        <v>0.24154589371980675</v>
      </c>
      <c r="O37" s="115">
        <f>'RSI_idade (15)'!P37/'RSI_idade (15)'!Q37</f>
        <v>0.13526570048309178</v>
      </c>
      <c r="P37" s="96"/>
      <c r="Q37" s="413">
        <f>'RSI_idade (15)'!S37/'RSI_idade (15)'!Y37</f>
        <v>0.15025906735751296</v>
      </c>
      <c r="R37" s="215">
        <f>'RSI_idade (15)'!T37/'RSI_idade (15)'!Y37</f>
        <v>0.12435233160621761</v>
      </c>
      <c r="S37" s="215">
        <f>'RSI_idade (15)'!U37/'RSI_idade (15)'!Y37</f>
        <v>9.3264248704663211E-2</v>
      </c>
      <c r="T37" s="215">
        <f>'RSI_idade (15)'!V37/'RSI_idade (15)'!Y37</f>
        <v>0.24870466321243523</v>
      </c>
      <c r="U37" s="215">
        <f>'RSI_idade (15)'!W37/'RSI_idade (15)'!Y37</f>
        <v>0.24352331606217617</v>
      </c>
      <c r="V37" s="282">
        <f>'RSI_idade (15)'!X37/'RSI_idade (15)'!Y37</f>
        <v>0.13989637305699482</v>
      </c>
      <c r="W37" s="64"/>
      <c r="X37" s="413">
        <f>'RSI_idade (15)'!AA37/'RSI_idade (15)'!AG37</f>
        <v>0.12972972972972974</v>
      </c>
      <c r="Y37" s="215">
        <f>'RSI_idade (15)'!AB37/'RSI_idade (15)'!AG37</f>
        <v>0.12432432432432433</v>
      </c>
      <c r="Z37" s="215">
        <f>'RSI_idade (15)'!AC37/'RSI_idade (15)'!AG37</f>
        <v>9.7297297297297303E-2</v>
      </c>
      <c r="AA37" s="215">
        <f>'RSI_idade (15)'!AD37/'RSI_idade (15)'!AG37</f>
        <v>0.25405405405405407</v>
      </c>
      <c r="AB37" s="215">
        <f>'RSI_idade (15)'!AE37/'RSI_idade (15)'!AG37</f>
        <v>0.23243243243243245</v>
      </c>
      <c r="AC37" s="282">
        <f>'RSI_idade (15)'!AF37/'RSI_idade (15)'!AG37</f>
        <v>0.16216216216216217</v>
      </c>
      <c r="AD37" s="223"/>
      <c r="AE37" s="413">
        <f>'RSI_idade (15)'!AI37/'RSI_idade (15)'!AO37</f>
        <v>0.12916666666666668</v>
      </c>
      <c r="AF37" s="215">
        <f>'RSI_idade (15)'!AJ37/'RSI_idade (15)'!AO37</f>
        <v>0.125</v>
      </c>
      <c r="AG37" s="215">
        <f>'RSI_idade (15)'!AK37/'RSI_idade (15)'!AO37</f>
        <v>0.10833333333333334</v>
      </c>
      <c r="AH37" s="215">
        <f>'RSI_idade (15)'!AL37/'RSI_idade (15)'!AO37</f>
        <v>0.24583333333333332</v>
      </c>
      <c r="AI37" s="215">
        <f>'RSI_idade (15)'!AM37/'RSI_idade (15)'!AO37</f>
        <v>0.25</v>
      </c>
      <c r="AJ37" s="282">
        <f>'RSI_idade (15)'!AN37/'RSI_idade (15)'!AO37</f>
        <v>0.14166666666666666</v>
      </c>
      <c r="AK37" s="64">
        <v>272</v>
      </c>
      <c r="AL37" s="285"/>
    </row>
    <row r="38" spans="2:38">
      <c r="B38" s="291" t="s">
        <v>94</v>
      </c>
      <c r="C38" s="215">
        <f>'RSI_idade (15)'!C38/'RSI_idade (15)'!I38</f>
        <v>0.24358974358974358</v>
      </c>
      <c r="D38" s="215">
        <f>'RSI_idade (15)'!D38/'RSI_idade (15)'!I38</f>
        <v>0.14529914529914531</v>
      </c>
      <c r="E38" s="215">
        <f>'RSI_idade (15)'!E38/'RSI_idade (15)'!I38</f>
        <v>0.1111111111111111</v>
      </c>
      <c r="F38" s="215">
        <f>'RSI_idade (15)'!F38/'RSI_idade (15)'!I38</f>
        <v>0.17948717948717949</v>
      </c>
      <c r="G38" s="215">
        <f>'RSI_idade (15)'!G38/'RSI_idade (15)'!I38</f>
        <v>0.2264957264957265</v>
      </c>
      <c r="H38" s="115">
        <f>'RSI_idade (15)'!H38/'RSI_idade (15)'!I38</f>
        <v>9.4017094017094016E-2</v>
      </c>
      <c r="I38" s="290"/>
      <c r="J38" s="215">
        <f>'RSI_idade (15)'!K38/'RSI_idade (15)'!Q38</f>
        <v>0.21982758620689655</v>
      </c>
      <c r="K38" s="215">
        <f>'RSI_idade (15)'!L38/'RSI_idade (15)'!Q38</f>
        <v>0.14655172413793102</v>
      </c>
      <c r="L38" s="215">
        <f>'RSI_idade (15)'!M38/'RSI_idade (15)'!Q38</f>
        <v>0.10344827586206896</v>
      </c>
      <c r="M38" s="215">
        <f>'RSI_idade (15)'!N38/'RSI_idade (15)'!Q38</f>
        <v>0.19396551724137931</v>
      </c>
      <c r="N38" s="215">
        <f>'RSI_idade (15)'!O38/'RSI_idade (15)'!Q38</f>
        <v>0.19827586206896552</v>
      </c>
      <c r="O38" s="115">
        <f>'RSI_idade (15)'!P38/'RSI_idade (15)'!Q38</f>
        <v>0.13793103448275862</v>
      </c>
      <c r="P38" s="96"/>
      <c r="Q38" s="413">
        <f>'RSI_idade (15)'!S38/'RSI_idade (15)'!Y38</f>
        <v>0.24193548387096775</v>
      </c>
      <c r="R38" s="215">
        <f>'RSI_idade (15)'!T38/'RSI_idade (15)'!Y38</f>
        <v>0.13709677419354838</v>
      </c>
      <c r="S38" s="215">
        <f>'RSI_idade (15)'!U38/'RSI_idade (15)'!Y38</f>
        <v>0.10887096774193548</v>
      </c>
      <c r="T38" s="215">
        <f>'RSI_idade (15)'!V38/'RSI_idade (15)'!Y38</f>
        <v>0.19758064516129031</v>
      </c>
      <c r="U38" s="215">
        <f>'RSI_idade (15)'!W38/'RSI_idade (15)'!Y38</f>
        <v>0.18548387096774194</v>
      </c>
      <c r="V38" s="282">
        <f>'RSI_idade (15)'!X38/'RSI_idade (15)'!Y38</f>
        <v>0.12903225806451613</v>
      </c>
      <c r="W38" s="64"/>
      <c r="X38" s="413">
        <f>'RSI_idade (15)'!AA38/'RSI_idade (15)'!AG38</f>
        <v>0.20689655172413793</v>
      </c>
      <c r="Y38" s="215">
        <f>'RSI_idade (15)'!AB38/'RSI_idade (15)'!AG38</f>
        <v>0.125</v>
      </c>
      <c r="Z38" s="215">
        <f>'RSI_idade (15)'!AC38/'RSI_idade (15)'!AG38</f>
        <v>0.125</v>
      </c>
      <c r="AA38" s="215">
        <f>'RSI_idade (15)'!AD38/'RSI_idade (15)'!AG38</f>
        <v>0.22413793103448276</v>
      </c>
      <c r="AB38" s="215">
        <f>'RSI_idade (15)'!AE38/'RSI_idade (15)'!AG38</f>
        <v>0.18103448275862069</v>
      </c>
      <c r="AC38" s="282">
        <f>'RSI_idade (15)'!AF38/'RSI_idade (15)'!AG38</f>
        <v>0.13793103448275862</v>
      </c>
      <c r="AD38" s="223"/>
      <c r="AE38" s="413">
        <f>'RSI_idade (15)'!AI38/'RSI_idade (15)'!AO38</f>
        <v>0.23232323232323232</v>
      </c>
      <c r="AF38" s="215">
        <f>'RSI_idade (15)'!AJ38/'RSI_idade (15)'!AO38</f>
        <v>0.14141414141414141</v>
      </c>
      <c r="AG38" s="215">
        <f>'RSI_idade (15)'!AK38/'RSI_idade (15)'!AO38</f>
        <v>0.11784511784511785</v>
      </c>
      <c r="AH38" s="215">
        <f>'RSI_idade (15)'!AL38/'RSI_idade (15)'!AO38</f>
        <v>0.2053872053872054</v>
      </c>
      <c r="AI38" s="215">
        <f>'RSI_idade (15)'!AM38/'RSI_idade (15)'!AO38</f>
        <v>0.17508417508417509</v>
      </c>
      <c r="AJ38" s="282">
        <f>'RSI_idade (15)'!AN38/'RSI_idade (15)'!AO38</f>
        <v>0.12794612794612795</v>
      </c>
      <c r="AK38" s="64">
        <v>319</v>
      </c>
      <c r="AL38" s="285"/>
    </row>
    <row r="39" spans="2:38">
      <c r="B39" s="291" t="s">
        <v>95</v>
      </c>
      <c r="C39" s="280">
        <f>'RSI_idade (15)'!C39/'RSI_idade (15)'!I39</f>
        <v>0.27546296296296297</v>
      </c>
      <c r="D39" s="280">
        <f>'RSI_idade (15)'!D39/'RSI_idade (15)'!I39</f>
        <v>9.0277777777777776E-2</v>
      </c>
      <c r="E39" s="280">
        <f>'RSI_idade (15)'!E39/'RSI_idade (15)'!I39</f>
        <v>0.14351851851851852</v>
      </c>
      <c r="F39" s="280">
        <f>'RSI_idade (15)'!F39/'RSI_idade (15)'!I39</f>
        <v>0.1875</v>
      </c>
      <c r="G39" s="280">
        <f>'RSI_idade (15)'!G39/'RSI_idade (15)'!I39</f>
        <v>0.21759259259259259</v>
      </c>
      <c r="H39" s="286">
        <f>'RSI_idade (15)'!H39/'RSI_idade (15)'!I39</f>
        <v>8.5648148148148154E-2</v>
      </c>
      <c r="I39" s="290"/>
      <c r="J39" s="280">
        <f>'RSI_idade (15)'!K39/'RSI_idade (15)'!Q39</f>
        <v>0.27981651376146788</v>
      </c>
      <c r="K39" s="280">
        <f>'RSI_idade (15)'!L39/'RSI_idade (15)'!Q39</f>
        <v>9.4036697247706427E-2</v>
      </c>
      <c r="L39" s="280">
        <f>'RSI_idade (15)'!M39/'RSI_idade (15)'!Q39</f>
        <v>0.12844036697247707</v>
      </c>
      <c r="M39" s="280">
        <f>'RSI_idade (15)'!N39/'RSI_idade (15)'!Q39</f>
        <v>0.18119266055045871</v>
      </c>
      <c r="N39" s="280">
        <f>'RSI_idade (15)'!O39/'RSI_idade (15)'!Q39</f>
        <v>0.23165137614678899</v>
      </c>
      <c r="O39" s="286">
        <f>'RSI_idade (15)'!P39/'RSI_idade (15)'!Q39</f>
        <v>8.4862385321100922E-2</v>
      </c>
      <c r="P39" s="415"/>
      <c r="Q39" s="414">
        <f>'RSI_idade (15)'!S39/'RSI_idade (15)'!Y39</f>
        <v>0.28703703703703703</v>
      </c>
      <c r="R39" s="280">
        <f>'RSI_idade (15)'!T39/'RSI_idade (15)'!Y39</f>
        <v>9.2592592592592587E-2</v>
      </c>
      <c r="S39" s="280">
        <f>'RSI_idade (15)'!U39/'RSI_idade (15)'!Y39</f>
        <v>0.13194444444444445</v>
      </c>
      <c r="T39" s="280">
        <f>'RSI_idade (15)'!V39/'RSI_idade (15)'!Y39</f>
        <v>0.1875</v>
      </c>
      <c r="U39" s="280">
        <f>'RSI_idade (15)'!W39/'RSI_idade (15)'!Y39</f>
        <v>0.22453703703703703</v>
      </c>
      <c r="V39" s="283">
        <f>'RSI_idade (15)'!X39/'RSI_idade (15)'!Y39</f>
        <v>7.6388888888888895E-2</v>
      </c>
      <c r="W39" s="287"/>
      <c r="X39" s="414">
        <f>'RSI_idade (15)'!AA39/'RSI_idade (15)'!AG39</f>
        <v>0.27555555555555555</v>
      </c>
      <c r="Y39" s="280">
        <f>'RSI_idade (15)'!AB39/'RSI_idade (15)'!AG39</f>
        <v>9.555555555555556E-2</v>
      </c>
      <c r="Z39" s="280">
        <f>'RSI_idade (15)'!AC39/'RSI_idade (15)'!AG39</f>
        <v>0.12444444444444444</v>
      </c>
      <c r="AA39" s="280">
        <f>'RSI_idade (15)'!AD39/'RSI_idade (15)'!AG39</f>
        <v>0.18444444444444444</v>
      </c>
      <c r="AB39" s="280">
        <f>'RSI_idade (15)'!AE39/'RSI_idade (15)'!AG39</f>
        <v>0.24222222222222223</v>
      </c>
      <c r="AC39" s="283">
        <f>'RSI_idade (15)'!AF39/'RSI_idade (15)'!AG39</f>
        <v>7.7777777777777779E-2</v>
      </c>
      <c r="AD39" s="223"/>
      <c r="AE39" s="414">
        <f>'RSI_idade (15)'!AI39/'RSI_idade (15)'!AO39</f>
        <v>0.26785714285714285</v>
      </c>
      <c r="AF39" s="280">
        <f>'RSI_idade (15)'!AJ39/'RSI_idade (15)'!AO39</f>
        <v>0.11964285714285715</v>
      </c>
      <c r="AG39" s="280">
        <f>'RSI_idade (15)'!AK39/'RSI_idade (15)'!AO39</f>
        <v>0.1357142857142857</v>
      </c>
      <c r="AH39" s="280">
        <f>'RSI_idade (15)'!AL39/'RSI_idade (15)'!AO39</f>
        <v>0.1767857142857143</v>
      </c>
      <c r="AI39" s="280">
        <f>'RSI_idade (15)'!AM39/'RSI_idade (15)'!AO39</f>
        <v>0.21964285714285714</v>
      </c>
      <c r="AJ39" s="283">
        <f>'RSI_idade (15)'!AN39/'RSI_idade (15)'!AO39</f>
        <v>8.0357142857142863E-2</v>
      </c>
      <c r="AK39" s="221">
        <v>596</v>
      </c>
      <c r="AL39" s="285"/>
    </row>
    <row r="40" spans="2:38">
      <c r="B40" s="35"/>
      <c r="C40" s="687"/>
      <c r="D40" s="688"/>
      <c r="E40" s="688"/>
      <c r="F40" s="688"/>
      <c r="G40" s="688"/>
      <c r="H40" s="688"/>
      <c r="I40" s="687"/>
      <c r="J40" s="688"/>
      <c r="K40" s="688"/>
      <c r="L40" s="688"/>
      <c r="M40" s="254"/>
      <c r="N40" s="254"/>
      <c r="P40" s="690"/>
      <c r="Q40" s="690"/>
      <c r="R40" s="255"/>
      <c r="S40" s="255"/>
    </row>
    <row r="41" spans="2:38">
      <c r="B41" s="3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</row>
  </sheetData>
  <mergeCells count="9">
    <mergeCell ref="C40:H40"/>
    <mergeCell ref="I40:L40"/>
    <mergeCell ref="P40:Q40"/>
    <mergeCell ref="C9:AK9"/>
    <mergeCell ref="AE10:AK10"/>
    <mergeCell ref="Q10:V10"/>
    <mergeCell ref="Y10:AC10"/>
    <mergeCell ref="C10:H10"/>
    <mergeCell ref="J10:O10"/>
  </mergeCells>
  <conditionalFormatting sqref="W15 W36">
    <cfRule type="cellIs" dxfId="213" priority="2" operator="between">
      <formula>1</formula>
      <formula>2</formula>
    </cfRule>
  </conditionalFormatting>
  <conditionalFormatting sqref="AK15 AK36">
    <cfRule type="cellIs" dxfId="21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2"/>
  <sheetViews>
    <sheetView showGridLines="0" showRowColHeaders="0" workbookViewId="0"/>
  </sheetViews>
  <sheetFormatPr defaultRowHeight="15"/>
  <cols>
    <col min="1" max="1" width="6.85546875" style="1" customWidth="1"/>
    <col min="2" max="2" width="112.140625" style="91" bestFit="1" customWidth="1"/>
    <col min="3" max="16384" width="9.140625" style="1"/>
  </cols>
  <sheetData>
    <row r="3" spans="1:11">
      <c r="D3" s="92"/>
    </row>
    <row r="4" spans="1:11">
      <c r="D4" s="92"/>
    </row>
    <row r="5" spans="1:11">
      <c r="B5" s="678" t="s">
        <v>277</v>
      </c>
      <c r="C5" s="679"/>
      <c r="D5" s="679"/>
    </row>
    <row r="6" spans="1:11">
      <c r="B6" s="420" t="s">
        <v>294</v>
      </c>
      <c r="C6" s="34"/>
      <c r="D6" s="34"/>
      <c r="E6" s="34"/>
      <c r="F6" s="34"/>
      <c r="G6" s="34"/>
      <c r="H6" s="34"/>
      <c r="I6" s="34"/>
      <c r="J6" s="34"/>
      <c r="K6" s="34"/>
    </row>
    <row r="7" spans="1:11">
      <c r="A7" s="124"/>
      <c r="B7" s="177" t="s">
        <v>285</v>
      </c>
      <c r="C7" s="166"/>
      <c r="D7" s="166"/>
      <c r="E7" s="166"/>
      <c r="F7" s="166"/>
      <c r="G7" s="166"/>
      <c r="H7" s="166"/>
      <c r="I7" s="166"/>
      <c r="J7" s="166"/>
      <c r="K7" s="164"/>
    </row>
    <row r="8" spans="1:11">
      <c r="A8" s="160" t="s">
        <v>2</v>
      </c>
      <c r="B8" s="680" t="s">
        <v>272</v>
      </c>
      <c r="C8" s="680"/>
      <c r="D8" s="680"/>
      <c r="E8" s="680"/>
      <c r="F8" s="680"/>
      <c r="G8" s="680"/>
      <c r="H8" s="680"/>
      <c r="I8" s="680"/>
      <c r="J8" s="680"/>
      <c r="K8" s="92"/>
    </row>
    <row r="9" spans="1:11">
      <c r="A9" s="160" t="s">
        <v>3</v>
      </c>
      <c r="B9" s="680" t="s">
        <v>274</v>
      </c>
      <c r="C9" s="680"/>
      <c r="D9" s="680"/>
      <c r="E9" s="680"/>
      <c r="F9" s="680"/>
      <c r="G9" s="680"/>
      <c r="H9" s="680"/>
      <c r="I9" s="680"/>
      <c r="J9" s="680"/>
      <c r="K9" s="92"/>
    </row>
    <row r="10" spans="1:11">
      <c r="A10" s="160"/>
      <c r="B10" s="165"/>
      <c r="C10" s="159"/>
      <c r="D10" s="159"/>
      <c r="E10" s="158"/>
      <c r="F10" s="158"/>
      <c r="G10" s="158"/>
      <c r="H10" s="158"/>
      <c r="I10" s="158"/>
      <c r="J10" s="158"/>
    </row>
    <row r="11" spans="1:11">
      <c r="A11" s="160"/>
      <c r="B11" s="161"/>
      <c r="C11" s="159"/>
      <c r="D11" s="159"/>
      <c r="E11" s="158"/>
      <c r="F11" s="158"/>
      <c r="G11" s="158"/>
      <c r="H11" s="158"/>
      <c r="I11" s="158"/>
      <c r="J11" s="158"/>
    </row>
    <row r="12" spans="1:11">
      <c r="A12" s="160"/>
      <c r="B12" s="161"/>
      <c r="C12" s="159"/>
      <c r="D12" s="159"/>
      <c r="E12" s="158"/>
      <c r="F12" s="158"/>
      <c r="G12" s="158"/>
      <c r="H12" s="158"/>
      <c r="I12" s="158"/>
      <c r="J12" s="158"/>
    </row>
    <row r="13" spans="1:11">
      <c r="A13" s="160"/>
      <c r="B13" s="161"/>
      <c r="C13" s="159"/>
      <c r="D13" s="159"/>
      <c r="E13" s="158"/>
      <c r="F13" s="158"/>
      <c r="G13" s="158"/>
      <c r="H13" s="158"/>
      <c r="I13" s="158"/>
      <c r="J13" s="158"/>
    </row>
    <row r="14" spans="1:11">
      <c r="A14" s="160"/>
      <c r="B14" s="161"/>
      <c r="C14" s="159"/>
      <c r="D14" s="159"/>
      <c r="E14" s="158"/>
      <c r="F14" s="158"/>
      <c r="G14" s="158"/>
      <c r="H14" s="158"/>
      <c r="I14" s="158"/>
      <c r="J14" s="158"/>
    </row>
    <row r="15" spans="1:11">
      <c r="A15" s="160"/>
      <c r="B15" s="161"/>
      <c r="C15" s="159"/>
      <c r="D15" s="159"/>
      <c r="E15" s="158"/>
      <c r="F15" s="158"/>
      <c r="G15" s="158"/>
      <c r="H15" s="158"/>
      <c r="I15" s="158"/>
      <c r="J15" s="158"/>
    </row>
    <row r="16" spans="1:11">
      <c r="A16" s="160"/>
      <c r="B16" s="161"/>
      <c r="C16" s="159"/>
      <c r="D16" s="159"/>
      <c r="E16" s="158"/>
      <c r="F16" s="158"/>
      <c r="G16" s="158"/>
      <c r="H16" s="158"/>
      <c r="I16" s="158"/>
      <c r="J16" s="158"/>
    </row>
    <row r="17" spans="1:10">
      <c r="A17" s="160"/>
      <c r="B17" s="161"/>
      <c r="C17" s="159"/>
      <c r="D17" s="159"/>
      <c r="E17" s="158"/>
      <c r="F17" s="158"/>
      <c r="G17" s="158"/>
      <c r="H17" s="158"/>
      <c r="I17" s="158"/>
      <c r="J17" s="158"/>
    </row>
    <row r="18" spans="1:10">
      <c r="A18" s="160"/>
      <c r="B18" s="161"/>
      <c r="C18" s="159"/>
      <c r="D18" s="159"/>
      <c r="E18" s="158"/>
      <c r="F18" s="158"/>
      <c r="G18" s="158"/>
      <c r="H18" s="158"/>
      <c r="I18" s="158"/>
      <c r="J18" s="158"/>
    </row>
    <row r="19" spans="1:10">
      <c r="A19" s="160"/>
      <c r="B19" s="168"/>
      <c r="C19" s="158"/>
      <c r="D19" s="158"/>
      <c r="E19" s="158"/>
      <c r="F19" s="158"/>
      <c r="G19" s="158"/>
      <c r="H19" s="158"/>
      <c r="I19" s="158"/>
      <c r="J19" s="158"/>
    </row>
    <row r="20" spans="1:10">
      <c r="A20" s="160"/>
      <c r="B20" s="168"/>
      <c r="C20" s="158"/>
      <c r="D20" s="158"/>
      <c r="E20" s="158"/>
      <c r="F20" s="158"/>
      <c r="G20" s="158"/>
      <c r="H20" s="158"/>
      <c r="I20" s="158"/>
      <c r="J20" s="158"/>
    </row>
    <row r="21" spans="1:10">
      <c r="A21" s="160"/>
      <c r="B21" s="168"/>
      <c r="C21" s="158"/>
      <c r="D21" s="158"/>
      <c r="E21" s="158"/>
      <c r="F21" s="158"/>
      <c r="G21" s="158"/>
      <c r="H21" s="158"/>
      <c r="I21" s="158"/>
      <c r="J21" s="158"/>
    </row>
    <row r="22" spans="1:10">
      <c r="A22" s="160"/>
      <c r="B22" s="168"/>
      <c r="C22" s="158"/>
      <c r="D22" s="158"/>
      <c r="E22" s="158"/>
      <c r="F22" s="158"/>
      <c r="G22" s="158"/>
      <c r="H22" s="158"/>
      <c r="I22" s="158"/>
      <c r="J22" s="158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8:J8" location="'Beneficiarios RSI_genero (10)'!A1" display="Número de beneficiários com processamento de Rendimento Social de Inserção, género, 2010"/>
    <hyperlink ref="B9:J9" location="'Beneficiarios RSI_genero %(10)'!A1" display="Número de beneficiários com processamento de Rendimento Social de Inserção, género, 2010 (%)"/>
  </hyperlink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showRowColHeaders="0" workbookViewId="0"/>
  </sheetViews>
  <sheetFormatPr defaultColWidth="12" defaultRowHeight="15"/>
  <cols>
    <col min="2" max="2" width="38" style="5" customWidth="1"/>
    <col min="3" max="8" width="10.7109375" style="5" customWidth="1"/>
    <col min="9" max="16384" width="12" style="5"/>
  </cols>
  <sheetData>
    <row r="1" spans="1:10" s="6" customFormat="1" ht="16.5" customHeight="1">
      <c r="A1"/>
    </row>
    <row r="2" spans="1:10" s="6" customFormat="1" ht="16.5" customHeight="1">
      <c r="A2"/>
    </row>
    <row r="3" spans="1:10" s="6" customFormat="1" ht="16.5" customHeight="1">
      <c r="A3"/>
    </row>
    <row r="4" spans="1:10" s="6" customFormat="1" ht="16.5" customHeight="1">
      <c r="A4"/>
    </row>
    <row r="5" spans="1:10" s="6" customFormat="1" ht="16.5" customHeight="1">
      <c r="A5" s="127" t="s">
        <v>7</v>
      </c>
      <c r="B5" s="684" t="s">
        <v>297</v>
      </c>
      <c r="C5" s="684"/>
      <c r="D5" s="684"/>
      <c r="E5" s="684"/>
      <c r="F5" s="684"/>
      <c r="G5" s="684"/>
      <c r="H5" s="684"/>
      <c r="I5" s="684"/>
      <c r="J5" s="684"/>
    </row>
    <row r="6" spans="1:10" ht="12" customHeight="1">
      <c r="B6" s="125" t="s">
        <v>230</v>
      </c>
    </row>
    <row r="7" spans="1:10" ht="12" customHeight="1"/>
    <row r="8" spans="1:10" ht="44.25" customHeight="1">
      <c r="B8" s="7"/>
      <c r="C8" s="681" t="s">
        <v>211</v>
      </c>
      <c r="D8" s="681"/>
      <c r="E8" s="681"/>
      <c r="F8" s="681"/>
      <c r="G8" s="681"/>
      <c r="H8" s="681"/>
      <c r="I8" s="258"/>
    </row>
    <row r="9" spans="1:10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10" ht="15" customHeight="1">
      <c r="B10" s="131" t="s">
        <v>11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10">
      <c r="B11" s="402" t="s">
        <v>105</v>
      </c>
      <c r="C11" s="149">
        <f>'RSI_idade (15)'!AA12-'RSI_idade (15)'!C12</f>
        <v>-3927</v>
      </c>
      <c r="D11" s="150">
        <f>'RSI_idade (15)'!AB12-'RSI_idade (15)'!D12</f>
        <v>-1389</v>
      </c>
      <c r="E11" s="150">
        <f>'RSI_idade (15)'!U12-'RSI_idade (15)'!E12</f>
        <v>-1311</v>
      </c>
      <c r="F11" s="150">
        <f>'RSI_idade (15)'!AD12-'RSI_idade (15)'!F12</f>
        <v>-522</v>
      </c>
      <c r="G11" s="150">
        <f>'RSI_idade (15)'!AE12-'RSI_idade (15)'!G12</f>
        <v>1559</v>
      </c>
      <c r="H11" s="151">
        <f>'RSI_idade (15)'!AF12-'RSI_idade (15)'!H12</f>
        <v>1387</v>
      </c>
      <c r="J11" s="74"/>
    </row>
    <row r="12" spans="1:10">
      <c r="B12" s="403" t="s">
        <v>267</v>
      </c>
      <c r="C12" s="152">
        <f>'RSI_idade (15)'!AA13-'RSI_idade (15)'!C13</f>
        <v>-1387</v>
      </c>
      <c r="D12" s="153">
        <f>'RSI_idade (15)'!AB13-'RSI_idade (15)'!D13</f>
        <v>-498</v>
      </c>
      <c r="E12" s="153">
        <f>'RSI_idade (15)'!U13-'RSI_idade (15)'!E13</f>
        <v>-352</v>
      </c>
      <c r="F12" s="153">
        <f>'RSI_idade (15)'!AD13-'RSI_idade (15)'!F13</f>
        <v>11</v>
      </c>
      <c r="G12" s="153">
        <f>'RSI_idade (15)'!AE13-'RSI_idade (15)'!G13</f>
        <v>313</v>
      </c>
      <c r="H12" s="154">
        <f>'RSI_idade (15)'!AF13-'RSI_idade (15)'!H13</f>
        <v>339</v>
      </c>
    </row>
    <row r="13" spans="1:10">
      <c r="B13" s="403" t="s">
        <v>52</v>
      </c>
      <c r="C13" s="152">
        <f>'RSI_idade (15)'!AA14-'RSI_idade (15)'!C14</f>
        <v>-1475</v>
      </c>
      <c r="D13" s="153">
        <f>'RSI_idade (15)'!AB14-'RSI_idade (15)'!D14</f>
        <v>-550</v>
      </c>
      <c r="E13" s="153">
        <f>'RSI_idade (15)'!U14-'RSI_idade (15)'!E14</f>
        <v>-279</v>
      </c>
      <c r="F13" s="153">
        <f>'RSI_idade (15)'!AD14-'RSI_idade (15)'!F14</f>
        <v>-78</v>
      </c>
      <c r="G13" s="153">
        <f>'RSI_idade (15)'!AE14-'RSI_idade (15)'!G14</f>
        <v>209</v>
      </c>
      <c r="H13" s="154">
        <f>'RSI_idade (15)'!AF14-'RSI_idade (15)'!H14</f>
        <v>278</v>
      </c>
    </row>
    <row r="14" spans="1:10">
      <c r="B14" s="403" t="s">
        <v>1</v>
      </c>
      <c r="C14" s="267">
        <f>'RSI_idade (15)'!AA15-'RSI_idade (15)'!C15</f>
        <v>-431</v>
      </c>
      <c r="D14" s="268">
        <f>'RSI_idade (15)'!AB15-'RSI_idade (15)'!D15</f>
        <v>-138</v>
      </c>
      <c r="E14" s="268">
        <f>'RSI_idade (15)'!U15-'RSI_idade (15)'!E15</f>
        <v>-63</v>
      </c>
      <c r="F14" s="268">
        <f>'RSI_idade (15)'!AD15-'RSI_idade (15)'!F15</f>
        <v>28</v>
      </c>
      <c r="G14" s="268">
        <f>'RSI_idade (15)'!AE15-'RSI_idade (15)'!G15</f>
        <v>115</v>
      </c>
      <c r="H14" s="269">
        <f>'RSI_idade (15)'!AF15-'RSI_idade (15)'!H15</f>
        <v>129</v>
      </c>
    </row>
    <row r="15" spans="1:10">
      <c r="B15" s="32" t="s">
        <v>73</v>
      </c>
      <c r="C15" s="149">
        <f>'RSI_idade (15)'!AA16-'RSI_idade (15)'!C16</f>
        <v>-21</v>
      </c>
      <c r="D15" s="150">
        <f>'RSI_idade (15)'!AB16-'RSI_idade (15)'!D16</f>
        <v>-1</v>
      </c>
      <c r="E15" s="150">
        <f>'RSI_idade (15)'!U16-'RSI_idade (15)'!E16</f>
        <v>-7</v>
      </c>
      <c r="F15" s="150">
        <f>'RSI_idade (15)'!AD16-'RSI_idade (15)'!F16</f>
        <v>2</v>
      </c>
      <c r="G15" s="150">
        <f>'RSI_idade (15)'!AE16-'RSI_idade (15)'!G16</f>
        <v>6</v>
      </c>
      <c r="H15" s="151">
        <f>'RSI_idade (15)'!AF16-'RSI_idade (15)'!H16</f>
        <v>7</v>
      </c>
    </row>
    <row r="16" spans="1:10">
      <c r="B16" s="32" t="s">
        <v>74</v>
      </c>
      <c r="C16" s="152">
        <f>'RSI_idade (15)'!AA17-'RSI_idade (15)'!C17</f>
        <v>-16</v>
      </c>
      <c r="D16" s="153">
        <f>'RSI_idade (15)'!AB17-'RSI_idade (15)'!D17</f>
        <v>-25</v>
      </c>
      <c r="E16" s="153">
        <f>'RSI_idade (15)'!U17-'RSI_idade (15)'!E17</f>
        <v>-1</v>
      </c>
      <c r="F16" s="153">
        <f>'RSI_idade (15)'!AD17-'RSI_idade (15)'!F17</f>
        <v>-2</v>
      </c>
      <c r="G16" s="153">
        <f>'RSI_idade (15)'!AE17-'RSI_idade (15)'!G17</f>
        <v>3</v>
      </c>
      <c r="H16" s="154">
        <f>'RSI_idade (15)'!AF17-'RSI_idade (15)'!H17</f>
        <v>10</v>
      </c>
    </row>
    <row r="17" spans="2:8">
      <c r="B17" s="32" t="s">
        <v>75</v>
      </c>
      <c r="C17" s="152">
        <f>'RSI_idade (15)'!AA18-'RSI_idade (15)'!C18</f>
        <v>-9</v>
      </c>
      <c r="D17" s="153">
        <f>'RSI_idade (15)'!AB18-'RSI_idade (15)'!D18</f>
        <v>-2</v>
      </c>
      <c r="E17" s="153">
        <f>'RSI_idade (15)'!U18-'RSI_idade (15)'!E18</f>
        <v>0</v>
      </c>
      <c r="F17" s="153">
        <f>'RSI_idade (15)'!AD18-'RSI_idade (15)'!F18</f>
        <v>1</v>
      </c>
      <c r="G17" s="153">
        <f>'RSI_idade (15)'!AE18-'RSI_idade (15)'!G18</f>
        <v>-2</v>
      </c>
      <c r="H17" s="154">
        <f>'RSI_idade (15)'!AF18-'RSI_idade (15)'!H18</f>
        <v>6</v>
      </c>
    </row>
    <row r="18" spans="2:8">
      <c r="B18" s="32" t="s">
        <v>76</v>
      </c>
      <c r="C18" s="152">
        <f>'RSI_idade (15)'!AA19-'RSI_idade (15)'!C19</f>
        <v>17</v>
      </c>
      <c r="D18" s="153">
        <f>'RSI_idade (15)'!AB19-'RSI_idade (15)'!D19</f>
        <v>8</v>
      </c>
      <c r="E18" s="153">
        <f>'RSI_idade (15)'!U19-'RSI_idade (15)'!E19</f>
        <v>7</v>
      </c>
      <c r="F18" s="153">
        <f>'RSI_idade (15)'!AD19-'RSI_idade (15)'!F19</f>
        <v>-4</v>
      </c>
      <c r="G18" s="153">
        <f>'RSI_idade (15)'!AE19-'RSI_idade (15)'!G19</f>
        <v>6</v>
      </c>
      <c r="H18" s="154">
        <f>'RSI_idade (15)'!AF19-'RSI_idade (15)'!H19</f>
        <v>4</v>
      </c>
    </row>
    <row r="19" spans="2:8">
      <c r="B19" s="32" t="s">
        <v>77</v>
      </c>
      <c r="C19" s="152">
        <f>'RSI_idade (15)'!AA20-'RSI_idade (15)'!C20</f>
        <v>-2</v>
      </c>
      <c r="D19" s="153">
        <f>'RSI_idade (15)'!AB20-'RSI_idade (15)'!D20</f>
        <v>0</v>
      </c>
      <c r="E19" s="153">
        <f>'RSI_idade (15)'!U20-'RSI_idade (15)'!E20</f>
        <v>-1</v>
      </c>
      <c r="F19" s="153">
        <f>'RSI_idade (15)'!AD20-'RSI_idade (15)'!F20</f>
        <v>-16</v>
      </c>
      <c r="G19" s="153">
        <f>'RSI_idade (15)'!AE20-'RSI_idade (15)'!G20</f>
        <v>3</v>
      </c>
      <c r="H19" s="154">
        <f>'RSI_idade (15)'!AF20-'RSI_idade (15)'!H20</f>
        <v>19</v>
      </c>
    </row>
    <row r="20" spans="2:8">
      <c r="B20" s="32" t="s">
        <v>78</v>
      </c>
      <c r="C20" s="152">
        <f>'RSI_idade (15)'!AA21-'RSI_idade (15)'!C21</f>
        <v>-2</v>
      </c>
      <c r="D20" s="153">
        <f>'RSI_idade (15)'!AB21-'RSI_idade (15)'!D21</f>
        <v>-11</v>
      </c>
      <c r="E20" s="153">
        <f>'RSI_idade (15)'!U21-'RSI_idade (15)'!E21</f>
        <v>10</v>
      </c>
      <c r="F20" s="153">
        <f>'RSI_idade (15)'!AD21-'RSI_idade (15)'!F21</f>
        <v>-5</v>
      </c>
      <c r="G20" s="153">
        <f>'RSI_idade (15)'!AE21-'RSI_idade (15)'!G21</f>
        <v>15</v>
      </c>
      <c r="H20" s="154">
        <f>'RSI_idade (15)'!AF21-'RSI_idade (15)'!H21</f>
        <v>4</v>
      </c>
    </row>
    <row r="21" spans="2:8">
      <c r="B21" s="32" t="s">
        <v>79</v>
      </c>
      <c r="C21" s="152">
        <f>'RSI_idade (15)'!AA22-'RSI_idade (15)'!C22</f>
        <v>-21</v>
      </c>
      <c r="D21" s="153">
        <f>'RSI_idade (15)'!AB22-'RSI_idade (15)'!D22</f>
        <v>-9</v>
      </c>
      <c r="E21" s="153">
        <f>'RSI_idade (15)'!U22-'RSI_idade (15)'!E22</f>
        <v>-2</v>
      </c>
      <c r="F21" s="153">
        <f>'RSI_idade (15)'!AD22-'RSI_idade (15)'!F22</f>
        <v>7</v>
      </c>
      <c r="G21" s="153">
        <f>'RSI_idade (15)'!AE22-'RSI_idade (15)'!G22</f>
        <v>1</v>
      </c>
      <c r="H21" s="154">
        <f>'RSI_idade (15)'!AF22-'RSI_idade (15)'!H22</f>
        <v>0</v>
      </c>
    </row>
    <row r="22" spans="2:8">
      <c r="B22" s="32" t="s">
        <v>80</v>
      </c>
      <c r="C22" s="152">
        <f>'RSI_idade (15)'!AA23-'RSI_idade (15)'!C23</f>
        <v>3</v>
      </c>
      <c r="D22" s="153">
        <f>'RSI_idade (15)'!AB23-'RSI_idade (15)'!D23</f>
        <v>0</v>
      </c>
      <c r="E22" s="153">
        <f>'RSI_idade (15)'!U23-'RSI_idade (15)'!E23</f>
        <v>-3</v>
      </c>
      <c r="F22" s="153">
        <f>'RSI_idade (15)'!AD23-'RSI_idade (15)'!F23</f>
        <v>2</v>
      </c>
      <c r="G22" s="153">
        <f>'RSI_idade (15)'!AE23-'RSI_idade (15)'!G23</f>
        <v>6</v>
      </c>
      <c r="H22" s="154">
        <f>'RSI_idade (15)'!AF23-'RSI_idade (15)'!H23</f>
        <v>-1</v>
      </c>
    </row>
    <row r="23" spans="2:8">
      <c r="B23" s="32" t="s">
        <v>81</v>
      </c>
      <c r="C23" s="152">
        <f>'RSI_idade (15)'!AA24-'RSI_idade (15)'!C24</f>
        <v>-21</v>
      </c>
      <c r="D23" s="153">
        <f>'RSI_idade (15)'!AB24-'RSI_idade (15)'!D24</f>
        <v>-4</v>
      </c>
      <c r="E23" s="153">
        <f>'RSI_idade (15)'!U24-'RSI_idade (15)'!E24</f>
        <v>-12</v>
      </c>
      <c r="F23" s="153">
        <f>'RSI_idade (15)'!AD24-'RSI_idade (15)'!F24</f>
        <v>19</v>
      </c>
      <c r="G23" s="153">
        <f>'RSI_idade (15)'!AE24-'RSI_idade (15)'!G24</f>
        <v>6</v>
      </c>
      <c r="H23" s="154">
        <f>'RSI_idade (15)'!AF24-'RSI_idade (15)'!H24</f>
        <v>4</v>
      </c>
    </row>
    <row r="24" spans="2:8">
      <c r="B24" s="32" t="s">
        <v>82</v>
      </c>
      <c r="C24" s="152">
        <f>'RSI_idade (15)'!AA25-'RSI_idade (15)'!C25</f>
        <v>-25</v>
      </c>
      <c r="D24" s="153">
        <f>'RSI_idade (15)'!AB25-'RSI_idade (15)'!D25</f>
        <v>4</v>
      </c>
      <c r="E24" s="153">
        <f>'RSI_idade (15)'!U25-'RSI_idade (15)'!E25</f>
        <v>4</v>
      </c>
      <c r="F24" s="153">
        <f>'RSI_idade (15)'!AD25-'RSI_idade (15)'!F25</f>
        <v>-4</v>
      </c>
      <c r="G24" s="153">
        <f>'RSI_idade (15)'!AE25-'RSI_idade (15)'!G25</f>
        <v>12</v>
      </c>
      <c r="H24" s="154">
        <f>'RSI_idade (15)'!AF25-'RSI_idade (15)'!H25</f>
        <v>4</v>
      </c>
    </row>
    <row r="25" spans="2:8">
      <c r="B25" s="32" t="s">
        <v>83</v>
      </c>
      <c r="C25" s="152">
        <f>'RSI_idade (15)'!AA26-'RSI_idade (15)'!C26</f>
        <v>-18</v>
      </c>
      <c r="D25" s="153">
        <f>'RSI_idade (15)'!AB26-'RSI_idade (15)'!D26</f>
        <v>-1</v>
      </c>
      <c r="E25" s="153">
        <f>'RSI_idade (15)'!U26-'RSI_idade (15)'!E26</f>
        <v>2</v>
      </c>
      <c r="F25" s="153">
        <f>'RSI_idade (15)'!AD26-'RSI_idade (15)'!F26</f>
        <v>-8</v>
      </c>
      <c r="G25" s="153">
        <f>'RSI_idade (15)'!AE26-'RSI_idade (15)'!G26</f>
        <v>12</v>
      </c>
      <c r="H25" s="154">
        <f>'RSI_idade (15)'!AF26-'RSI_idade (15)'!H26</f>
        <v>-1</v>
      </c>
    </row>
    <row r="26" spans="2:8">
      <c r="B26" s="32" t="s">
        <v>84</v>
      </c>
      <c r="C26" s="152">
        <f>'RSI_idade (15)'!AA27-'RSI_idade (15)'!C27</f>
        <v>-31</v>
      </c>
      <c r="D26" s="153">
        <f>'RSI_idade (15)'!AB27-'RSI_idade (15)'!D27</f>
        <v>-13</v>
      </c>
      <c r="E26" s="153">
        <f>'RSI_idade (15)'!U27-'RSI_idade (15)'!E27</f>
        <v>-4</v>
      </c>
      <c r="F26" s="153">
        <f>'RSI_idade (15)'!AD27-'RSI_idade (15)'!F27</f>
        <v>-8</v>
      </c>
      <c r="G26" s="153">
        <f>'RSI_idade (15)'!AE27-'RSI_idade (15)'!G27</f>
        <v>-2</v>
      </c>
      <c r="H26" s="154">
        <f>'RSI_idade (15)'!AF27-'RSI_idade (15)'!H27</f>
        <v>-2</v>
      </c>
    </row>
    <row r="27" spans="2:8">
      <c r="B27" s="32" t="s">
        <v>85</v>
      </c>
      <c r="C27" s="152">
        <f>'RSI_idade (15)'!AA28-'RSI_idade (15)'!C28</f>
        <v>-21</v>
      </c>
      <c r="D27" s="153">
        <f>'RSI_idade (15)'!AB28-'RSI_idade (15)'!D28</f>
        <v>-5</v>
      </c>
      <c r="E27" s="153">
        <f>'RSI_idade (15)'!U28-'RSI_idade (15)'!E28</f>
        <v>2</v>
      </c>
      <c r="F27" s="153">
        <f>'RSI_idade (15)'!AD28-'RSI_idade (15)'!F28</f>
        <v>2</v>
      </c>
      <c r="G27" s="153">
        <f>'RSI_idade (15)'!AE28-'RSI_idade (15)'!G28</f>
        <v>0</v>
      </c>
      <c r="H27" s="154">
        <f>'RSI_idade (15)'!AF28-'RSI_idade (15)'!H28</f>
        <v>8</v>
      </c>
    </row>
    <row r="28" spans="2:8">
      <c r="B28" s="32" t="s">
        <v>86</v>
      </c>
      <c r="C28" s="152">
        <f>'RSI_idade (15)'!AA29-'RSI_idade (15)'!C29</f>
        <v>-39</v>
      </c>
      <c r="D28" s="153">
        <f>'RSI_idade (15)'!AB29-'RSI_idade (15)'!D29</f>
        <v>2</v>
      </c>
      <c r="E28" s="153">
        <f>'RSI_idade (15)'!U29-'RSI_idade (15)'!E29</f>
        <v>-15</v>
      </c>
      <c r="F28" s="153">
        <f>'RSI_idade (15)'!AD29-'RSI_idade (15)'!F29</f>
        <v>7</v>
      </c>
      <c r="G28" s="153">
        <f>'RSI_idade (15)'!AE29-'RSI_idade (15)'!G29</f>
        <v>2</v>
      </c>
      <c r="H28" s="154">
        <f>'RSI_idade (15)'!AF29-'RSI_idade (15)'!H29</f>
        <v>4</v>
      </c>
    </row>
    <row r="29" spans="2:8">
      <c r="B29" s="32" t="s">
        <v>87</v>
      </c>
      <c r="C29" s="152">
        <f>'RSI_idade (15)'!AA30-'RSI_idade (15)'!C30</f>
        <v>-50</v>
      </c>
      <c r="D29" s="153">
        <f>'RSI_idade (15)'!AB30-'RSI_idade (15)'!D30</f>
        <v>-40</v>
      </c>
      <c r="E29" s="153">
        <f>'RSI_idade (15)'!U30-'RSI_idade (15)'!E30</f>
        <v>-5</v>
      </c>
      <c r="F29" s="153">
        <f>'RSI_idade (15)'!AD30-'RSI_idade (15)'!F30</f>
        <v>2</v>
      </c>
      <c r="G29" s="153">
        <f>'RSI_idade (15)'!AE30-'RSI_idade (15)'!G30</f>
        <v>6</v>
      </c>
      <c r="H29" s="154">
        <f>'RSI_idade (15)'!AF30-'RSI_idade (15)'!H30</f>
        <v>5</v>
      </c>
    </row>
    <row r="30" spans="2:8">
      <c r="B30" s="32" t="s">
        <v>88</v>
      </c>
      <c r="C30" s="152">
        <f>'RSI_idade (15)'!AA31-'RSI_idade (15)'!C31</f>
        <v>-1</v>
      </c>
      <c r="D30" s="153">
        <f>'RSI_idade (15)'!AB31-'RSI_idade (15)'!D31</f>
        <v>0</v>
      </c>
      <c r="E30" s="153">
        <f>'RSI_idade (15)'!U31-'RSI_idade (15)'!E31</f>
        <v>-1</v>
      </c>
      <c r="F30" s="153">
        <f>'RSI_idade (15)'!AD31-'RSI_idade (15)'!F31</f>
        <v>25</v>
      </c>
      <c r="G30" s="153">
        <f>'RSI_idade (15)'!AE31-'RSI_idade (15)'!G31</f>
        <v>5</v>
      </c>
      <c r="H30" s="154">
        <f>'RSI_idade (15)'!AF31-'RSI_idade (15)'!H31</f>
        <v>11</v>
      </c>
    </row>
    <row r="31" spans="2:8">
      <c r="B31" s="32" t="s">
        <v>89</v>
      </c>
      <c r="C31" s="152">
        <f>'RSI_idade (15)'!AA32-'RSI_idade (15)'!C32</f>
        <v>-43</v>
      </c>
      <c r="D31" s="153">
        <f>'RSI_idade (15)'!AB32-'RSI_idade (15)'!D32</f>
        <v>1</v>
      </c>
      <c r="E31" s="153">
        <f>'RSI_idade (15)'!U32-'RSI_idade (15)'!E32</f>
        <v>-9</v>
      </c>
      <c r="F31" s="153">
        <f>'RSI_idade (15)'!AD32-'RSI_idade (15)'!F32</f>
        <v>14</v>
      </c>
      <c r="G31" s="153">
        <f>'RSI_idade (15)'!AE32-'RSI_idade (15)'!G32</f>
        <v>16</v>
      </c>
      <c r="H31" s="154">
        <f>'RSI_idade (15)'!AF32-'RSI_idade (15)'!H32</f>
        <v>3</v>
      </c>
    </row>
    <row r="32" spans="2:8">
      <c r="B32" s="32" t="s">
        <v>68</v>
      </c>
      <c r="C32" s="152">
        <f>'RSI_idade (15)'!AA33-'RSI_idade (15)'!C33</f>
        <v>-7</v>
      </c>
      <c r="D32" s="153">
        <f>'RSI_idade (15)'!AB33-'RSI_idade (15)'!D33</f>
        <v>-6</v>
      </c>
      <c r="E32" s="153">
        <f>'RSI_idade (15)'!U33-'RSI_idade (15)'!E33</f>
        <v>4</v>
      </c>
      <c r="F32" s="153">
        <f>'RSI_idade (15)'!AD33-'RSI_idade (15)'!F33</f>
        <v>-4</v>
      </c>
      <c r="G32" s="153">
        <f>'RSI_idade (15)'!AE33-'RSI_idade (15)'!G33</f>
        <v>7</v>
      </c>
      <c r="H32" s="154">
        <f>'RSI_idade (15)'!AF33-'RSI_idade (15)'!H33</f>
        <v>4</v>
      </c>
    </row>
    <row r="33" spans="2:8">
      <c r="B33" s="32" t="s">
        <v>90</v>
      </c>
      <c r="C33" s="152">
        <f>'RSI_idade (15)'!AA34-'RSI_idade (15)'!C34</f>
        <v>-15</v>
      </c>
      <c r="D33" s="153">
        <f>'RSI_idade (15)'!AB34-'RSI_idade (15)'!D34</f>
        <v>3</v>
      </c>
      <c r="E33" s="153">
        <f>'RSI_idade (15)'!U34-'RSI_idade (15)'!E34</f>
        <v>1</v>
      </c>
      <c r="F33" s="153">
        <f>'RSI_idade (15)'!AD34-'RSI_idade (15)'!F34</f>
        <v>7</v>
      </c>
      <c r="G33" s="153">
        <f>'RSI_idade (15)'!AE34-'RSI_idade (15)'!G34</f>
        <v>0</v>
      </c>
      <c r="H33" s="154">
        <f>'RSI_idade (15)'!AF34-'RSI_idade (15)'!H34</f>
        <v>7</v>
      </c>
    </row>
    <row r="34" spans="2:8" ht="12.75" customHeight="1">
      <c r="B34" s="32" t="s">
        <v>91</v>
      </c>
      <c r="C34" s="152">
        <f>'RSI_idade (15)'!AA35-'RSI_idade (15)'!C35</f>
        <v>-81</v>
      </c>
      <c r="D34" s="153">
        <f>'RSI_idade (15)'!AB35-'RSI_idade (15)'!D35</f>
        <v>-24</v>
      </c>
      <c r="E34" s="153">
        <f>'RSI_idade (15)'!U35-'RSI_idade (15)'!E35</f>
        <v>-16</v>
      </c>
      <c r="F34" s="153">
        <f>'RSI_idade (15)'!AD35-'RSI_idade (15)'!F35</f>
        <v>-4</v>
      </c>
      <c r="G34" s="153">
        <f>'RSI_idade (15)'!AE35-'RSI_idade (15)'!G35</f>
        <v>28</v>
      </c>
      <c r="H34" s="154">
        <f>'RSI_idade (15)'!AF35-'RSI_idade (15)'!H35</f>
        <v>16</v>
      </c>
    </row>
    <row r="35" spans="2:8">
      <c r="B35" s="32" t="s">
        <v>92</v>
      </c>
      <c r="C35" s="152">
        <f>'RSI_idade (15)'!AA36-'RSI_idade (15)'!C36</f>
        <v>-22</v>
      </c>
      <c r="D35" s="153">
        <f>'RSI_idade (15)'!AB36-'RSI_idade (15)'!D36</f>
        <v>-18</v>
      </c>
      <c r="E35" s="153">
        <f>'RSI_idade (15)'!U36-'RSI_idade (15)'!E36</f>
        <v>-9</v>
      </c>
      <c r="F35" s="153">
        <f>'RSI_idade (15)'!AD36-'RSI_idade (15)'!F36</f>
        <v>-14</v>
      </c>
      <c r="G35" s="153">
        <f>'RSI_idade (15)'!AE36-'RSI_idade (15)'!G36</f>
        <v>-12</v>
      </c>
      <c r="H35" s="154">
        <f>'RSI_idade (15)'!AF36-'RSI_idade (15)'!H36</f>
        <v>3</v>
      </c>
    </row>
    <row r="36" spans="2:8">
      <c r="B36" s="32" t="s">
        <v>93</v>
      </c>
      <c r="C36" s="152">
        <f>'RSI_idade (15)'!AA37-'RSI_idade (15)'!C37</f>
        <v>-2</v>
      </c>
      <c r="D36" s="153">
        <f>'RSI_idade (15)'!AB37-'RSI_idade (15)'!D37</f>
        <v>4</v>
      </c>
      <c r="E36" s="153">
        <f>'RSI_idade (15)'!U37-'RSI_idade (15)'!E37</f>
        <v>-4</v>
      </c>
      <c r="F36" s="153">
        <f>'RSI_idade (15)'!AD37-'RSI_idade (15)'!F37</f>
        <v>-3</v>
      </c>
      <c r="G36" s="153">
        <f>'RSI_idade (15)'!AE37-'RSI_idade (15)'!G37</f>
        <v>-7</v>
      </c>
      <c r="H36" s="154">
        <f>'RSI_idade (15)'!AF37-'RSI_idade (15)'!H37</f>
        <v>6</v>
      </c>
    </row>
    <row r="37" spans="2:8">
      <c r="B37" s="32" t="s">
        <v>94</v>
      </c>
      <c r="C37" s="152">
        <f>'RSI_idade (15)'!AA38-'RSI_idade (15)'!C38</f>
        <v>-9</v>
      </c>
      <c r="D37" s="153">
        <f>'RSI_idade (15)'!AB38-'RSI_idade (15)'!D38</f>
        <v>-5</v>
      </c>
      <c r="E37" s="153">
        <f>'RSI_idade (15)'!U38-'RSI_idade (15)'!E38</f>
        <v>1</v>
      </c>
      <c r="F37" s="153">
        <f>'RSI_idade (15)'!AD38-'RSI_idade (15)'!F38</f>
        <v>10</v>
      </c>
      <c r="G37" s="153">
        <f>'RSI_idade (15)'!AE38-'RSI_idade (15)'!G38</f>
        <v>-11</v>
      </c>
      <c r="H37" s="154">
        <f>'RSI_idade (15)'!AF38-'RSI_idade (15)'!H38</f>
        <v>10</v>
      </c>
    </row>
    <row r="38" spans="2:8">
      <c r="B38" s="32" t="s">
        <v>95</v>
      </c>
      <c r="C38" s="267">
        <f>'RSI_idade (15)'!AA39-'RSI_idade (15)'!C39</f>
        <v>5</v>
      </c>
      <c r="D38" s="268">
        <f>'RSI_idade (15)'!AB39-'RSI_idade (15)'!D39</f>
        <v>4</v>
      </c>
      <c r="E38" s="268">
        <f>'RSI_idade (15)'!U39-'RSI_idade (15)'!E39</f>
        <v>-5</v>
      </c>
      <c r="F38" s="268">
        <f>'RSI_idade (15)'!AD39-'RSI_idade (15)'!F39</f>
        <v>2</v>
      </c>
      <c r="G38" s="268">
        <f>'RSI_idade (15)'!AE39-'RSI_idade (15)'!G39</f>
        <v>15</v>
      </c>
      <c r="H38" s="269">
        <f>'RSI_idade (15)'!AF39-'RSI_idade (15)'!H39</f>
        <v>-2</v>
      </c>
    </row>
  </sheetData>
  <mergeCells count="3">
    <mergeCell ref="B5:J5"/>
    <mergeCell ref="C8:H8"/>
    <mergeCell ref="C9:H9"/>
  </mergeCells>
  <pageMargins left="0.7" right="0.7" top="0.75" bottom="0.75" header="0.3" footer="0.3"/>
  <pageSetup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/>
  </sheetViews>
  <sheetFormatPr defaultColWidth="12" defaultRowHeight="15"/>
  <cols>
    <col min="2" max="2" width="38" style="84" customWidth="1"/>
    <col min="3" max="8" width="10.7109375" style="84" customWidth="1"/>
    <col min="9" max="16384" width="12" style="84"/>
  </cols>
  <sheetData>
    <row r="1" spans="1:8" s="83" customFormat="1" ht="16.5" customHeight="1">
      <c r="A1"/>
    </row>
    <row r="2" spans="1:8" s="83" customFormat="1" ht="16.5" customHeight="1">
      <c r="A2"/>
    </row>
    <row r="3" spans="1:8" s="83" customFormat="1" ht="16.5" customHeight="1">
      <c r="A3"/>
    </row>
    <row r="4" spans="1:8" s="83" customFormat="1" ht="16.5" customHeight="1">
      <c r="A4"/>
    </row>
    <row r="5" spans="1:8" s="83" customFormat="1" ht="16.5" customHeight="1">
      <c r="A5" s="127" t="s">
        <v>8</v>
      </c>
      <c r="B5" s="130" t="s">
        <v>298</v>
      </c>
      <c r="F5" s="2"/>
      <c r="G5" s="2"/>
      <c r="H5" s="2"/>
    </row>
    <row r="6" spans="1:8" s="83" customFormat="1" ht="12" customHeight="1">
      <c r="A6" s="127"/>
      <c r="B6" s="133" t="s">
        <v>230</v>
      </c>
      <c r="F6" s="2"/>
      <c r="G6" s="2"/>
      <c r="H6" s="2"/>
    </row>
    <row r="7" spans="1:8" ht="15" customHeight="1"/>
    <row r="8" spans="1:8" ht="48" customHeight="1">
      <c r="B8" s="7"/>
      <c r="C8" s="681" t="s">
        <v>213</v>
      </c>
      <c r="D8" s="681"/>
      <c r="E8" s="681"/>
      <c r="F8" s="681"/>
      <c r="G8" s="681"/>
      <c r="H8" s="681"/>
    </row>
    <row r="9" spans="1:8" ht="24.95" customHeight="1">
      <c r="B9" s="10"/>
      <c r="C9" s="682" t="s">
        <v>63</v>
      </c>
      <c r="D9" s="682"/>
      <c r="E9" s="682"/>
      <c r="F9" s="682"/>
      <c r="G9" s="682"/>
      <c r="H9" s="682"/>
    </row>
    <row r="10" spans="1:8" ht="15" customHeight="1">
      <c r="B10" s="131" t="s">
        <v>53</v>
      </c>
      <c r="C10" s="128" t="s">
        <v>96</v>
      </c>
      <c r="D10" s="128" t="s">
        <v>97</v>
      </c>
      <c r="E10" s="128" t="s">
        <v>98</v>
      </c>
      <c r="F10" s="128" t="s">
        <v>99</v>
      </c>
      <c r="G10" s="128" t="s">
        <v>100</v>
      </c>
      <c r="H10" s="128" t="s">
        <v>101</v>
      </c>
    </row>
    <row r="11" spans="1:8">
      <c r="B11" s="402" t="s">
        <v>105</v>
      </c>
      <c r="C11" s="40">
        <f>('RSI_idade (15)'!AA12-'RSI_idade (15)'!C12)/'RSI_idade (15)'!C12</f>
        <v>-5.0270104201336437E-2</v>
      </c>
      <c r="D11" s="41">
        <f>('RSI_idade (15)'!AB12-'RSI_idade (15)'!D12)/'RSI_idade (15)'!D12</f>
        <v>-3.6851321235275389E-2</v>
      </c>
      <c r="E11" s="41">
        <f>('RSI_idade (15)'!AC12-'RSI_idade (15)'!E12)/'RSI_idade (15)'!E12</f>
        <v>-4.430906488231965E-2</v>
      </c>
      <c r="F11" s="41">
        <f>('RSI_idade (15)'!AD12-'RSI_idade (15)'!F12)/'RSI_idade (15)'!F12</f>
        <v>-1.3766911939235699E-2</v>
      </c>
      <c r="G11" s="41">
        <f>('RSI_idade (15)'!AE12-'RSI_idade (15)'!G12)/'RSI_idade (15)'!G12</f>
        <v>4.2398694587979333E-2</v>
      </c>
      <c r="H11" s="57">
        <f>('RSI_idade (15)'!AF12-'RSI_idade (15)'!H12)/'RSI_idade (15)'!H12</f>
        <v>0.10266469282013324</v>
      </c>
    </row>
    <row r="12" spans="1:8">
      <c r="B12" s="403" t="s">
        <v>267</v>
      </c>
      <c r="C12" s="42">
        <f>('RSI_idade (15)'!AA13-'RSI_idade (15)'!C13)/'RSI_idade (15)'!C13</f>
        <v>-6.5080705705705705E-2</v>
      </c>
      <c r="D12" s="43">
        <f>('RSI_idade (15)'!AB13-'RSI_idade (15)'!D13)/'RSI_idade (15)'!D13</f>
        <v>-5.6700444039621996E-2</v>
      </c>
      <c r="E12" s="43">
        <f>('RSI_idade (15)'!AC13-'RSI_idade (15)'!E13)/'RSI_idade (15)'!E13</f>
        <v>-5.3392368798020576E-2</v>
      </c>
      <c r="F12" s="43">
        <f>('RSI_idade (15)'!AD13-'RSI_idade (15)'!F13)/'RSI_idade (15)'!F13</f>
        <v>1.2033694344163659E-3</v>
      </c>
      <c r="G12" s="43">
        <f>('RSI_idade (15)'!AE13-'RSI_idade (15)'!G13)/'RSI_idade (15)'!G13</f>
        <v>3.6382657212600256E-2</v>
      </c>
      <c r="H12" s="58">
        <f>('RSI_idade (15)'!AF13-'RSI_idade (15)'!H13)/'RSI_idade (15)'!H13</f>
        <v>9.35946990612921E-2</v>
      </c>
    </row>
    <row r="13" spans="1:8">
      <c r="B13" s="403" t="s">
        <v>52</v>
      </c>
      <c r="C13" s="42">
        <f>('RSI_idade (15)'!AA14-'RSI_idade (15)'!C14)/'RSI_idade (15)'!C14</f>
        <v>-9.6103726869950487E-2</v>
      </c>
      <c r="D13" s="43">
        <f>('RSI_idade (15)'!AB14-'RSI_idade (15)'!D14)/'RSI_idade (15)'!D14</f>
        <v>-8.6942775845716094E-2</v>
      </c>
      <c r="E13" s="43">
        <f>('RSI_idade (15)'!AC14-'RSI_idade (15)'!E14)/'RSI_idade (15)'!E14</f>
        <v>-7.2875226039782998E-2</v>
      </c>
      <c r="F13" s="43">
        <f>('RSI_idade (15)'!AD14-'RSI_idade (15)'!F14)/'RSI_idade (15)'!F14</f>
        <v>-1.1695906432748537E-2</v>
      </c>
      <c r="G13" s="43">
        <f>('RSI_idade (15)'!AE14-'RSI_idade (15)'!G14)/'RSI_idade (15)'!G14</f>
        <v>3.3022594406699322E-2</v>
      </c>
      <c r="H13" s="58">
        <f>('RSI_idade (15)'!AF14-'RSI_idade (15)'!H14)/'RSI_idade (15)'!H14</f>
        <v>0.10319227913882702</v>
      </c>
    </row>
    <row r="14" spans="1:8">
      <c r="B14" s="403" t="s">
        <v>1</v>
      </c>
      <c r="C14" s="270">
        <f>('RSI_idade (15)'!AA15-'RSI_idade (15)'!C15)/'RSI_idade (15)'!C15</f>
        <v>-7.5468394326737881E-2</v>
      </c>
      <c r="D14" s="271">
        <f>('RSI_idade (15)'!AB15-'RSI_idade (15)'!D15)/'RSI_idade (15)'!D15</f>
        <v>-5.6650246305418719E-2</v>
      </c>
      <c r="E14" s="271">
        <f>('RSI_idade (15)'!AC15-'RSI_idade (15)'!E15)/'RSI_idade (15)'!E15</f>
        <v>-5.4751131221719457E-2</v>
      </c>
      <c r="F14" s="271">
        <f>('RSI_idade (15)'!AD15-'RSI_idade (15)'!F15)/'RSI_idade (15)'!F15</f>
        <v>1.0374212671359764E-2</v>
      </c>
      <c r="G14" s="271">
        <f>('RSI_idade (15)'!AE15-'RSI_idade (15)'!G15)/'RSI_idade (15)'!G15</f>
        <v>4.5472518782127325E-2</v>
      </c>
      <c r="H14" s="272">
        <f>('RSI_idade (15)'!AF15-'RSI_idade (15)'!H15)/'RSI_idade (15)'!H15</f>
        <v>0.1238003838771593</v>
      </c>
    </row>
    <row r="15" spans="1:8">
      <c r="B15" s="32" t="s">
        <v>73</v>
      </c>
      <c r="C15" s="40">
        <f>('RSI_idade (15)'!AA16-'RSI_idade (15)'!C16)/'RSI_idade (15)'!C16</f>
        <v>-6.1764705882352944E-2</v>
      </c>
      <c r="D15" s="41">
        <f>('RSI_idade (15)'!AB16-'RSI_idade (15)'!D16)/'RSI_idade (15)'!D16</f>
        <v>-7.2992700729927005E-3</v>
      </c>
      <c r="E15" s="41">
        <f>('RSI_idade (15)'!AC16-'RSI_idade (15)'!E16)/'RSI_idade (15)'!E16</f>
        <v>-4.5871559633027525E-2</v>
      </c>
      <c r="F15" s="41">
        <f>('RSI_idade (15)'!AD16-'RSI_idade (15)'!F16)/'RSI_idade (15)'!F16</f>
        <v>1.6666666666666666E-2</v>
      </c>
      <c r="G15" s="41">
        <f>('RSI_idade (15)'!AE16-'RSI_idade (15)'!G16)/'RSI_idade (15)'!G16</f>
        <v>5.4545454545454543E-2</v>
      </c>
      <c r="H15" s="57">
        <f>('RSI_idade (15)'!AF16-'RSI_idade (15)'!H16)/'RSI_idade (15)'!H16</f>
        <v>0.2</v>
      </c>
    </row>
    <row r="16" spans="1:8">
      <c r="B16" s="32" t="s">
        <v>74</v>
      </c>
      <c r="C16" s="42">
        <f>('RSI_idade (15)'!AA17-'RSI_idade (15)'!C17)/'RSI_idade (15)'!C17</f>
        <v>-0.12598425196850394</v>
      </c>
      <c r="D16" s="43">
        <f>('RSI_idade (15)'!AB17-'RSI_idade (15)'!D17)/'RSI_idade (15)'!D17</f>
        <v>-0.45454545454545453</v>
      </c>
      <c r="E16" s="43">
        <f>('RSI_idade (15)'!AC17-'RSI_idade (15)'!E17)/'RSI_idade (15)'!E17</f>
        <v>0.14285714285714285</v>
      </c>
      <c r="F16" s="43">
        <f>('RSI_idade (15)'!AD17-'RSI_idade (15)'!F17)/'RSI_idade (15)'!F17</f>
        <v>-2.8169014084507043E-2</v>
      </c>
      <c r="G16" s="43">
        <f>('RSI_idade (15)'!AE17-'RSI_idade (15)'!G17)/'RSI_idade (15)'!G17</f>
        <v>4.5454545454545456E-2</v>
      </c>
      <c r="H16" s="58">
        <f>('RSI_idade (15)'!AF17-'RSI_idade (15)'!H17)/'RSI_idade (15)'!H17</f>
        <v>0.41666666666666669</v>
      </c>
    </row>
    <row r="17" spans="2:8">
      <c r="B17" s="32" t="s">
        <v>75</v>
      </c>
      <c r="C17" s="42">
        <f>('RSI_idade (15)'!AA18-'RSI_idade (15)'!C18)/'RSI_idade (15)'!C18</f>
        <v>-5.2631578947368418E-2</v>
      </c>
      <c r="D17" s="43">
        <f>('RSI_idade (15)'!AB18-'RSI_idade (15)'!D18)/'RSI_idade (15)'!D18</f>
        <v>-3.5714285714285712E-2</v>
      </c>
      <c r="E17" s="43">
        <f>('RSI_idade (15)'!AC18-'RSI_idade (15)'!E18)/'RSI_idade (15)'!E18</f>
        <v>-3.9473684210526314E-2</v>
      </c>
      <c r="F17" s="43">
        <f>('RSI_idade (15)'!AD18-'RSI_idade (15)'!F18)/'RSI_idade (15)'!F18</f>
        <v>1.3513513513513514E-2</v>
      </c>
      <c r="G17" s="43">
        <f>('RSI_idade (15)'!AE18-'RSI_idade (15)'!G18)/'RSI_idade (15)'!G18</f>
        <v>-3.4482758620689655E-2</v>
      </c>
      <c r="H17" s="58">
        <f>('RSI_idade (15)'!AF18-'RSI_idade (15)'!H18)/'RSI_idade (15)'!H18</f>
        <v>0.22222222222222221</v>
      </c>
    </row>
    <row r="18" spans="2:8">
      <c r="B18" s="32" t="s">
        <v>76</v>
      </c>
      <c r="C18" s="42">
        <f>('RSI_idade (15)'!AA19-'RSI_idade (15)'!C19)/'RSI_idade (15)'!C19</f>
        <v>0.13934426229508196</v>
      </c>
      <c r="D18" s="43">
        <f>('RSI_idade (15)'!AB19-'RSI_idade (15)'!D19)/'RSI_idade (15)'!D19</f>
        <v>0.14814814814814814</v>
      </c>
      <c r="E18" s="43">
        <f>('RSI_idade (15)'!AC19-'RSI_idade (15)'!E19)/'RSI_idade (15)'!E19</f>
        <v>0.06</v>
      </c>
      <c r="F18" s="43">
        <f>('RSI_idade (15)'!AD19-'RSI_idade (15)'!F19)/'RSI_idade (15)'!F19</f>
        <v>-6.5573770491803282E-2</v>
      </c>
      <c r="G18" s="43">
        <f>('RSI_idade (15)'!AE19-'RSI_idade (15)'!G19)/'RSI_idade (15)'!G19</f>
        <v>0.13333333333333333</v>
      </c>
      <c r="H18" s="58">
        <f>('RSI_idade (15)'!AF19-'RSI_idade (15)'!H19)/'RSI_idade (15)'!H19</f>
        <v>0.17391304347826086</v>
      </c>
    </row>
    <row r="19" spans="2:8">
      <c r="B19" s="32" t="s">
        <v>77</v>
      </c>
      <c r="C19" s="42">
        <f>('RSI_idade (15)'!AA20-'RSI_idade (15)'!C20)/'RSI_idade (15)'!C20</f>
        <v>-1.8867924528301886E-2</v>
      </c>
      <c r="D19" s="43">
        <f>('RSI_idade (15)'!AB20-'RSI_idade (15)'!D20)/'RSI_idade (15)'!D20</f>
        <v>0</v>
      </c>
      <c r="E19" s="43">
        <f>('RSI_idade (15)'!AC20-'RSI_idade (15)'!E20)/'RSI_idade (15)'!E20</f>
        <v>1.7699115044247787E-2</v>
      </c>
      <c r="F19" s="43">
        <f>('RSI_idade (15)'!AD20-'RSI_idade (15)'!F20)/'RSI_idade (15)'!F20</f>
        <v>-6.5040650406504072E-2</v>
      </c>
      <c r="G19" s="43">
        <f>('RSI_idade (15)'!AE20-'RSI_idade (15)'!G20)/'RSI_idade (15)'!G20</f>
        <v>1.1583011583011582E-2</v>
      </c>
      <c r="H19" s="58">
        <f>('RSI_idade (15)'!AF20-'RSI_idade (15)'!H20)/'RSI_idade (15)'!H20</f>
        <v>0.16666666666666666</v>
      </c>
    </row>
    <row r="20" spans="2:8">
      <c r="B20" s="32" t="s">
        <v>78</v>
      </c>
      <c r="C20" s="42">
        <f>('RSI_idade (15)'!AA21-'RSI_idade (15)'!C21)/'RSI_idade (15)'!C21</f>
        <v>-1.9801980198019802E-2</v>
      </c>
      <c r="D20" s="43">
        <f>('RSI_idade (15)'!AB21-'RSI_idade (15)'!D21)/'RSI_idade (15)'!D21</f>
        <v>-0.20370370370370369</v>
      </c>
      <c r="E20" s="43">
        <f>('RSI_idade (15)'!AC21-'RSI_idade (15)'!E21)/'RSI_idade (15)'!E21</f>
        <v>0.16216216216216217</v>
      </c>
      <c r="F20" s="43">
        <f>('RSI_idade (15)'!AD21-'RSI_idade (15)'!F21)/'RSI_idade (15)'!F21</f>
        <v>-0.10638297872340426</v>
      </c>
      <c r="G20" s="43">
        <f>('RSI_idade (15)'!AE21-'RSI_idade (15)'!G21)/'RSI_idade (15)'!G21</f>
        <v>0.27777777777777779</v>
      </c>
      <c r="H20" s="58">
        <f>('RSI_idade (15)'!AF21-'RSI_idade (15)'!H21)/'RSI_idade (15)'!H21</f>
        <v>0.11764705882352941</v>
      </c>
    </row>
    <row r="21" spans="2:8">
      <c r="B21" s="32" t="s">
        <v>79</v>
      </c>
      <c r="C21" s="42">
        <f>('RSI_idade (15)'!AA22-'RSI_idade (15)'!C22)/'RSI_idade (15)'!C22</f>
        <v>-8.3003952569169967E-2</v>
      </c>
      <c r="D21" s="43">
        <f>('RSI_idade (15)'!AB22-'RSI_idade (15)'!D22)/'RSI_idade (15)'!D22</f>
        <v>-6.9230769230769235E-2</v>
      </c>
      <c r="E21" s="43">
        <f>('RSI_idade (15)'!AC22-'RSI_idade (15)'!E22)/'RSI_idade (15)'!E22</f>
        <v>-8.5106382978723402E-2</v>
      </c>
      <c r="F21" s="43">
        <f>('RSI_idade (15)'!AD22-'RSI_idade (15)'!F22)/'RSI_idade (15)'!F22</f>
        <v>6.4220183486238536E-2</v>
      </c>
      <c r="G21" s="43">
        <f>('RSI_idade (15)'!AE22-'RSI_idade (15)'!G22)/'RSI_idade (15)'!G22</f>
        <v>8.3333333333333332E-3</v>
      </c>
      <c r="H21" s="58">
        <f>('RSI_idade (15)'!AF22-'RSI_idade (15)'!H22)/'RSI_idade (15)'!H22</f>
        <v>0</v>
      </c>
    </row>
    <row r="22" spans="2:8">
      <c r="B22" s="32" t="s">
        <v>80</v>
      </c>
      <c r="C22" s="42">
        <f>('RSI_idade (15)'!AA23-'RSI_idade (15)'!C23)/'RSI_idade (15)'!C23</f>
        <v>0.17647058823529413</v>
      </c>
      <c r="D22" s="43">
        <f>('RSI_idade (15)'!AB23-'RSI_idade (15)'!D23)/'RSI_idade (15)'!D23</f>
        <v>0</v>
      </c>
      <c r="E22" s="43">
        <f>('RSI_idade (15)'!AC23-'RSI_idade (15)'!E23)/'RSI_idade (15)'!E23</f>
        <v>-8.3333333333333329E-2</v>
      </c>
      <c r="F22" s="43">
        <f>('RSI_idade (15)'!AD23-'RSI_idade (15)'!F23)/'RSI_idade (15)'!F23</f>
        <v>9.5238095238095233E-2</v>
      </c>
      <c r="G22" s="43">
        <f>('RSI_idade (15)'!AE23-'RSI_idade (15)'!G23)/'RSI_idade (15)'!G23</f>
        <v>0.54545454545454541</v>
      </c>
      <c r="H22" s="58">
        <f>('RSI_idade (15)'!AF23-'RSI_idade (15)'!H23)/'RSI_idade (15)'!H23</f>
        <v>-0.125</v>
      </c>
    </row>
    <row r="23" spans="2:8">
      <c r="B23" s="32" t="s">
        <v>81</v>
      </c>
      <c r="C23" s="42">
        <f>('RSI_idade (15)'!AA24-'RSI_idade (15)'!C24)/'RSI_idade (15)'!C24</f>
        <v>-6.4615384615384616E-2</v>
      </c>
      <c r="D23" s="43">
        <f>('RSI_idade (15)'!AB24-'RSI_idade (15)'!D24)/'RSI_idade (15)'!D24</f>
        <v>-2.7586206896551724E-2</v>
      </c>
      <c r="E23" s="43">
        <f>('RSI_idade (15)'!AC24-'RSI_idade (15)'!E24)/'RSI_idade (15)'!E24</f>
        <v>-0.16666666666666666</v>
      </c>
      <c r="F23" s="43">
        <f>('RSI_idade (15)'!AD24-'RSI_idade (15)'!F24)/'RSI_idade (15)'!F24</f>
        <v>0.1366906474820144</v>
      </c>
      <c r="G23" s="43">
        <f>('RSI_idade (15)'!AE24-'RSI_idade (15)'!G24)/'RSI_idade (15)'!G24</f>
        <v>4.8387096774193547E-2</v>
      </c>
      <c r="H23" s="58">
        <f>('RSI_idade (15)'!AF24-'RSI_idade (15)'!H24)/'RSI_idade (15)'!H24</f>
        <v>6.3492063492063489E-2</v>
      </c>
    </row>
    <row r="24" spans="2:8">
      <c r="B24" s="32" t="s">
        <v>82</v>
      </c>
      <c r="C24" s="42">
        <f>('RSI_idade (15)'!AA25-'RSI_idade (15)'!C25)/'RSI_idade (15)'!C25</f>
        <v>-0.16339869281045752</v>
      </c>
      <c r="D24" s="43">
        <f>('RSI_idade (15)'!AB25-'RSI_idade (15)'!D25)/'RSI_idade (15)'!D25</f>
        <v>9.5238095238095233E-2</v>
      </c>
      <c r="E24" s="43">
        <f>('RSI_idade (15)'!AC25-'RSI_idade (15)'!E25)/'RSI_idade (15)'!E25</f>
        <v>-6.1538461538461542E-2</v>
      </c>
      <c r="F24" s="43">
        <f>('RSI_idade (15)'!AD25-'RSI_idade (15)'!F25)/'RSI_idade (15)'!F25</f>
        <v>-5.9701492537313432E-2</v>
      </c>
      <c r="G24" s="43">
        <f>('RSI_idade (15)'!AE25-'RSI_idade (15)'!G25)/'RSI_idade (15)'!G25</f>
        <v>0.19672131147540983</v>
      </c>
      <c r="H24" s="58">
        <f>('RSI_idade (15)'!AF25-'RSI_idade (15)'!H25)/'RSI_idade (15)'!H25</f>
        <v>0.10810810810810811</v>
      </c>
    </row>
    <row r="25" spans="2:8">
      <c r="B25" s="32" t="s">
        <v>83</v>
      </c>
      <c r="C25" s="42">
        <f>('RSI_idade (15)'!AA26-'RSI_idade (15)'!C26)/'RSI_idade (15)'!C26</f>
        <v>-0.17475728155339806</v>
      </c>
      <c r="D25" s="43">
        <f>('RSI_idade (15)'!AB26-'RSI_idade (15)'!D26)/'RSI_idade (15)'!D26</f>
        <v>-2.0833333333333332E-2</v>
      </c>
      <c r="E25" s="43">
        <f>('RSI_idade (15)'!AC26-'RSI_idade (15)'!E26)/'RSI_idade (15)'!E26</f>
        <v>-2.5000000000000001E-2</v>
      </c>
      <c r="F25" s="43">
        <f>('RSI_idade (15)'!AD26-'RSI_idade (15)'!F26)/'RSI_idade (15)'!F26</f>
        <v>-0.11940298507462686</v>
      </c>
      <c r="G25" s="43">
        <f>('RSI_idade (15)'!AE26-'RSI_idade (15)'!G26)/'RSI_idade (15)'!G26</f>
        <v>0.21818181818181817</v>
      </c>
      <c r="H25" s="58">
        <f>('RSI_idade (15)'!AF26-'RSI_idade (15)'!H26)/'RSI_idade (15)'!H26</f>
        <v>-3.2258064516129031E-2</v>
      </c>
    </row>
    <row r="26" spans="2:8">
      <c r="B26" s="32" t="s">
        <v>84</v>
      </c>
      <c r="C26" s="42">
        <f>('RSI_idade (15)'!AA27-'RSI_idade (15)'!C27)/'RSI_idade (15)'!C27</f>
        <v>-0.11272727272727273</v>
      </c>
      <c r="D26" s="43">
        <f>('RSI_idade (15)'!AB27-'RSI_idade (15)'!D27)/'RSI_idade (15)'!D27</f>
        <v>-9.285714285714286E-2</v>
      </c>
      <c r="E26" s="43">
        <f>('RSI_idade (15)'!AC27-'RSI_idade (15)'!E27)/'RSI_idade (15)'!E27</f>
        <v>-0.15909090909090909</v>
      </c>
      <c r="F26" s="43">
        <f>('RSI_idade (15)'!AD27-'RSI_idade (15)'!F27)/'RSI_idade (15)'!F27</f>
        <v>-6.8965517241379309E-2</v>
      </c>
      <c r="G26" s="43">
        <f>('RSI_idade (15)'!AE27-'RSI_idade (15)'!G27)/'RSI_idade (15)'!G27</f>
        <v>-0.02</v>
      </c>
      <c r="H26" s="58">
        <f>('RSI_idade (15)'!AF27-'RSI_idade (15)'!H27)/'RSI_idade (15)'!H27</f>
        <v>-4.878048780487805E-2</v>
      </c>
    </row>
    <row r="27" spans="2:8">
      <c r="B27" s="32" t="s">
        <v>85</v>
      </c>
      <c r="C27" s="42">
        <f>('RSI_idade (15)'!AA28-'RSI_idade (15)'!C28)/'RSI_idade (15)'!C28</f>
        <v>-0.32307692307692309</v>
      </c>
      <c r="D27" s="43">
        <f>('RSI_idade (15)'!AB28-'RSI_idade (15)'!D28)/'RSI_idade (15)'!D28</f>
        <v>-0.1388888888888889</v>
      </c>
      <c r="E27" s="43">
        <f>('RSI_idade (15)'!AC28-'RSI_idade (15)'!E28)/'RSI_idade (15)'!E28</f>
        <v>-8.6956521739130432E-2</v>
      </c>
      <c r="F27" s="43">
        <f>('RSI_idade (15)'!AD28-'RSI_idade (15)'!F28)/'RSI_idade (15)'!F28</f>
        <v>4.0816326530612242E-2</v>
      </c>
      <c r="G27" s="43">
        <f>('RSI_idade (15)'!AE28-'RSI_idade (15)'!G28)/'RSI_idade (15)'!G28</f>
        <v>0</v>
      </c>
      <c r="H27" s="58">
        <f>('RSI_idade (15)'!AF28-'RSI_idade (15)'!H28)/'RSI_idade (15)'!H28</f>
        <v>0.47058823529411764</v>
      </c>
    </row>
    <row r="28" spans="2:8">
      <c r="B28" s="32" t="s">
        <v>86</v>
      </c>
      <c r="C28" s="42">
        <f>('RSI_idade (15)'!AA29-'RSI_idade (15)'!C29)/'RSI_idade (15)'!C29</f>
        <v>-0.11174785100286533</v>
      </c>
      <c r="D28" s="43">
        <f>('RSI_idade (15)'!AB29-'RSI_idade (15)'!D29)/'RSI_idade (15)'!D29</f>
        <v>1.680672268907563E-2</v>
      </c>
      <c r="E28" s="43">
        <f>('RSI_idade (15)'!AC29-'RSI_idade (15)'!E29)/'RSI_idade (15)'!E29</f>
        <v>-8.3333333333333329E-2</v>
      </c>
      <c r="F28" s="43">
        <f>('RSI_idade (15)'!AD29-'RSI_idade (15)'!F29)/'RSI_idade (15)'!F29</f>
        <v>5.6910569105691054E-2</v>
      </c>
      <c r="G28" s="43">
        <f>('RSI_idade (15)'!AE29-'RSI_idade (15)'!G29)/'RSI_idade (15)'!G29</f>
        <v>2.0202020202020204E-2</v>
      </c>
      <c r="H28" s="58">
        <f>('RSI_idade (15)'!AF29-'RSI_idade (15)'!H29)/'RSI_idade (15)'!H29</f>
        <v>0.10526315789473684</v>
      </c>
    </row>
    <row r="29" spans="2:8">
      <c r="B29" s="32" t="s">
        <v>87</v>
      </c>
      <c r="C29" s="42">
        <f>('RSI_idade (15)'!AA30-'RSI_idade (15)'!C30)/'RSI_idade (15)'!C30</f>
        <v>-5.8616647127784291E-2</v>
      </c>
      <c r="D29" s="43">
        <f>('RSI_idade (15)'!AB30-'RSI_idade (15)'!D30)/'RSI_idade (15)'!D30</f>
        <v>-0.10840108401084012</v>
      </c>
      <c r="E29" s="43">
        <f>('RSI_idade (15)'!AC30-'RSI_idade (15)'!E30)/'RSI_idade (15)'!E30</f>
        <v>-2.4475524475524476E-2</v>
      </c>
      <c r="F29" s="43">
        <f>('RSI_idade (15)'!AD30-'RSI_idade (15)'!F30)/'RSI_idade (15)'!F30</f>
        <v>6.1162079510703364E-3</v>
      </c>
      <c r="G29" s="43">
        <f>('RSI_idade (15)'!AE30-'RSI_idade (15)'!G30)/'RSI_idade (15)'!G30</f>
        <v>1.9607843137254902E-2</v>
      </c>
      <c r="H29" s="58">
        <f>('RSI_idade (15)'!AF30-'RSI_idade (15)'!H30)/'RSI_idade (15)'!H30</f>
        <v>4.2735042735042736E-2</v>
      </c>
    </row>
    <row r="30" spans="2:8">
      <c r="B30" s="32" t="s">
        <v>88</v>
      </c>
      <c r="C30" s="42">
        <f>('RSI_idade (15)'!AA31-'RSI_idade (15)'!C31)/'RSI_idade (15)'!C31</f>
        <v>-2.564102564102564E-2</v>
      </c>
      <c r="D30" s="43">
        <f>('RSI_idade (15)'!AB31-'RSI_idade (15)'!D31)/'RSI_idade (15)'!D31</f>
        <v>0</v>
      </c>
      <c r="E30" s="43">
        <f>('RSI_idade (15)'!AC31-'RSI_idade (15)'!E31)/'RSI_idade (15)'!E31</f>
        <v>-2.6315789473684209E-2</v>
      </c>
      <c r="F30" s="43">
        <f>('RSI_idade (15)'!AD31-'RSI_idade (15)'!F31)/'RSI_idade (15)'!F31</f>
        <v>0.54347826086956519</v>
      </c>
      <c r="G30" s="43">
        <f>('RSI_idade (15)'!AE31-'RSI_idade (15)'!G31)/'RSI_idade (15)'!G31</f>
        <v>5.6818181818181816E-2</v>
      </c>
      <c r="H30" s="58">
        <f>('RSI_idade (15)'!AF31-'RSI_idade (15)'!H31)/'RSI_idade (15)'!H31</f>
        <v>0.35483870967741937</v>
      </c>
    </row>
    <row r="31" spans="2:8">
      <c r="B31" s="32" t="s">
        <v>89</v>
      </c>
      <c r="C31" s="42">
        <f>('RSI_idade (15)'!AA32-'RSI_idade (15)'!C32)/'RSI_idade (15)'!C32</f>
        <v>-7.8181818181818186E-2</v>
      </c>
      <c r="D31" s="43">
        <f>('RSI_idade (15)'!AB32-'RSI_idade (15)'!D32)/'RSI_idade (15)'!D32</f>
        <v>4.1841004184100415E-3</v>
      </c>
      <c r="E31" s="43">
        <f>('RSI_idade (15)'!AC32-'RSI_idade (15)'!E32)/'RSI_idade (15)'!E32</f>
        <v>-9.4736842105263161E-2</v>
      </c>
      <c r="F31" s="43">
        <f>('RSI_idade (15)'!AD32-'RSI_idade (15)'!F32)/'RSI_idade (15)'!F32</f>
        <v>6.8627450980392163E-2</v>
      </c>
      <c r="G31" s="43">
        <f>('RSI_idade (15)'!AE32-'RSI_idade (15)'!G32)/'RSI_idade (15)'!G32</f>
        <v>9.4674556213017749E-2</v>
      </c>
      <c r="H31" s="58">
        <f>('RSI_idade (15)'!AF32-'RSI_idade (15)'!H32)/'RSI_idade (15)'!H32</f>
        <v>5.3571428571428568E-2</v>
      </c>
    </row>
    <row r="32" spans="2:8">
      <c r="B32" s="32" t="s">
        <v>68</v>
      </c>
      <c r="C32" s="42">
        <f>('RSI_idade (15)'!AA33-'RSI_idade (15)'!C33)/'RSI_idade (15)'!C33</f>
        <v>-6.8627450980392163E-2</v>
      </c>
      <c r="D32" s="43">
        <f>('RSI_idade (15)'!AB33-'RSI_idade (15)'!D33)/'RSI_idade (15)'!D33</f>
        <v>-0.12</v>
      </c>
      <c r="E32" s="43">
        <f>('RSI_idade (15)'!AC33-'RSI_idade (15)'!E33)/'RSI_idade (15)'!E33</f>
        <v>8.3333333333333329E-2</v>
      </c>
      <c r="F32" s="43">
        <f>('RSI_idade (15)'!AD33-'RSI_idade (15)'!F33)/'RSI_idade (15)'!F33</f>
        <v>-8.3333333333333329E-2</v>
      </c>
      <c r="G32" s="43">
        <f>('RSI_idade (15)'!AE33-'RSI_idade (15)'!G33)/'RSI_idade (15)'!G33</f>
        <v>0.14285714285714285</v>
      </c>
      <c r="H32" s="58">
        <f>('RSI_idade (15)'!AF33-'RSI_idade (15)'!H33)/'RSI_idade (15)'!H33</f>
        <v>0.5</v>
      </c>
    </row>
    <row r="33" spans="2:8">
      <c r="B33" s="32" t="s">
        <v>90</v>
      </c>
      <c r="C33" s="42">
        <f>('RSI_idade (15)'!AA34-'RSI_idade (15)'!C34)/'RSI_idade (15)'!C34</f>
        <v>-5.7692307692307696E-2</v>
      </c>
      <c r="D33" s="43">
        <f>('RSI_idade (15)'!AB34-'RSI_idade (15)'!D34)/'RSI_idade (15)'!D34</f>
        <v>3.125E-2</v>
      </c>
      <c r="E33" s="43">
        <f>('RSI_idade (15)'!AC34-'RSI_idade (15)'!E34)/'RSI_idade (15)'!E34</f>
        <v>-1.4598540145985401E-2</v>
      </c>
      <c r="F33" s="43">
        <f>('RSI_idade (15)'!AD34-'RSI_idade (15)'!F34)/'RSI_idade (15)'!F34</f>
        <v>4.1666666666666664E-2</v>
      </c>
      <c r="G33" s="43">
        <f>('RSI_idade (15)'!AE34-'RSI_idade (15)'!G34)/'RSI_idade (15)'!G34</f>
        <v>0</v>
      </c>
      <c r="H33" s="58">
        <f>('RSI_idade (15)'!AF34-'RSI_idade (15)'!H34)/'RSI_idade (15)'!H34</f>
        <v>0.109375</v>
      </c>
    </row>
    <row r="34" spans="2:8" ht="12.75" customHeight="1">
      <c r="B34" s="32" t="s">
        <v>91</v>
      </c>
      <c r="C34" s="42">
        <f>('RSI_idade (15)'!AA35-'RSI_idade (15)'!C35)/'RSI_idade (15)'!C35</f>
        <v>-7.4243813015582041E-2</v>
      </c>
      <c r="D34" s="43">
        <f>('RSI_idade (15)'!AB35-'RSI_idade (15)'!D35)/'RSI_idade (15)'!D35</f>
        <v>-5.6872037914691941E-2</v>
      </c>
      <c r="E34" s="43">
        <f>('RSI_idade (15)'!AC35-'RSI_idade (15)'!E35)/'RSI_idade (15)'!E35</f>
        <v>-7.8212290502793297E-2</v>
      </c>
      <c r="F34" s="43">
        <f>('RSI_idade (15)'!AD35-'RSI_idade (15)'!F35)/'RSI_idade (15)'!F35</f>
        <v>-1.282051282051282E-2</v>
      </c>
      <c r="G34" s="43">
        <f>('RSI_idade (15)'!AE35-'RSI_idade (15)'!G35)/'RSI_idade (15)'!G35</f>
        <v>0.13084112149532709</v>
      </c>
      <c r="H34" s="58">
        <f>('RSI_idade (15)'!AF35-'RSI_idade (15)'!H35)/'RSI_idade (15)'!H35</f>
        <v>0.21621621621621623</v>
      </c>
    </row>
    <row r="35" spans="2:8">
      <c r="B35" s="32" t="s">
        <v>92</v>
      </c>
      <c r="C35" s="42">
        <f>('RSI_idade (15)'!AA36-'RSI_idade (15)'!C36)/'RSI_idade (15)'!C36</f>
        <v>-0.20560747663551401</v>
      </c>
      <c r="D35" s="43">
        <f>('RSI_idade (15)'!AB36-'RSI_idade (15)'!D36)/'RSI_idade (15)'!D36</f>
        <v>-0.38297872340425532</v>
      </c>
      <c r="E35" s="43">
        <f>('RSI_idade (15)'!AC36-'RSI_idade (15)'!E36)/'RSI_idade (15)'!E36</f>
        <v>-0.18867924528301888</v>
      </c>
      <c r="F35" s="43">
        <f>('RSI_idade (15)'!AD36-'RSI_idade (15)'!F36)/'RSI_idade (15)'!F36</f>
        <v>-0.12612612612612611</v>
      </c>
      <c r="G35" s="43">
        <f>('RSI_idade (15)'!AE36-'RSI_idade (15)'!G36)/'RSI_idade (15)'!G36</f>
        <v>-8.0536912751677847E-2</v>
      </c>
      <c r="H35" s="58">
        <f>('RSI_idade (15)'!AF36-'RSI_idade (15)'!H36)/'RSI_idade (15)'!H36</f>
        <v>5.1724137931034482E-2</v>
      </c>
    </row>
    <row r="36" spans="2:8">
      <c r="B36" s="32" t="s">
        <v>93</v>
      </c>
      <c r="C36" s="42">
        <f>('RSI_idade (15)'!AA37-'RSI_idade (15)'!C37)/'RSI_idade (15)'!C37</f>
        <v>-7.6923076923076927E-2</v>
      </c>
      <c r="D36" s="43">
        <f>('RSI_idade (15)'!AB37-'RSI_idade (15)'!D37)/'RSI_idade (15)'!D37</f>
        <v>0.21052631578947367</v>
      </c>
      <c r="E36" s="43">
        <f>('RSI_idade (15)'!AC37-'RSI_idade (15)'!E37)/'RSI_idade (15)'!E37</f>
        <v>-0.18181818181818182</v>
      </c>
      <c r="F36" s="43">
        <f>('RSI_idade (15)'!AD37-'RSI_idade (15)'!F37)/'RSI_idade (15)'!F37</f>
        <v>-0.06</v>
      </c>
      <c r="G36" s="43">
        <f>('RSI_idade (15)'!AE37-'RSI_idade (15)'!G37)/'RSI_idade (15)'!G37</f>
        <v>-0.14000000000000001</v>
      </c>
      <c r="H36" s="58">
        <f>('RSI_idade (15)'!AF37-'RSI_idade (15)'!H37)/'RSI_idade (15)'!H37</f>
        <v>0.25</v>
      </c>
    </row>
    <row r="37" spans="2:8">
      <c r="B37" s="32" t="s">
        <v>94</v>
      </c>
      <c r="C37" s="42">
        <f>('RSI_idade (15)'!AA38-'RSI_idade (15)'!C38)/'RSI_idade (15)'!C38</f>
        <v>-0.15789473684210525</v>
      </c>
      <c r="D37" s="43">
        <f>('RSI_idade (15)'!AB38-'RSI_idade (15)'!D38)/'RSI_idade (15)'!D38</f>
        <v>-0.14705882352941177</v>
      </c>
      <c r="E37" s="43">
        <f>('RSI_idade (15)'!AC38-'RSI_idade (15)'!E38)/'RSI_idade (15)'!E38</f>
        <v>0.11538461538461539</v>
      </c>
      <c r="F37" s="43">
        <f>('RSI_idade (15)'!AD38-'RSI_idade (15)'!F38)/'RSI_idade (15)'!F38</f>
        <v>0.23809523809523808</v>
      </c>
      <c r="G37" s="43">
        <f>('RSI_idade (15)'!AE38-'RSI_idade (15)'!G38)/'RSI_idade (15)'!G38</f>
        <v>-0.20754716981132076</v>
      </c>
      <c r="H37" s="58">
        <f>('RSI_idade (15)'!AF38-'RSI_idade (15)'!H38)/'RSI_idade (15)'!H38</f>
        <v>0.45454545454545453</v>
      </c>
    </row>
    <row r="38" spans="2:8">
      <c r="B38" s="32" t="s">
        <v>95</v>
      </c>
      <c r="C38" s="270">
        <f>('RSI_idade (15)'!AA39-'RSI_idade (15)'!C39)/'RSI_idade (15)'!C39</f>
        <v>4.2016806722689079E-2</v>
      </c>
      <c r="D38" s="271">
        <f>('RSI_idade (15)'!AB39-'RSI_idade (15)'!D39)/'RSI_idade (15)'!D39</f>
        <v>0.10256410256410256</v>
      </c>
      <c r="E38" s="271">
        <f>('RSI_idade (15)'!AC39-'RSI_idade (15)'!E39)/'RSI_idade (15)'!E39</f>
        <v>-9.6774193548387094E-2</v>
      </c>
      <c r="F38" s="271">
        <f>('RSI_idade (15)'!AD39-'RSI_idade (15)'!F39)/'RSI_idade (15)'!F39</f>
        <v>2.4691358024691357E-2</v>
      </c>
      <c r="G38" s="271">
        <f>('RSI_idade (15)'!AE39-'RSI_idade (15)'!G39)/'RSI_idade (15)'!G39</f>
        <v>0.15957446808510639</v>
      </c>
      <c r="H38" s="272">
        <f>('RSI_idade (15)'!AF39-'RSI_idade (15)'!H39)/'RSI_idade (15)'!H39</f>
        <v>-5.4054054054054057E-2</v>
      </c>
    </row>
    <row r="39" spans="2:8">
      <c r="B39" s="35"/>
      <c r="C39" s="696"/>
      <c r="D39" s="697"/>
      <c r="E39" s="697"/>
      <c r="F39" s="697"/>
      <c r="G39" s="697"/>
      <c r="H39" s="697"/>
    </row>
    <row r="40" spans="2:8">
      <c r="B40" s="35"/>
      <c r="C40" s="30"/>
      <c r="D40" s="30"/>
      <c r="E40" s="30"/>
      <c r="F40" s="30"/>
      <c r="G40" s="30"/>
      <c r="H40" s="30"/>
    </row>
  </sheetData>
  <mergeCells count="3">
    <mergeCell ref="C8:H8"/>
    <mergeCell ref="C9:H9"/>
    <mergeCell ref="C39:H39"/>
  </mergeCell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topLeftCell="A19" zoomScaleNormal="100" workbookViewId="0">
      <selection activeCell="C12" sqref="C12:C39"/>
    </sheetView>
  </sheetViews>
  <sheetFormatPr defaultColWidth="12" defaultRowHeight="15"/>
  <cols>
    <col min="2" max="2" width="38" style="84" customWidth="1"/>
    <col min="3" max="3" width="12" style="84" customWidth="1"/>
    <col min="4" max="4" width="1.140625" style="84" customWidth="1"/>
    <col min="5" max="5" width="12.28515625" style="84" customWidth="1"/>
    <col min="6" max="6" width="1.140625" style="84" customWidth="1"/>
    <col min="7" max="7" width="13.140625" style="84" customWidth="1"/>
    <col min="8" max="8" width="1.140625" style="84" customWidth="1"/>
    <col min="9" max="9" width="13.140625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9</v>
      </c>
      <c r="B5" s="130" t="s">
        <v>116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116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251" t="s">
        <v>16</v>
      </c>
      <c r="D10" s="157"/>
      <c r="E10" s="251" t="s">
        <v>18</v>
      </c>
      <c r="F10" s="157"/>
      <c r="G10" s="251" t="s">
        <v>19</v>
      </c>
      <c r="H10" s="157"/>
      <c r="I10" s="251" t="s">
        <v>17</v>
      </c>
      <c r="J10" s="47"/>
      <c r="K10" s="4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185">
        <v>91.5119473311115</v>
      </c>
      <c r="D12" s="186"/>
      <c r="E12" s="185">
        <v>92.672809370850999</v>
      </c>
      <c r="F12" s="186"/>
      <c r="G12" s="185">
        <v>93.563592617884424</v>
      </c>
      <c r="H12" s="186"/>
      <c r="I12" s="277">
        <v>94.483361033168947</v>
      </c>
      <c r="J12" s="11"/>
      <c r="K12" s="277">
        <v>93.05792758825396</v>
      </c>
    </row>
    <row r="13" spans="1:11">
      <c r="B13" s="403" t="s">
        <v>267</v>
      </c>
      <c r="C13" s="186">
        <v>95.046783930801965</v>
      </c>
      <c r="D13" s="184"/>
      <c r="E13" s="186">
        <v>96.463850281884234</v>
      </c>
      <c r="F13" s="184"/>
      <c r="G13" s="186">
        <v>97.693148203960035</v>
      </c>
      <c r="H13" s="184"/>
      <c r="I13" s="278">
        <v>98.529834548608491</v>
      </c>
      <c r="J13" s="11"/>
      <c r="K13" s="278">
        <v>96.93340424131371</v>
      </c>
    </row>
    <row r="14" spans="1:11">
      <c r="B14" s="403" t="s">
        <v>52</v>
      </c>
      <c r="C14" s="186">
        <v>93.075928743625354</v>
      </c>
      <c r="D14" s="184"/>
      <c r="E14" s="186">
        <v>94.551053187829027</v>
      </c>
      <c r="F14" s="184"/>
      <c r="G14" s="186">
        <v>96.186342635676908</v>
      </c>
      <c r="H14" s="184"/>
      <c r="I14" s="278">
        <v>97.202687001640172</v>
      </c>
      <c r="J14" s="11"/>
      <c r="K14" s="278">
        <v>95.254002892192872</v>
      </c>
    </row>
    <row r="15" spans="1:11">
      <c r="B15" s="403" t="s">
        <v>1</v>
      </c>
      <c r="C15" s="187">
        <v>96.145636129263394</v>
      </c>
      <c r="D15" s="186"/>
      <c r="E15" s="187">
        <v>97.143226358794536</v>
      </c>
      <c r="F15" s="186"/>
      <c r="G15" s="187">
        <v>98.770702608968861</v>
      </c>
      <c r="H15" s="186"/>
      <c r="I15" s="279">
        <v>99.719316955769955</v>
      </c>
      <c r="J15" s="72"/>
      <c r="K15" s="279">
        <v>97.944720513199186</v>
      </c>
    </row>
    <row r="16" spans="1:11">
      <c r="B16" s="32" t="s">
        <v>73</v>
      </c>
      <c r="C16" s="185">
        <v>87.01009599316194</v>
      </c>
      <c r="D16" s="186"/>
      <c r="E16" s="185">
        <v>87.833344845224246</v>
      </c>
      <c r="F16" s="186"/>
      <c r="G16" s="185">
        <v>89.240145701379234</v>
      </c>
      <c r="H16" s="186"/>
      <c r="I16" s="277">
        <v>89.428023618521237</v>
      </c>
      <c r="J16" s="11"/>
      <c r="K16" s="277">
        <v>88.377902539571664</v>
      </c>
    </row>
    <row r="17" spans="2:11">
      <c r="B17" s="32" t="s">
        <v>74</v>
      </c>
      <c r="C17" s="186">
        <v>105.68785748792266</v>
      </c>
      <c r="D17" s="186"/>
      <c r="E17" s="186">
        <v>109.328489169001</v>
      </c>
      <c r="F17" s="186"/>
      <c r="G17" s="186">
        <v>110.712014683795</v>
      </c>
      <c r="H17" s="186"/>
      <c r="I17" s="278">
        <v>113.10841691778734</v>
      </c>
      <c r="J17" s="11"/>
      <c r="K17" s="278">
        <v>109.70919456462649</v>
      </c>
    </row>
    <row r="18" spans="2:11">
      <c r="B18" s="32" t="s">
        <v>75</v>
      </c>
      <c r="C18" s="186">
        <v>90.761435188798444</v>
      </c>
      <c r="D18" s="186"/>
      <c r="E18" s="186">
        <v>91.699457446350436</v>
      </c>
      <c r="F18" s="186"/>
      <c r="G18" s="186">
        <v>92.190137157301479</v>
      </c>
      <c r="H18" s="186"/>
      <c r="I18" s="278">
        <v>91.882133710375669</v>
      </c>
      <c r="J18" s="11"/>
      <c r="K18" s="278">
        <v>91.633290875706507</v>
      </c>
    </row>
    <row r="19" spans="2:11">
      <c r="B19" s="32" t="s">
        <v>76</v>
      </c>
      <c r="C19" s="186">
        <v>100.73702783559067</v>
      </c>
      <c r="D19" s="186"/>
      <c r="E19" s="186">
        <v>102.25294109110443</v>
      </c>
      <c r="F19" s="186"/>
      <c r="G19" s="186">
        <v>102.26884938310467</v>
      </c>
      <c r="H19" s="186"/>
      <c r="I19" s="278">
        <v>99.601377422154442</v>
      </c>
      <c r="J19" s="11"/>
      <c r="K19" s="278">
        <v>101.21504893298857</v>
      </c>
    </row>
    <row r="20" spans="2:11">
      <c r="B20" s="32" t="s">
        <v>77</v>
      </c>
      <c r="C20" s="186">
        <v>145.47104843004601</v>
      </c>
      <c r="D20" s="186"/>
      <c r="E20" s="186">
        <v>144.02711479048867</v>
      </c>
      <c r="F20" s="186"/>
      <c r="G20" s="186">
        <v>145.73958491018467</v>
      </c>
      <c r="H20" s="186"/>
      <c r="I20" s="278">
        <v>147.00487925998701</v>
      </c>
      <c r="J20" s="11"/>
      <c r="K20" s="278">
        <v>145.56065684767657</v>
      </c>
    </row>
    <row r="21" spans="2:11">
      <c r="B21" s="32" t="s">
        <v>78</v>
      </c>
      <c r="C21" s="186">
        <v>105.07542397472999</v>
      </c>
      <c r="D21" s="186"/>
      <c r="E21" s="186">
        <v>99.563425562129098</v>
      </c>
      <c r="F21" s="186"/>
      <c r="G21" s="186">
        <v>101.79193556651126</v>
      </c>
      <c r="H21" s="186"/>
      <c r="I21" s="278">
        <v>106.16443202143599</v>
      </c>
      <c r="J21" s="11"/>
      <c r="K21" s="278">
        <v>103.14880428120161</v>
      </c>
    </row>
    <row r="22" spans="2:11">
      <c r="B22" s="32" t="s">
        <v>79</v>
      </c>
      <c r="C22" s="186">
        <v>99.602317969096632</v>
      </c>
      <c r="D22" s="186"/>
      <c r="E22" s="186">
        <v>101.80788692681433</v>
      </c>
      <c r="F22" s="186"/>
      <c r="G22" s="186">
        <v>102.497424585712</v>
      </c>
      <c r="H22" s="186"/>
      <c r="I22" s="278">
        <v>102.08628515035498</v>
      </c>
      <c r="J22" s="11"/>
      <c r="K22" s="278">
        <v>101.4984786579945</v>
      </c>
    </row>
    <row r="23" spans="2:11">
      <c r="B23" s="32" t="s">
        <v>80</v>
      </c>
      <c r="C23" s="186">
        <v>125.04921931161967</v>
      </c>
      <c r="D23" s="186"/>
      <c r="E23" s="186">
        <v>117.718974913975</v>
      </c>
      <c r="F23" s="186"/>
      <c r="G23" s="186">
        <v>131.07211612987666</v>
      </c>
      <c r="H23" s="186"/>
      <c r="I23" s="278">
        <v>127.012220580186</v>
      </c>
      <c r="J23" s="11"/>
      <c r="K23" s="278">
        <v>125.21313273391435</v>
      </c>
    </row>
    <row r="24" spans="2:11">
      <c r="B24" s="32" t="s">
        <v>81</v>
      </c>
      <c r="C24" s="186">
        <v>86.406861713720787</v>
      </c>
      <c r="D24" s="186"/>
      <c r="E24" s="186">
        <v>85.67355273460457</v>
      </c>
      <c r="F24" s="186"/>
      <c r="G24" s="186">
        <v>88.783198976020785</v>
      </c>
      <c r="H24" s="186"/>
      <c r="I24" s="278">
        <v>89.616941980298066</v>
      </c>
      <c r="J24" s="11"/>
      <c r="K24" s="278">
        <v>87.62013885116103</v>
      </c>
    </row>
    <row r="25" spans="2:11">
      <c r="B25" s="32" t="s">
        <v>82</v>
      </c>
      <c r="C25" s="186">
        <v>97.876641100571419</v>
      </c>
      <c r="D25" s="186"/>
      <c r="E25" s="186">
        <v>97.986927542642363</v>
      </c>
      <c r="F25" s="186"/>
      <c r="G25" s="186">
        <v>98.928572515407794</v>
      </c>
      <c r="H25" s="186"/>
      <c r="I25" s="278">
        <v>101.70609646362554</v>
      </c>
      <c r="J25" s="11"/>
      <c r="K25" s="278">
        <v>99.124559405561783</v>
      </c>
    </row>
    <row r="26" spans="2:11">
      <c r="B26" s="32" t="s">
        <v>83</v>
      </c>
      <c r="C26" s="186">
        <v>100.59788942501837</v>
      </c>
      <c r="D26" s="186"/>
      <c r="E26" s="186">
        <v>102.85665579218234</v>
      </c>
      <c r="F26" s="186"/>
      <c r="G26" s="186">
        <v>110.56592522524534</v>
      </c>
      <c r="H26" s="186"/>
      <c r="I26" s="278">
        <v>110.92772020155633</v>
      </c>
      <c r="J26" s="11"/>
      <c r="K26" s="278">
        <v>106.23704766100059</v>
      </c>
    </row>
    <row r="27" spans="2:11">
      <c r="B27" s="32" t="s">
        <v>84</v>
      </c>
      <c r="C27" s="186">
        <v>81.617317446750107</v>
      </c>
      <c r="D27" s="186"/>
      <c r="E27" s="186">
        <v>81.973598155692571</v>
      </c>
      <c r="F27" s="186"/>
      <c r="G27" s="186">
        <v>82.815386252409866</v>
      </c>
      <c r="H27" s="186"/>
      <c r="I27" s="278">
        <v>84.118198915125774</v>
      </c>
      <c r="J27" s="11"/>
      <c r="K27" s="278">
        <v>82.631125192494579</v>
      </c>
    </row>
    <row r="28" spans="2:11">
      <c r="B28" s="32" t="s">
        <v>85</v>
      </c>
      <c r="C28" s="186">
        <v>107.30200978748265</v>
      </c>
      <c r="D28" s="186"/>
      <c r="E28" s="186">
        <v>113.35815774892335</v>
      </c>
      <c r="F28" s="186"/>
      <c r="G28" s="186">
        <v>112.37329763922799</v>
      </c>
      <c r="H28" s="186"/>
      <c r="I28" s="278">
        <v>118.79328081136133</v>
      </c>
      <c r="J28" s="11"/>
      <c r="K28" s="278">
        <v>112.95668649674883</v>
      </c>
    </row>
    <row r="29" spans="2:11">
      <c r="B29" s="32" t="s">
        <v>86</v>
      </c>
      <c r="C29" s="186">
        <v>79.836143412134007</v>
      </c>
      <c r="D29" s="186"/>
      <c r="E29" s="186">
        <v>81.11751112146699</v>
      </c>
      <c r="F29" s="186"/>
      <c r="G29" s="186">
        <v>84.018253238114937</v>
      </c>
      <c r="H29" s="186"/>
      <c r="I29" s="278">
        <v>84.998404051978</v>
      </c>
      <c r="J29" s="11"/>
      <c r="K29" s="278">
        <v>82.49257795592348</v>
      </c>
    </row>
    <row r="30" spans="2:11">
      <c r="B30" s="32" t="s">
        <v>87</v>
      </c>
      <c r="C30" s="186">
        <v>83.832835097339512</v>
      </c>
      <c r="D30" s="186"/>
      <c r="E30" s="186">
        <v>85.386776117765564</v>
      </c>
      <c r="F30" s="186"/>
      <c r="G30" s="186">
        <v>88.266980847894658</v>
      </c>
      <c r="H30" s="186"/>
      <c r="I30" s="278">
        <v>89.698497753785503</v>
      </c>
      <c r="J30" s="11"/>
      <c r="K30" s="278">
        <v>86.796272454196284</v>
      </c>
    </row>
    <row r="31" spans="2:11">
      <c r="B31" s="32" t="s">
        <v>88</v>
      </c>
      <c r="C31" s="186">
        <v>137.73899269163266</v>
      </c>
      <c r="D31" s="186"/>
      <c r="E31" s="186">
        <v>137.40715354090401</v>
      </c>
      <c r="F31" s="186"/>
      <c r="G31" s="186">
        <v>136.87765359039165</v>
      </c>
      <c r="H31" s="186"/>
      <c r="I31" s="278">
        <v>138.60347714963532</v>
      </c>
      <c r="J31" s="11"/>
      <c r="K31" s="278">
        <v>137.65681924314092</v>
      </c>
    </row>
    <row r="32" spans="2:11">
      <c r="B32" s="32" t="s">
        <v>89</v>
      </c>
      <c r="C32" s="186">
        <v>88.425681449009019</v>
      </c>
      <c r="D32" s="186"/>
      <c r="E32" s="186">
        <v>90.166913083979182</v>
      </c>
      <c r="F32" s="186"/>
      <c r="G32" s="186">
        <v>89.796074151136779</v>
      </c>
      <c r="H32" s="186"/>
      <c r="I32" s="278">
        <v>89.670514354870406</v>
      </c>
      <c r="J32" s="11"/>
      <c r="K32" s="278">
        <v>89.514795759748836</v>
      </c>
    </row>
    <row r="33" spans="2:11">
      <c r="B33" s="32" t="s">
        <v>68</v>
      </c>
      <c r="C33" s="186">
        <v>90.010516551669866</v>
      </c>
      <c r="D33" s="186"/>
      <c r="E33" s="186">
        <v>90.269149395010189</v>
      </c>
      <c r="F33" s="186"/>
      <c r="G33" s="186">
        <v>92.876612841889695</v>
      </c>
      <c r="H33" s="186"/>
      <c r="I33" s="278">
        <v>96.299107247196346</v>
      </c>
      <c r="J33" s="11"/>
      <c r="K33" s="278">
        <v>92.363846508941535</v>
      </c>
    </row>
    <row r="34" spans="2:11">
      <c r="B34" s="32" t="s">
        <v>90</v>
      </c>
      <c r="C34" s="186">
        <v>113.29453983756268</v>
      </c>
      <c r="D34" s="186"/>
      <c r="E34" s="186">
        <v>113.90187308029333</v>
      </c>
      <c r="F34" s="186"/>
      <c r="G34" s="186">
        <v>113.27665572400268</v>
      </c>
      <c r="H34" s="186"/>
      <c r="I34" s="278">
        <v>113.71218365993734</v>
      </c>
      <c r="J34" s="11"/>
      <c r="K34" s="278">
        <v>113.54631307544901</v>
      </c>
    </row>
    <row r="35" spans="2:11" ht="12.75" customHeight="1">
      <c r="B35" s="32" t="s">
        <v>91</v>
      </c>
      <c r="C35" s="186">
        <v>80.48729265854108</v>
      </c>
      <c r="D35" s="186"/>
      <c r="E35" s="186">
        <v>82.383853379020167</v>
      </c>
      <c r="F35" s="186"/>
      <c r="G35" s="186">
        <v>83.457753490225528</v>
      </c>
      <c r="H35" s="186"/>
      <c r="I35" s="278">
        <v>83.786998662428331</v>
      </c>
      <c r="J35" s="11"/>
      <c r="K35" s="278">
        <v>82.528974547553773</v>
      </c>
    </row>
    <row r="36" spans="2:11">
      <c r="B36" s="32" t="s">
        <v>92</v>
      </c>
      <c r="C36" s="186">
        <v>126.90683820667533</v>
      </c>
      <c r="D36" s="186"/>
      <c r="E36" s="186">
        <v>127.26277628122101</v>
      </c>
      <c r="F36" s="186"/>
      <c r="G36" s="186">
        <v>129.21800224423802</v>
      </c>
      <c r="H36" s="186"/>
      <c r="I36" s="278">
        <v>130.15207924214133</v>
      </c>
      <c r="J36" s="11"/>
      <c r="K36" s="278">
        <v>128.38492399356892</v>
      </c>
    </row>
    <row r="37" spans="2:11">
      <c r="B37" s="32" t="s">
        <v>93</v>
      </c>
      <c r="C37" s="186">
        <v>134.11509716252499</v>
      </c>
      <c r="D37" s="186"/>
      <c r="E37" s="186">
        <v>133.71300950165633</v>
      </c>
      <c r="F37" s="186"/>
      <c r="G37" s="186">
        <v>133.98259409344865</v>
      </c>
      <c r="H37" s="186"/>
      <c r="I37" s="278">
        <v>137.11930536797735</v>
      </c>
      <c r="J37" s="11"/>
      <c r="K37" s="278">
        <v>134.73250153140182</v>
      </c>
    </row>
    <row r="38" spans="2:11">
      <c r="B38" s="32" t="s">
        <v>94</v>
      </c>
      <c r="C38" s="186">
        <v>108.48303015702099</v>
      </c>
      <c r="D38" s="186"/>
      <c r="E38" s="186">
        <v>112.84756269510633</v>
      </c>
      <c r="F38" s="186"/>
      <c r="G38" s="186">
        <v>107.50404837242401</v>
      </c>
      <c r="H38" s="186"/>
      <c r="I38" s="278">
        <v>110.45547097265667</v>
      </c>
      <c r="J38" s="11"/>
      <c r="K38" s="278">
        <v>109.82252804930202</v>
      </c>
    </row>
    <row r="39" spans="2:11">
      <c r="B39" s="32" t="s">
        <v>95</v>
      </c>
      <c r="C39" s="187">
        <v>112.15258245320933</v>
      </c>
      <c r="D39" s="186"/>
      <c r="E39" s="187">
        <v>111.73235331467434</v>
      </c>
      <c r="F39" s="186"/>
      <c r="G39" s="187">
        <v>112.94189727068401</v>
      </c>
      <c r="H39" s="186"/>
      <c r="I39" s="279">
        <v>117.15765298576133</v>
      </c>
      <c r="J39" s="189"/>
      <c r="K39" s="279">
        <v>113.49612150608226</v>
      </c>
    </row>
    <row r="40" spans="2:11">
      <c r="B40" s="35"/>
      <c r="C40" s="685"/>
      <c r="D40" s="688"/>
      <c r="E40" s="686"/>
      <c r="F40" s="688"/>
      <c r="G40" s="686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40:G40"/>
    <mergeCell ref="H40:J40"/>
    <mergeCell ref="C9:K9"/>
  </mergeCells>
  <conditionalFormatting sqref="D12:D39 F12:F39 H12:H39">
    <cfRule type="cellIs" dxfId="211" priority="25" operator="between">
      <formula>1</formula>
      <formula>2</formula>
    </cfRule>
  </conditionalFormatting>
  <conditionalFormatting sqref="F12:F16 H12:H16">
    <cfRule type="cellIs" dxfId="210" priority="20" operator="between">
      <formula>1</formula>
      <formula>2</formula>
    </cfRule>
  </conditionalFormatting>
  <conditionalFormatting sqref="I12:I39">
    <cfRule type="cellIs" dxfId="209" priority="16" operator="between">
      <formula>1</formula>
      <formula>2</formula>
    </cfRule>
  </conditionalFormatting>
  <conditionalFormatting sqref="I17:I39">
    <cfRule type="cellIs" dxfId="208" priority="15" operator="between">
      <formula>1</formula>
      <formula>2</formula>
    </cfRule>
  </conditionalFormatting>
  <conditionalFormatting sqref="I12:I16">
    <cfRule type="cellIs" dxfId="207" priority="14" operator="between">
      <formula>1</formula>
      <formula>2</formula>
    </cfRule>
  </conditionalFormatting>
  <conditionalFormatting sqref="K12:K39">
    <cfRule type="cellIs" dxfId="206" priority="12" operator="between">
      <formula>1</formula>
      <formula>2</formula>
    </cfRule>
  </conditionalFormatting>
  <conditionalFormatting sqref="K17:K39">
    <cfRule type="cellIs" dxfId="205" priority="11" operator="between">
      <formula>1</formula>
      <formula>2</formula>
    </cfRule>
  </conditionalFormatting>
  <conditionalFormatting sqref="K12:K16">
    <cfRule type="cellIs" dxfId="204" priority="10" operator="between">
      <formula>1</formula>
      <formula>2</formula>
    </cfRule>
  </conditionalFormatting>
  <conditionalFormatting sqref="C12:C39">
    <cfRule type="cellIs" dxfId="203" priority="8" operator="between">
      <formula>1</formula>
      <formula>2</formula>
    </cfRule>
  </conditionalFormatting>
  <conditionalFormatting sqref="C12:C39">
    <cfRule type="cellIs" dxfId="202" priority="7" operator="between">
      <formula>1</formula>
      <formula>2</formula>
    </cfRule>
  </conditionalFormatting>
  <conditionalFormatting sqref="E12:E39">
    <cfRule type="cellIs" dxfId="201" priority="5" operator="between">
      <formula>1</formula>
      <formula>2</formula>
    </cfRule>
  </conditionalFormatting>
  <conditionalFormatting sqref="E12:E39">
    <cfRule type="cellIs" dxfId="200" priority="4" operator="between">
      <formula>1</formula>
      <formula>2</formula>
    </cfRule>
  </conditionalFormatting>
  <conditionalFormatting sqref="G12:G39">
    <cfRule type="cellIs" dxfId="199" priority="2" operator="between">
      <formula>1</formula>
      <formula>2</formula>
    </cfRule>
  </conditionalFormatting>
  <conditionalFormatting sqref="G12:G39">
    <cfRule type="cellIs" dxfId="19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10</v>
      </c>
      <c r="B5" s="130" t="s">
        <v>299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43.5" customHeight="1">
      <c r="B8" s="7"/>
      <c r="C8" s="252" t="s">
        <v>182</v>
      </c>
    </row>
    <row r="9" spans="1:3" ht="24.95" customHeight="1">
      <c r="B9" s="10"/>
      <c r="C9" s="251" t="s">
        <v>63</v>
      </c>
    </row>
    <row r="10" spans="1:3" ht="15" customHeight="1">
      <c r="B10" s="131" t="s">
        <v>286</v>
      </c>
      <c r="C10" s="128"/>
    </row>
    <row r="11" spans="1:3">
      <c r="B11" s="402" t="s">
        <v>105</v>
      </c>
      <c r="C11" s="406">
        <f>'RSI_VMM € (15)'!I12-'RSI_VMM € (15)'!C12</f>
        <v>2.9714137020574469</v>
      </c>
    </row>
    <row r="12" spans="1:3">
      <c r="B12" s="403" t="s">
        <v>267</v>
      </c>
      <c r="C12" s="407">
        <f>'RSI_VMM € (15)'!I13-'RSI_VMM € (15)'!C13</f>
        <v>3.4830506178065264</v>
      </c>
    </row>
    <row r="13" spans="1:3">
      <c r="B13" s="403" t="s">
        <v>52</v>
      </c>
      <c r="C13" s="407">
        <f>'RSI_VMM € (15)'!I14-'RSI_VMM € (15)'!C14</f>
        <v>4.1267582580148172</v>
      </c>
    </row>
    <row r="14" spans="1:3">
      <c r="B14" s="403" t="s">
        <v>1</v>
      </c>
      <c r="C14" s="408">
        <f>'RSI_VMM € (15)'!I15-'RSI_VMM € (15)'!C15</f>
        <v>3.5736808265065605</v>
      </c>
    </row>
    <row r="15" spans="1:3">
      <c r="B15" s="32" t="s">
        <v>73</v>
      </c>
      <c r="C15" s="406">
        <f>'RSI_VMM € (15)'!I16-'RSI_VMM € (15)'!C16</f>
        <v>2.4179276253592974</v>
      </c>
    </row>
    <row r="16" spans="1:3">
      <c r="B16" s="32" t="s">
        <v>74</v>
      </c>
      <c r="C16" s="407">
        <f>'RSI_VMM € (15)'!I17-'RSI_VMM € (15)'!C17</f>
        <v>7.4205594298646815</v>
      </c>
    </row>
    <row r="17" spans="2:3">
      <c r="B17" s="32" t="s">
        <v>75</v>
      </c>
      <c r="C17" s="407">
        <f>'RSI_VMM € (15)'!I18-'RSI_VMM € (15)'!C18</f>
        <v>1.1206985215772249</v>
      </c>
    </row>
    <row r="18" spans="2:3">
      <c r="B18" s="32" t="s">
        <v>76</v>
      </c>
      <c r="C18" s="407">
        <f>'RSI_VMM € (15)'!I19-'RSI_VMM € (15)'!C19</f>
        <v>-1.135650413436224</v>
      </c>
    </row>
    <row r="19" spans="2:3">
      <c r="B19" s="32" t="s">
        <v>77</v>
      </c>
      <c r="C19" s="407">
        <f>'RSI_VMM € (15)'!I20-'RSI_VMM € (15)'!C20</f>
        <v>1.533830829940996</v>
      </c>
    </row>
    <row r="20" spans="2:3">
      <c r="B20" s="32" t="s">
        <v>78</v>
      </c>
      <c r="C20" s="407">
        <f>'RSI_VMM € (15)'!I21-'RSI_VMM € (15)'!C21</f>
        <v>1.0890080467059988</v>
      </c>
    </row>
    <row r="21" spans="2:3">
      <c r="B21" s="32" t="s">
        <v>79</v>
      </c>
      <c r="C21" s="407">
        <f>'RSI_VMM € (15)'!I22-'RSI_VMM € (15)'!C22</f>
        <v>2.4839671812583504</v>
      </c>
    </row>
    <row r="22" spans="2:3">
      <c r="B22" s="32" t="s">
        <v>80</v>
      </c>
      <c r="C22" s="407">
        <f>'RSI_VMM € (15)'!I23-'RSI_VMM € (15)'!C23</f>
        <v>1.9630012685663303</v>
      </c>
    </row>
    <row r="23" spans="2:3">
      <c r="B23" s="32" t="s">
        <v>81</v>
      </c>
      <c r="C23" s="407">
        <f>'RSI_VMM € (15)'!I24-'RSI_VMM € (15)'!C24</f>
        <v>3.210080266577279</v>
      </c>
    </row>
    <row r="24" spans="2:3">
      <c r="B24" s="32" t="s">
        <v>82</v>
      </c>
      <c r="C24" s="407">
        <f>'RSI_VMM € (15)'!I25-'RSI_VMM € (15)'!C25</f>
        <v>3.829455363054123</v>
      </c>
    </row>
    <row r="25" spans="2:3">
      <c r="B25" s="32" t="s">
        <v>83</v>
      </c>
      <c r="C25" s="407">
        <f>'RSI_VMM € (15)'!I26-'RSI_VMM € (15)'!C26</f>
        <v>10.32983077653796</v>
      </c>
    </row>
    <row r="26" spans="2:3">
      <c r="B26" s="32" t="s">
        <v>84</v>
      </c>
      <c r="C26" s="407">
        <f>'RSI_VMM € (15)'!I27-'RSI_VMM € (15)'!C27</f>
        <v>2.5008814683756668</v>
      </c>
    </row>
    <row r="27" spans="2:3">
      <c r="B27" s="32" t="s">
        <v>85</v>
      </c>
      <c r="C27" s="407">
        <f>'RSI_VMM € (15)'!I28-'RSI_VMM € (15)'!C28</f>
        <v>11.491271023878681</v>
      </c>
    </row>
    <row r="28" spans="2:3">
      <c r="B28" s="32" t="s">
        <v>86</v>
      </c>
      <c r="C28" s="407">
        <f>'RSI_VMM € (15)'!I29-'RSI_VMM € (15)'!C29</f>
        <v>5.1622606398439927</v>
      </c>
    </row>
    <row r="29" spans="2:3">
      <c r="B29" s="32" t="s">
        <v>87</v>
      </c>
      <c r="C29" s="407">
        <f>'RSI_VMM € (15)'!I30-'RSI_VMM € (15)'!C30</f>
        <v>5.8656626564459913</v>
      </c>
    </row>
    <row r="30" spans="2:3">
      <c r="B30" s="32" t="s">
        <v>88</v>
      </c>
      <c r="C30" s="407">
        <f>'RSI_VMM € (15)'!I31-'RSI_VMM € (15)'!C31</f>
        <v>0.86448445800266427</v>
      </c>
    </row>
    <row r="31" spans="2:3">
      <c r="B31" s="32" t="s">
        <v>89</v>
      </c>
      <c r="C31" s="407">
        <f>'RSI_VMM € (15)'!I32-'RSI_VMM € (15)'!C32</f>
        <v>1.2448329058613865</v>
      </c>
    </row>
    <row r="32" spans="2:3">
      <c r="B32" s="32" t="s">
        <v>68</v>
      </c>
      <c r="C32" s="407">
        <f>'RSI_VMM € (15)'!I33-'RSI_VMM € (15)'!C33</f>
        <v>6.2885906955264801</v>
      </c>
    </row>
    <row r="33" spans="2:3">
      <c r="B33" s="32" t="s">
        <v>90</v>
      </c>
      <c r="C33" s="407">
        <f>'RSI_VMM € (15)'!I34-'RSI_VMM € (15)'!C34</f>
        <v>0.41764382237465725</v>
      </c>
    </row>
    <row r="34" spans="2:3" ht="12.75" customHeight="1">
      <c r="B34" s="32" t="s">
        <v>91</v>
      </c>
      <c r="C34" s="407">
        <f>'RSI_VMM € (15)'!I35-'RSI_VMM € (15)'!C35</f>
        <v>3.2997060038872519</v>
      </c>
    </row>
    <row r="35" spans="2:3">
      <c r="B35" s="32" t="s">
        <v>92</v>
      </c>
      <c r="C35" s="407">
        <f>'RSI_VMM € (15)'!I36-'RSI_VMM € (15)'!C36</f>
        <v>3.2452410354659946</v>
      </c>
    </row>
    <row r="36" spans="2:3">
      <c r="B36" s="32" t="s">
        <v>93</v>
      </c>
      <c r="C36" s="407">
        <f>'RSI_VMM € (15)'!I37-'RSI_VMM € (15)'!C37</f>
        <v>3.0042082054523576</v>
      </c>
    </row>
    <row r="37" spans="2:3">
      <c r="B37" s="32" t="s">
        <v>94</v>
      </c>
      <c r="C37" s="407">
        <f>'RSI_VMM € (15)'!I38-'RSI_VMM € (15)'!C38</f>
        <v>1.9724408156356787</v>
      </c>
    </row>
    <row r="38" spans="2:3">
      <c r="B38" s="32" t="s">
        <v>95</v>
      </c>
      <c r="C38" s="408">
        <f>'RSI_VMM € (15)'!I39-'RSI_VMM € (15)'!C39</f>
        <v>5.0050705325519971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topLeftCell="A19" zoomScaleNormal="100" workbookViewId="0">
      <selection activeCell="C12" sqref="C12:C39"/>
    </sheetView>
  </sheetViews>
  <sheetFormatPr defaultColWidth="12" defaultRowHeight="15"/>
  <cols>
    <col min="2" max="2" width="38" style="84" customWidth="1"/>
    <col min="3" max="3" width="14.85546875" style="84" customWidth="1"/>
    <col min="4" max="4" width="1.140625" style="84" customWidth="1"/>
    <col min="5" max="5" width="13.42578125" style="84" customWidth="1"/>
    <col min="6" max="6" width="1.140625" style="84" customWidth="1"/>
    <col min="7" max="7" width="14.28515625" style="84" customWidth="1"/>
    <col min="8" max="8" width="1.140625" style="84" customWidth="1"/>
    <col min="9" max="9" width="13" style="84" customWidth="1"/>
    <col min="10" max="10" width="1.28515625" style="84" customWidth="1"/>
    <col min="11" max="16384" width="12" style="84"/>
  </cols>
  <sheetData>
    <row r="1" spans="1:11" s="83" customFormat="1" ht="16.5" customHeight="1">
      <c r="A1"/>
    </row>
    <row r="2" spans="1:11" s="83" customFormat="1" ht="16.5" customHeight="1">
      <c r="A2"/>
    </row>
    <row r="3" spans="1:11" s="83" customFormat="1" ht="16.5" customHeight="1">
      <c r="A3"/>
    </row>
    <row r="4" spans="1:11" s="83" customFormat="1" ht="16.5" customHeight="1">
      <c r="A4"/>
    </row>
    <row r="5" spans="1:11" s="83" customFormat="1" ht="16.5" customHeight="1">
      <c r="A5" s="127" t="s">
        <v>20</v>
      </c>
      <c r="B5" s="130" t="s">
        <v>117</v>
      </c>
      <c r="E5" s="2"/>
      <c r="F5" s="2"/>
    </row>
    <row r="6" spans="1:11" s="83" customFormat="1" ht="12" customHeight="1">
      <c r="A6" s="127"/>
      <c r="B6" s="133" t="s">
        <v>231</v>
      </c>
      <c r="E6" s="2"/>
      <c r="F6" s="2"/>
    </row>
    <row r="7" spans="1:11" s="83" customFormat="1" ht="12" customHeight="1">
      <c r="A7" s="127"/>
      <c r="B7" s="133"/>
      <c r="E7" s="2"/>
      <c r="F7" s="2"/>
    </row>
    <row r="8" spans="1:11" ht="15" customHeight="1">
      <c r="I8" s="7"/>
      <c r="J8" s="7"/>
    </row>
    <row r="9" spans="1:11" ht="24.95" customHeight="1">
      <c r="B9" s="7"/>
      <c r="C9" s="681" t="s">
        <v>117</v>
      </c>
      <c r="D9" s="681"/>
      <c r="E9" s="681"/>
      <c r="F9" s="681"/>
      <c r="G9" s="681"/>
      <c r="H9" s="681"/>
      <c r="I9" s="681"/>
      <c r="J9" s="681"/>
      <c r="K9" s="681"/>
    </row>
    <row r="10" spans="1:11" ht="24.95" customHeight="1">
      <c r="B10" s="10"/>
      <c r="C10" s="251" t="s">
        <v>16</v>
      </c>
      <c r="D10" s="157"/>
      <c r="E10" s="251" t="s">
        <v>18</v>
      </c>
      <c r="F10" s="157"/>
      <c r="G10" s="251" t="s">
        <v>19</v>
      </c>
      <c r="H10" s="157"/>
      <c r="I10" s="251" t="s">
        <v>17</v>
      </c>
      <c r="J10" s="47"/>
      <c r="K10" s="454" t="s">
        <v>295</v>
      </c>
    </row>
    <row r="11" spans="1:11">
      <c r="B11" s="190" t="s">
        <v>103</v>
      </c>
      <c r="C11" s="128"/>
      <c r="D11" s="156"/>
      <c r="E11" s="128"/>
      <c r="F11" s="156"/>
      <c r="G11" s="128"/>
      <c r="H11" s="156"/>
      <c r="I11" s="128"/>
      <c r="J11" s="11"/>
      <c r="K11" s="128"/>
    </row>
    <row r="12" spans="1:11">
      <c r="B12" s="402" t="s">
        <v>105</v>
      </c>
      <c r="C12" s="277">
        <v>214.66265041326434</v>
      </c>
      <c r="D12" s="186"/>
      <c r="E12" s="277">
        <v>214.32801444771863</v>
      </c>
      <c r="F12" s="186"/>
      <c r="G12" s="277">
        <v>213.97298580812765</v>
      </c>
      <c r="H12" s="186"/>
      <c r="I12" s="277">
        <v>213.35463395345369</v>
      </c>
      <c r="J12" s="11"/>
      <c r="K12" s="277">
        <v>214.07957115564105</v>
      </c>
    </row>
    <row r="13" spans="1:11">
      <c r="B13" s="403" t="s">
        <v>267</v>
      </c>
      <c r="C13" s="278">
        <v>219.98925923230601</v>
      </c>
      <c r="D13" s="184"/>
      <c r="E13" s="278">
        <v>219.79609565974934</v>
      </c>
      <c r="F13" s="184"/>
      <c r="G13" s="278">
        <v>219.41632029280902</v>
      </c>
      <c r="H13" s="184"/>
      <c r="I13" s="278">
        <v>218.62841670085535</v>
      </c>
      <c r="J13" s="11"/>
      <c r="K13" s="278">
        <v>219.45752297142994</v>
      </c>
    </row>
    <row r="14" spans="1:11">
      <c r="B14" s="403" t="s">
        <v>52</v>
      </c>
      <c r="C14" s="278">
        <v>216.30146168761235</v>
      </c>
      <c r="D14" s="184"/>
      <c r="E14" s="278">
        <v>215.85410453574136</v>
      </c>
      <c r="F14" s="184"/>
      <c r="G14" s="278">
        <v>215.09416008147136</v>
      </c>
      <c r="H14" s="184"/>
      <c r="I14" s="278">
        <v>214.07274962812699</v>
      </c>
      <c r="J14" s="11"/>
      <c r="K14" s="278">
        <v>215.330618983238</v>
      </c>
    </row>
    <row r="15" spans="1:11">
      <c r="B15" s="403" t="s">
        <v>1</v>
      </c>
      <c r="C15" s="279">
        <v>217.83928550218585</v>
      </c>
      <c r="D15" s="186"/>
      <c r="E15" s="279">
        <v>216.80520703463927</v>
      </c>
      <c r="F15" s="186"/>
      <c r="G15" s="279">
        <v>216.32361757491222</v>
      </c>
      <c r="H15" s="186"/>
      <c r="I15" s="279">
        <v>215.14787345525565</v>
      </c>
      <c r="J15" s="72"/>
      <c r="K15" s="279">
        <v>216.52899589174822</v>
      </c>
    </row>
    <row r="16" spans="1:11">
      <c r="B16" s="32" t="s">
        <v>73</v>
      </c>
      <c r="C16" s="277">
        <v>262.21030628674833</v>
      </c>
      <c r="D16" s="186"/>
      <c r="E16" s="277">
        <v>260.20356395528864</v>
      </c>
      <c r="F16" s="186"/>
      <c r="G16" s="277">
        <v>258.72029541900133</v>
      </c>
      <c r="H16" s="186"/>
      <c r="I16" s="277">
        <v>255.03259306736433</v>
      </c>
      <c r="J16" s="11"/>
      <c r="K16" s="277">
        <v>259.04168968210064</v>
      </c>
    </row>
    <row r="17" spans="2:11">
      <c r="B17" s="32" t="s">
        <v>74</v>
      </c>
      <c r="C17" s="278">
        <v>203.62432913069867</v>
      </c>
      <c r="D17" s="186"/>
      <c r="E17" s="278">
        <v>202.57869411570633</v>
      </c>
      <c r="F17" s="186"/>
      <c r="G17" s="278">
        <v>200.1441845878137</v>
      </c>
      <c r="H17" s="186"/>
      <c r="I17" s="278">
        <v>197.17932666794232</v>
      </c>
      <c r="J17" s="11"/>
      <c r="K17" s="278">
        <v>200.88163362554027</v>
      </c>
    </row>
    <row r="18" spans="2:11">
      <c r="B18" s="32" t="s">
        <v>75</v>
      </c>
      <c r="C18" s="278">
        <v>226.78699929962866</v>
      </c>
      <c r="D18" s="186"/>
      <c r="E18" s="278">
        <v>229.72398855888665</v>
      </c>
      <c r="F18" s="186"/>
      <c r="G18" s="278">
        <v>226.077249853833</v>
      </c>
      <c r="H18" s="186"/>
      <c r="I18" s="278">
        <v>224.22173534001766</v>
      </c>
      <c r="J18" s="11"/>
      <c r="K18" s="278">
        <v>226.70249326309147</v>
      </c>
    </row>
    <row r="19" spans="2:11">
      <c r="B19" s="32" t="s">
        <v>76</v>
      </c>
      <c r="C19" s="278">
        <v>214.783476184259</v>
      </c>
      <c r="D19" s="186"/>
      <c r="E19" s="278">
        <v>210.85146888079365</v>
      </c>
      <c r="F19" s="186"/>
      <c r="G19" s="278">
        <v>214.25158364974502</v>
      </c>
      <c r="H19" s="186"/>
      <c r="I19" s="278">
        <v>219.74728896737065</v>
      </c>
      <c r="J19" s="11"/>
      <c r="K19" s="278">
        <v>214.90845442054206</v>
      </c>
    </row>
    <row r="20" spans="2:11">
      <c r="B20" s="32" t="s">
        <v>77</v>
      </c>
      <c r="C20" s="278">
        <v>184.81556413112901</v>
      </c>
      <c r="D20" s="186"/>
      <c r="E20" s="278">
        <v>183.49328349698166</v>
      </c>
      <c r="F20" s="186"/>
      <c r="G20" s="278">
        <v>183.69382704541667</v>
      </c>
      <c r="H20" s="186"/>
      <c r="I20" s="278">
        <v>182.58150091657134</v>
      </c>
      <c r="J20" s="11"/>
      <c r="K20" s="278">
        <v>183.64604389752466</v>
      </c>
    </row>
    <row r="21" spans="2:11">
      <c r="B21" s="32" t="s">
        <v>78</v>
      </c>
      <c r="C21" s="278">
        <v>220.70701994666129</v>
      </c>
      <c r="D21" s="186"/>
      <c r="E21" s="278">
        <v>218.834799504887</v>
      </c>
      <c r="F21" s="186"/>
      <c r="G21" s="278">
        <v>215.58149275302799</v>
      </c>
      <c r="H21" s="186"/>
      <c r="I21" s="278">
        <v>216.28381578947366</v>
      </c>
      <c r="J21" s="11"/>
      <c r="K21" s="278">
        <v>217.85178199851251</v>
      </c>
    </row>
    <row r="22" spans="2:11">
      <c r="B22" s="32" t="s">
        <v>79</v>
      </c>
      <c r="C22" s="278">
        <v>221.59459223396632</v>
      </c>
      <c r="D22" s="186"/>
      <c r="E22" s="278">
        <v>214.42434790714867</v>
      </c>
      <c r="F22" s="186"/>
      <c r="G22" s="278">
        <v>217.61582740185966</v>
      </c>
      <c r="H22" s="186"/>
      <c r="I22" s="278">
        <v>214.9439499045433</v>
      </c>
      <c r="J22" s="11"/>
      <c r="K22" s="278">
        <v>217.14467936187944</v>
      </c>
    </row>
    <row r="23" spans="2:11">
      <c r="B23" s="32" t="s">
        <v>80</v>
      </c>
      <c r="C23" s="278">
        <v>198.45496158392436</v>
      </c>
      <c r="D23" s="186"/>
      <c r="E23" s="278">
        <v>198.78102314814831</v>
      </c>
      <c r="F23" s="186"/>
      <c r="G23" s="278">
        <v>210.17955215419499</v>
      </c>
      <c r="H23" s="186"/>
      <c r="I23" s="278">
        <v>208.33573333333334</v>
      </c>
      <c r="J23" s="11"/>
      <c r="K23" s="278">
        <v>203.93781755490022</v>
      </c>
    </row>
    <row r="24" spans="2:11">
      <c r="B24" s="32" t="s">
        <v>81</v>
      </c>
      <c r="C24" s="278">
        <v>224.46832135510067</v>
      </c>
      <c r="D24" s="186"/>
      <c r="E24" s="278">
        <v>222.92888273356667</v>
      </c>
      <c r="F24" s="186"/>
      <c r="G24" s="278">
        <v>220.17319167699438</v>
      </c>
      <c r="H24" s="186"/>
      <c r="I24" s="278">
        <v>217.44378620875534</v>
      </c>
      <c r="J24" s="11"/>
      <c r="K24" s="278">
        <v>221.25354549360426</v>
      </c>
    </row>
    <row r="25" spans="2:11">
      <c r="B25" s="32" t="s">
        <v>82</v>
      </c>
      <c r="C25" s="278">
        <v>205.90582129272698</v>
      </c>
      <c r="D25" s="186"/>
      <c r="E25" s="278">
        <v>198.56969167857201</v>
      </c>
      <c r="F25" s="186"/>
      <c r="G25" s="278">
        <v>194.94805802260669</v>
      </c>
      <c r="H25" s="186"/>
      <c r="I25" s="278">
        <v>196.07161554038865</v>
      </c>
      <c r="J25" s="11"/>
      <c r="K25" s="278">
        <v>198.87379663357362</v>
      </c>
    </row>
    <row r="26" spans="2:11">
      <c r="B26" s="32" t="s">
        <v>83</v>
      </c>
      <c r="C26" s="278">
        <v>204.46124772887833</v>
      </c>
      <c r="D26" s="186"/>
      <c r="E26" s="278">
        <v>208.68286126085664</v>
      </c>
      <c r="F26" s="186"/>
      <c r="G26" s="278">
        <v>207.762620007023</v>
      </c>
      <c r="H26" s="186"/>
      <c r="I26" s="278">
        <v>205.41620947716865</v>
      </c>
      <c r="J26" s="11"/>
      <c r="K26" s="278">
        <v>206.58073461848167</v>
      </c>
    </row>
    <row r="27" spans="2:11">
      <c r="B27" s="32" t="s">
        <v>84</v>
      </c>
      <c r="C27" s="278">
        <v>231.242649110397</v>
      </c>
      <c r="D27" s="186"/>
      <c r="E27" s="278">
        <v>226.26568354266735</v>
      </c>
      <c r="F27" s="186"/>
      <c r="G27" s="278">
        <v>230.94218472959767</v>
      </c>
      <c r="H27" s="186"/>
      <c r="I27" s="278">
        <v>232.00675940640701</v>
      </c>
      <c r="J27" s="11"/>
      <c r="K27" s="278">
        <v>230.11431919726726</v>
      </c>
    </row>
    <row r="28" spans="2:11">
      <c r="B28" s="32" t="s">
        <v>85</v>
      </c>
      <c r="C28" s="278">
        <v>195.10904153926231</v>
      </c>
      <c r="D28" s="186"/>
      <c r="E28" s="278">
        <v>193.24650454087336</v>
      </c>
      <c r="F28" s="186"/>
      <c r="G28" s="278">
        <v>193.84656866253167</v>
      </c>
      <c r="H28" s="186"/>
      <c r="I28" s="278">
        <v>192.75625865388102</v>
      </c>
      <c r="J28" s="11"/>
      <c r="K28" s="278">
        <v>193.7395933491371</v>
      </c>
    </row>
    <row r="29" spans="2:11">
      <c r="B29" s="32" t="s">
        <v>86</v>
      </c>
      <c r="C29" s="278">
        <v>226.05534237263998</v>
      </c>
      <c r="D29" s="186"/>
      <c r="E29" s="278">
        <v>224.54343261741602</v>
      </c>
      <c r="F29" s="186"/>
      <c r="G29" s="278">
        <v>225.63507103368701</v>
      </c>
      <c r="H29" s="186"/>
      <c r="I29" s="278">
        <v>225.62842081236366</v>
      </c>
      <c r="J29" s="11"/>
      <c r="K29" s="278">
        <v>225.46556670902666</v>
      </c>
    </row>
    <row r="30" spans="2:11">
      <c r="B30" s="32" t="s">
        <v>87</v>
      </c>
      <c r="C30" s="278">
        <v>222.77006797887668</v>
      </c>
      <c r="D30" s="186"/>
      <c r="E30" s="278">
        <v>224.69552808027433</v>
      </c>
      <c r="F30" s="186"/>
      <c r="G30" s="278">
        <v>223.20038050813136</v>
      </c>
      <c r="H30" s="186"/>
      <c r="I30" s="278">
        <v>222.64718315701168</v>
      </c>
      <c r="J30" s="11"/>
      <c r="K30" s="278">
        <v>223.3282899310735</v>
      </c>
    </row>
    <row r="31" spans="2:11">
      <c r="B31" s="32" t="s">
        <v>88</v>
      </c>
      <c r="C31" s="278">
        <v>189.31328275663532</v>
      </c>
      <c r="D31" s="186"/>
      <c r="E31" s="278">
        <v>186.53952747025969</v>
      </c>
      <c r="F31" s="186"/>
      <c r="G31" s="278">
        <v>183.06755066840199</v>
      </c>
      <c r="H31" s="186"/>
      <c r="I31" s="278">
        <v>180.86188012267132</v>
      </c>
      <c r="J31" s="11"/>
      <c r="K31" s="278">
        <v>184.94556025449208</v>
      </c>
    </row>
    <row r="32" spans="2:11">
      <c r="B32" s="32" t="s">
        <v>89</v>
      </c>
      <c r="C32" s="278">
        <v>237.18552502385933</v>
      </c>
      <c r="D32" s="186"/>
      <c r="E32" s="278">
        <v>237.45168958193599</v>
      </c>
      <c r="F32" s="186"/>
      <c r="G32" s="278">
        <v>236.09006176145468</v>
      </c>
      <c r="H32" s="186"/>
      <c r="I32" s="278">
        <v>231.40427842321637</v>
      </c>
      <c r="J32" s="11"/>
      <c r="K32" s="278">
        <v>235.53288869761658</v>
      </c>
    </row>
    <row r="33" spans="2:11">
      <c r="B33" s="32" t="s">
        <v>68</v>
      </c>
      <c r="C33" s="278">
        <v>210.51251412739501</v>
      </c>
      <c r="D33" s="186"/>
      <c r="E33" s="278">
        <v>208.38559520102203</v>
      </c>
      <c r="F33" s="186"/>
      <c r="G33" s="278">
        <v>207.91427249927233</v>
      </c>
      <c r="H33" s="186"/>
      <c r="I33" s="278">
        <v>208.89248382373398</v>
      </c>
      <c r="J33" s="11"/>
      <c r="K33" s="278">
        <v>208.92621641285578</v>
      </c>
    </row>
    <row r="34" spans="2:11">
      <c r="B34" s="32" t="s">
        <v>90</v>
      </c>
      <c r="C34" s="278">
        <v>198.19115067068765</v>
      </c>
      <c r="D34" s="186"/>
      <c r="E34" s="278">
        <v>199.92325569241666</v>
      </c>
      <c r="F34" s="186"/>
      <c r="G34" s="278">
        <v>200.34974372986366</v>
      </c>
      <c r="H34" s="186"/>
      <c r="I34" s="278">
        <v>199.23751708010164</v>
      </c>
      <c r="J34" s="11"/>
      <c r="K34" s="278">
        <v>199.42541679326746</v>
      </c>
    </row>
    <row r="35" spans="2:11" ht="12.75" customHeight="1">
      <c r="B35" s="32" t="s">
        <v>91</v>
      </c>
      <c r="C35" s="278">
        <v>261.74985952392132</v>
      </c>
      <c r="D35" s="186"/>
      <c r="E35" s="278">
        <v>260.31960576673265</v>
      </c>
      <c r="F35" s="186"/>
      <c r="G35" s="278">
        <v>259.85057370472265</v>
      </c>
      <c r="H35" s="186"/>
      <c r="I35" s="278">
        <v>260.70221838967564</v>
      </c>
      <c r="J35" s="11"/>
      <c r="K35" s="278">
        <v>260.65556434626302</v>
      </c>
    </row>
    <row r="36" spans="2:11">
      <c r="B36" s="32" t="s">
        <v>92</v>
      </c>
      <c r="C36" s="278">
        <v>195.01916432316435</v>
      </c>
      <c r="D36" s="186"/>
      <c r="E36" s="278">
        <v>192.62422639451199</v>
      </c>
      <c r="F36" s="186"/>
      <c r="G36" s="278">
        <v>191.15734988441599</v>
      </c>
      <c r="H36" s="186"/>
      <c r="I36" s="278">
        <v>189.42467654587969</v>
      </c>
      <c r="J36" s="11"/>
      <c r="K36" s="278">
        <v>192.05635428699301</v>
      </c>
    </row>
    <row r="37" spans="2:11">
      <c r="B37" s="32" t="s">
        <v>93</v>
      </c>
      <c r="C37" s="278">
        <v>188.99373862433868</v>
      </c>
      <c r="D37" s="186"/>
      <c r="E37" s="278">
        <v>191.97837105041901</v>
      </c>
      <c r="F37" s="186"/>
      <c r="G37" s="278">
        <v>192.37846600614333</v>
      </c>
      <c r="H37" s="186"/>
      <c r="I37" s="278">
        <v>190.48842485200964</v>
      </c>
      <c r="J37" s="11"/>
      <c r="K37" s="278">
        <v>190.95975013322769</v>
      </c>
    </row>
    <row r="38" spans="2:11">
      <c r="B38" s="32" t="s">
        <v>94</v>
      </c>
      <c r="C38" s="278">
        <v>193.38284935897434</v>
      </c>
      <c r="D38" s="186"/>
      <c r="E38" s="278">
        <v>195.40185311071332</v>
      </c>
      <c r="F38" s="186"/>
      <c r="G38" s="278">
        <v>195.69347656498667</v>
      </c>
      <c r="H38" s="186"/>
      <c r="I38" s="278">
        <v>186.61618416770202</v>
      </c>
      <c r="J38" s="11"/>
      <c r="K38" s="278">
        <v>192.77359080059409</v>
      </c>
    </row>
    <row r="39" spans="2:11">
      <c r="B39" s="32" t="s">
        <v>95</v>
      </c>
      <c r="C39" s="279">
        <v>196.86462696632032</v>
      </c>
      <c r="D39" s="186"/>
      <c r="E39" s="279">
        <v>196.95447817367233</v>
      </c>
      <c r="F39" s="186"/>
      <c r="G39" s="279">
        <v>200.61644336157568</v>
      </c>
      <c r="H39" s="186"/>
      <c r="I39" s="279">
        <v>202.45660169724567</v>
      </c>
      <c r="J39" s="189"/>
      <c r="K39" s="279">
        <v>199.22303754970349</v>
      </c>
    </row>
    <row r="40" spans="2:11">
      <c r="B40" s="35"/>
      <c r="C40" s="685"/>
      <c r="D40" s="688"/>
      <c r="E40" s="686"/>
      <c r="F40" s="688"/>
      <c r="G40" s="686"/>
      <c r="H40" s="687"/>
      <c r="I40" s="686"/>
      <c r="J40" s="688"/>
    </row>
    <row r="41" spans="2:11">
      <c r="B41" s="35"/>
      <c r="C41" s="30"/>
      <c r="D41" s="30"/>
      <c r="E41" s="30"/>
      <c r="F41" s="30"/>
      <c r="G41" s="30"/>
      <c r="H41" s="30"/>
      <c r="I41" s="30"/>
      <c r="J41" s="30"/>
    </row>
  </sheetData>
  <mergeCells count="3">
    <mergeCell ref="C40:G40"/>
    <mergeCell ref="H40:J40"/>
    <mergeCell ref="C9:K9"/>
  </mergeCells>
  <conditionalFormatting sqref="D12:D39 F12:F39 H12:H39">
    <cfRule type="cellIs" dxfId="197" priority="33" operator="between">
      <formula>1</formula>
      <formula>2</formula>
    </cfRule>
  </conditionalFormatting>
  <conditionalFormatting sqref="F12:F16 H12:H16">
    <cfRule type="cellIs" dxfId="196" priority="32" operator="between">
      <formula>1</formula>
      <formula>2</formula>
    </cfRule>
  </conditionalFormatting>
  <conditionalFormatting sqref="C12:C39">
    <cfRule type="cellIs" dxfId="195" priority="11" operator="between">
      <formula>1</formula>
      <formula>2</formula>
    </cfRule>
  </conditionalFormatting>
  <conditionalFormatting sqref="C12:C39">
    <cfRule type="cellIs" dxfId="194" priority="10" operator="between">
      <formula>1</formula>
      <formula>2</formula>
    </cfRule>
  </conditionalFormatting>
  <conditionalFormatting sqref="E12:E39">
    <cfRule type="cellIs" dxfId="193" priority="9" operator="between">
      <formula>1</formula>
      <formula>2</formula>
    </cfRule>
  </conditionalFormatting>
  <conditionalFormatting sqref="E12:E39">
    <cfRule type="cellIs" dxfId="192" priority="8" operator="between">
      <formula>1</formula>
      <formula>2</formula>
    </cfRule>
  </conditionalFormatting>
  <conditionalFormatting sqref="G12:G39">
    <cfRule type="cellIs" dxfId="191" priority="7" operator="between">
      <formula>1</formula>
      <formula>2</formula>
    </cfRule>
  </conditionalFormatting>
  <conditionalFormatting sqref="G12:G39">
    <cfRule type="cellIs" dxfId="190" priority="6" operator="between">
      <formula>1</formula>
      <formula>2</formula>
    </cfRule>
  </conditionalFormatting>
  <conditionalFormatting sqref="I12:I39">
    <cfRule type="cellIs" dxfId="189" priority="5" operator="between">
      <formula>1</formula>
      <formula>2</formula>
    </cfRule>
  </conditionalFormatting>
  <conditionalFormatting sqref="I12:I39">
    <cfRule type="cellIs" dxfId="188" priority="4" operator="between">
      <formula>1</formula>
      <formula>2</formula>
    </cfRule>
  </conditionalFormatting>
  <conditionalFormatting sqref="K12:K39">
    <cfRule type="cellIs" dxfId="187" priority="2" operator="between">
      <formula>1</formula>
      <formula>2</formula>
    </cfRule>
  </conditionalFormatting>
  <conditionalFormatting sqref="K12:K39">
    <cfRule type="cellIs" dxfId="186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7" s="6" customFormat="1" ht="16.5" customHeight="1">
      <c r="A1"/>
    </row>
    <row r="2" spans="1:7" s="6" customFormat="1" ht="16.5" customHeight="1">
      <c r="A2"/>
    </row>
    <row r="3" spans="1:7" s="6" customFormat="1" ht="16.5" customHeight="1">
      <c r="A3"/>
    </row>
    <row r="4" spans="1:7" s="6" customFormat="1" ht="16.5" customHeight="1">
      <c r="A4"/>
    </row>
    <row r="5" spans="1:7" s="6" customFormat="1" ht="16.5" customHeight="1">
      <c r="A5" s="127" t="s">
        <v>21</v>
      </c>
      <c r="B5" s="130" t="s">
        <v>300</v>
      </c>
    </row>
    <row r="6" spans="1:7" s="6" customFormat="1" ht="12" customHeight="1">
      <c r="A6" s="127"/>
      <c r="B6" s="125" t="s">
        <v>230</v>
      </c>
    </row>
    <row r="7" spans="1:7" ht="15" customHeight="1"/>
    <row r="8" spans="1:7" ht="50.25" customHeight="1">
      <c r="B8" s="7"/>
      <c r="C8" s="252" t="s">
        <v>181</v>
      </c>
    </row>
    <row r="9" spans="1:7" ht="24.95" customHeight="1">
      <c r="B9" s="10"/>
      <c r="C9" s="251" t="s">
        <v>63</v>
      </c>
    </row>
    <row r="10" spans="1:7" ht="15" customHeight="1">
      <c r="B10" s="131" t="s">
        <v>286</v>
      </c>
      <c r="C10" s="128"/>
    </row>
    <row r="11" spans="1:7">
      <c r="B11" s="402" t="s">
        <v>105</v>
      </c>
      <c r="C11" s="406">
        <f>'RSI_VMP_AF€ (15)'!I12-'RSI_VMP_AF€ (15)'!C12</f>
        <v>-1.3080164598106592</v>
      </c>
    </row>
    <row r="12" spans="1:7">
      <c r="B12" s="403" t="s">
        <v>267</v>
      </c>
      <c r="C12" s="407">
        <f>'RSI_VMP_AF€ (15)'!I13-'RSI_VMP_AF€ (15)'!C13</f>
        <v>-1.3608425314506576</v>
      </c>
    </row>
    <row r="13" spans="1:7">
      <c r="B13" s="403" t="s">
        <v>52</v>
      </c>
      <c r="C13" s="407">
        <f>'RSI_VMP_AF€ (15)'!I14-'RSI_VMP_AF€ (15)'!C14</f>
        <v>-2.2287120594853604</v>
      </c>
      <c r="F13" s="276"/>
      <c r="G13" s="276"/>
    </row>
    <row r="14" spans="1:7">
      <c r="B14" s="403" t="s">
        <v>1</v>
      </c>
      <c r="C14" s="408">
        <f>'RSI_VMP_AF€ (15)'!I15-'RSI_VMP_AF€ (15)'!C15</f>
        <v>-2.6914120469301963</v>
      </c>
      <c r="F14" s="276"/>
      <c r="G14" s="276"/>
    </row>
    <row r="15" spans="1:7">
      <c r="B15" s="32" t="s">
        <v>73</v>
      </c>
      <c r="C15" s="406">
        <f>'RSI_VMP_AF€ (15)'!I16-'RSI_VMP_AF€ (15)'!C16</f>
        <v>-7.1777132193840032</v>
      </c>
      <c r="F15" s="276"/>
      <c r="G15" s="276"/>
    </row>
    <row r="16" spans="1:7">
      <c r="B16" s="32" t="s">
        <v>74</v>
      </c>
      <c r="C16" s="407">
        <f>'RSI_VMP_AF€ (15)'!I17-'RSI_VMP_AF€ (15)'!C17</f>
        <v>-6.4450024627563494</v>
      </c>
      <c r="F16" s="276"/>
      <c r="G16" s="276"/>
    </row>
    <row r="17" spans="2:3">
      <c r="B17" s="32" t="s">
        <v>75</v>
      </c>
      <c r="C17" s="407">
        <f>'RSI_VMP_AF€ (15)'!I18-'RSI_VMP_AF€ (15)'!C18</f>
        <v>-2.5652639596110021</v>
      </c>
    </row>
    <row r="18" spans="2:3">
      <c r="B18" s="32" t="s">
        <v>76</v>
      </c>
      <c r="C18" s="407">
        <f>'RSI_VMP_AF€ (15)'!I19-'RSI_VMP_AF€ (15)'!C19</f>
        <v>4.9638127831116492</v>
      </c>
    </row>
    <row r="19" spans="2:3">
      <c r="B19" s="32" t="s">
        <v>77</v>
      </c>
      <c r="C19" s="407">
        <f>'RSI_VMP_AF€ (15)'!I20-'RSI_VMP_AF€ (15)'!C20</f>
        <v>-2.2340632145576649</v>
      </c>
    </row>
    <row r="20" spans="2:3">
      <c r="B20" s="32" t="s">
        <v>78</v>
      </c>
      <c r="C20" s="407">
        <f>'RSI_VMP_AF€ (15)'!I21-'RSI_VMP_AF€ (15)'!C21</f>
        <v>-4.4232041571876266</v>
      </c>
    </row>
    <row r="21" spans="2:3">
      <c r="B21" s="32" t="s">
        <v>79</v>
      </c>
      <c r="C21" s="407">
        <f>'RSI_VMP_AF€ (15)'!I22-'RSI_VMP_AF€ (15)'!C22</f>
        <v>-6.6506423294230217</v>
      </c>
    </row>
    <row r="22" spans="2:3">
      <c r="B22" s="32" t="s">
        <v>80</v>
      </c>
      <c r="C22" s="407">
        <f>'RSI_VMP_AF€ (15)'!I23-'RSI_VMP_AF€ (15)'!C23</f>
        <v>9.8807717494089786</v>
      </c>
    </row>
    <row r="23" spans="2:3">
      <c r="B23" s="32" t="s">
        <v>81</v>
      </c>
      <c r="C23" s="407">
        <f>'RSI_VMP_AF€ (15)'!I24-'RSI_VMP_AF€ (15)'!C24</f>
        <v>-7.0245351463453289</v>
      </c>
    </row>
    <row r="24" spans="2:3">
      <c r="B24" s="32" t="s">
        <v>82</v>
      </c>
      <c r="C24" s="407">
        <f>'RSI_VMP_AF€ (15)'!I25-'RSI_VMP_AF€ (15)'!C25</f>
        <v>-9.8342057523383346</v>
      </c>
    </row>
    <row r="25" spans="2:3">
      <c r="B25" s="32" t="s">
        <v>83</v>
      </c>
      <c r="C25" s="407">
        <f>'RSI_VMP_AF€ (15)'!I26-'RSI_VMP_AF€ (15)'!C26</f>
        <v>0.95496174829031588</v>
      </c>
    </row>
    <row r="26" spans="2:3">
      <c r="B26" s="32" t="s">
        <v>84</v>
      </c>
      <c r="C26" s="407">
        <f>'RSI_VMP_AF€ (15)'!I27-'RSI_VMP_AF€ (15)'!C27</f>
        <v>0.76411029601001701</v>
      </c>
    </row>
    <row r="27" spans="2:3">
      <c r="B27" s="32" t="s">
        <v>85</v>
      </c>
      <c r="C27" s="407">
        <f>'RSI_VMP_AF€ (15)'!I28-'RSI_VMP_AF€ (15)'!C28</f>
        <v>-2.3527828853812878</v>
      </c>
    </row>
    <row r="28" spans="2:3">
      <c r="B28" s="32" t="s">
        <v>86</v>
      </c>
      <c r="C28" s="407">
        <f>'RSI_VMP_AF€ (15)'!I29-'RSI_VMP_AF€ (15)'!C29</f>
        <v>-0.42692156027632677</v>
      </c>
    </row>
    <row r="29" spans="2:3">
      <c r="B29" s="32" t="s">
        <v>87</v>
      </c>
      <c r="C29" s="407">
        <f>'RSI_VMP_AF€ (15)'!I30-'RSI_VMP_AF€ (15)'!C30</f>
        <v>-0.12288482186500005</v>
      </c>
    </row>
    <row r="30" spans="2:3">
      <c r="B30" s="32" t="s">
        <v>88</v>
      </c>
      <c r="C30" s="407">
        <f>'RSI_VMP_AF€ (15)'!I31-'RSI_VMP_AF€ (15)'!C31</f>
        <v>-8.451402633963994</v>
      </c>
    </row>
    <row r="31" spans="2:3">
      <c r="B31" s="32" t="s">
        <v>89</v>
      </c>
      <c r="C31" s="407">
        <f>'RSI_VMP_AF€ (15)'!I32-'RSI_VMP_AF€ (15)'!C32</f>
        <v>-5.7812466006429588</v>
      </c>
    </row>
    <row r="32" spans="2:3">
      <c r="B32" s="32" t="s">
        <v>68</v>
      </c>
      <c r="C32" s="407">
        <f>'RSI_VMP_AF€ (15)'!I33-'RSI_VMP_AF€ (15)'!C33</f>
        <v>-1.6200303036610251</v>
      </c>
    </row>
    <row r="33" spans="2:3">
      <c r="B33" s="32" t="s">
        <v>90</v>
      </c>
      <c r="C33" s="407">
        <f>'RSI_VMP_AF€ (15)'!I34-'RSI_VMP_AF€ (15)'!C34</f>
        <v>1.0463664094139915</v>
      </c>
    </row>
    <row r="34" spans="2:3" ht="12.75" customHeight="1">
      <c r="B34" s="32" t="s">
        <v>91</v>
      </c>
      <c r="C34" s="407">
        <f>'RSI_VMP_AF€ (15)'!I35-'RSI_VMP_AF€ (15)'!C35</f>
        <v>-1.04764113424568</v>
      </c>
    </row>
    <row r="35" spans="2:3">
      <c r="B35" s="32" t="s">
        <v>92</v>
      </c>
      <c r="C35" s="407">
        <f>'RSI_VMP_AF€ (15)'!I36-'RSI_VMP_AF€ (15)'!C36</f>
        <v>-5.5944877772846553</v>
      </c>
    </row>
    <row r="36" spans="2:3">
      <c r="B36" s="32" t="s">
        <v>93</v>
      </c>
      <c r="C36" s="407">
        <f>'RSI_VMP_AF€ (15)'!I37-'RSI_VMP_AF€ (15)'!C37</f>
        <v>1.494686227670968</v>
      </c>
    </row>
    <row r="37" spans="2:3">
      <c r="B37" s="32" t="s">
        <v>94</v>
      </c>
      <c r="C37" s="407">
        <f>'RSI_VMP_AF€ (15)'!I38-'RSI_VMP_AF€ (15)'!C38</f>
        <v>-6.7666651912723239</v>
      </c>
    </row>
    <row r="38" spans="2:3">
      <c r="B38" s="32" t="s">
        <v>95</v>
      </c>
      <c r="C38" s="408">
        <f>'RSI_VMP_AF€ (15)'!I39-'RSI_VMP_AF€ (15)'!C39</f>
        <v>5.591974730925358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topLeftCell="A18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3.42578125" style="84" customWidth="1"/>
    <col min="4" max="4" width="1.28515625" style="89" customWidth="1"/>
    <col min="5" max="5" width="13.42578125" style="84" customWidth="1"/>
    <col min="6" max="6" width="1.28515625" style="84" customWidth="1"/>
    <col min="7" max="7" width="13.42578125" style="84" customWidth="1"/>
    <col min="8" max="8" width="1.28515625" style="84" customWidth="1"/>
    <col min="9" max="9" width="13.42578125" style="84" customWidth="1"/>
    <col min="10" max="10" width="1.42578125" style="84" customWidth="1"/>
    <col min="11" max="16384" width="12" style="84"/>
  </cols>
  <sheetData>
    <row r="1" spans="1:11" s="83" customFormat="1" ht="16.5" customHeight="1">
      <c r="D1" s="85"/>
    </row>
    <row r="2" spans="1:11" s="83" customFormat="1" ht="16.5" customHeight="1">
      <c r="D2" s="85"/>
    </row>
    <row r="3" spans="1:11" s="83" customFormat="1" ht="16.5" customHeight="1">
      <c r="D3" s="85"/>
    </row>
    <row r="4" spans="1:11" s="83" customFormat="1" ht="16.5" customHeight="1">
      <c r="D4" s="85"/>
    </row>
    <row r="5" spans="1:11" s="83" customFormat="1" ht="16.5" customHeight="1">
      <c r="A5" s="129" t="s">
        <v>22</v>
      </c>
      <c r="B5" s="132" t="s">
        <v>308</v>
      </c>
    </row>
    <row r="6" spans="1:11" s="83" customFormat="1" ht="12" customHeight="1">
      <c r="A6" s="129"/>
      <c r="B6" s="125" t="s">
        <v>233</v>
      </c>
    </row>
    <row r="7" spans="1:11" s="83" customFormat="1" ht="12" customHeight="1">
      <c r="A7" s="129"/>
      <c r="B7" s="125"/>
    </row>
    <row r="8" spans="1:11" s="83" customFormat="1" ht="16.5" customHeight="1"/>
    <row r="9" spans="1:11" s="83" customFormat="1" ht="32.25" customHeight="1">
      <c r="B9" s="7"/>
      <c r="C9" s="681" t="s">
        <v>308</v>
      </c>
      <c r="D9" s="681"/>
      <c r="E9" s="681"/>
      <c r="F9" s="681"/>
      <c r="G9" s="681"/>
      <c r="H9" s="681"/>
      <c r="I9" s="681"/>
      <c r="J9" s="681"/>
      <c r="K9" s="681"/>
    </row>
    <row r="10" spans="1:11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182" t="s">
        <v>17</v>
      </c>
      <c r="K10" s="454" t="s">
        <v>295</v>
      </c>
    </row>
    <row r="11" spans="1:11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1" s="83" customFormat="1" ht="14.25" customHeight="1">
      <c r="B12" s="402" t="s">
        <v>105</v>
      </c>
      <c r="C12" s="191">
        <v>93608</v>
      </c>
      <c r="D12" s="104"/>
      <c r="E12" s="191">
        <v>95367</v>
      </c>
      <c r="F12" s="62"/>
      <c r="G12" s="191">
        <v>93915</v>
      </c>
      <c r="H12" s="181"/>
      <c r="I12" s="191">
        <v>95626</v>
      </c>
      <c r="K12" s="191">
        <v>122975</v>
      </c>
    </row>
    <row r="13" spans="1:11" s="83" customFormat="1" ht="14.25" customHeight="1">
      <c r="B13" s="403" t="s">
        <v>267</v>
      </c>
      <c r="C13" s="192">
        <v>25953</v>
      </c>
      <c r="D13" s="104"/>
      <c r="E13" s="192">
        <v>26468</v>
      </c>
      <c r="F13" s="64"/>
      <c r="G13" s="192">
        <v>26094</v>
      </c>
      <c r="H13" s="181"/>
      <c r="I13" s="192">
        <v>26376</v>
      </c>
      <c r="K13" s="192">
        <v>33851</v>
      </c>
    </row>
    <row r="14" spans="1:11" s="83" customFormat="1" ht="14.25" customHeight="1">
      <c r="B14" s="403" t="s">
        <v>52</v>
      </c>
      <c r="C14" s="192">
        <v>18801</v>
      </c>
      <c r="D14" s="104"/>
      <c r="E14" s="192">
        <v>19137</v>
      </c>
      <c r="F14" s="64"/>
      <c r="G14" s="192">
        <v>18794</v>
      </c>
      <c r="H14" s="181"/>
      <c r="I14" s="192">
        <v>18908</v>
      </c>
      <c r="K14" s="192">
        <v>24445</v>
      </c>
    </row>
    <row r="15" spans="1:11" s="83" customFormat="1" ht="14.25" customHeight="1">
      <c r="B15" s="403" t="s">
        <v>1</v>
      </c>
      <c r="C15" s="193">
        <v>7430</v>
      </c>
      <c r="D15" s="110"/>
      <c r="E15" s="193">
        <v>7566</v>
      </c>
      <c r="F15" s="70"/>
      <c r="G15" s="193">
        <v>7523</v>
      </c>
      <c r="H15" s="181"/>
      <c r="I15" s="193">
        <v>7607</v>
      </c>
      <c r="J15" s="48"/>
      <c r="K15" s="193">
        <v>9384</v>
      </c>
    </row>
    <row r="16" spans="1:11" s="83" customFormat="1" ht="14.25" customHeight="1">
      <c r="B16" s="32" t="s">
        <v>73</v>
      </c>
      <c r="C16" s="191">
        <v>286</v>
      </c>
      <c r="D16" s="106"/>
      <c r="E16" s="191">
        <v>300</v>
      </c>
      <c r="F16" s="64"/>
      <c r="G16" s="191">
        <v>288</v>
      </c>
      <c r="H16" s="181"/>
      <c r="I16" s="191">
        <v>296</v>
      </c>
      <c r="K16" s="191">
        <v>346</v>
      </c>
    </row>
    <row r="17" spans="2:12" s="83" customFormat="1" ht="14.25" customHeight="1">
      <c r="B17" s="32" t="s">
        <v>74</v>
      </c>
      <c r="C17" s="192">
        <v>205</v>
      </c>
      <c r="D17" s="106"/>
      <c r="E17" s="192">
        <v>205</v>
      </c>
      <c r="F17" s="64"/>
      <c r="G17" s="192">
        <v>202</v>
      </c>
      <c r="H17" s="181"/>
      <c r="I17" s="192">
        <v>214</v>
      </c>
      <c r="K17" s="192">
        <v>276</v>
      </c>
      <c r="L17" s="48"/>
    </row>
    <row r="18" spans="2:12" s="83" customFormat="1" ht="14.25" customHeight="1">
      <c r="B18" s="32" t="s">
        <v>75</v>
      </c>
      <c r="C18" s="192">
        <v>188</v>
      </c>
      <c r="D18" s="106"/>
      <c r="E18" s="192">
        <v>189</v>
      </c>
      <c r="F18" s="64"/>
      <c r="G18" s="192">
        <v>191</v>
      </c>
      <c r="H18" s="181"/>
      <c r="I18" s="192">
        <v>191</v>
      </c>
      <c r="K18" s="192">
        <v>240</v>
      </c>
    </row>
    <row r="19" spans="2:12" s="83" customFormat="1" ht="14.25" customHeight="1">
      <c r="B19" s="32" t="s">
        <v>76</v>
      </c>
      <c r="C19" s="192">
        <v>170</v>
      </c>
      <c r="D19" s="106"/>
      <c r="E19" s="192">
        <v>176</v>
      </c>
      <c r="F19" s="64"/>
      <c r="G19" s="192">
        <v>189</v>
      </c>
      <c r="H19" s="181"/>
      <c r="I19" s="192">
        <v>181</v>
      </c>
      <c r="K19" s="192">
        <v>227</v>
      </c>
    </row>
    <row r="20" spans="2:12" s="83" customFormat="1" ht="14.25" customHeight="1">
      <c r="B20" s="32" t="s">
        <v>77</v>
      </c>
      <c r="C20" s="192">
        <v>724</v>
      </c>
      <c r="D20" s="106"/>
      <c r="E20" s="192">
        <v>725</v>
      </c>
      <c r="F20" s="64"/>
      <c r="G20" s="192">
        <v>729</v>
      </c>
      <c r="H20" s="181"/>
      <c r="I20" s="192">
        <v>748</v>
      </c>
      <c r="K20" s="192">
        <v>926</v>
      </c>
    </row>
    <row r="21" spans="2:12" s="83" customFormat="1" ht="14.25" customHeight="1">
      <c r="B21" s="32" t="s">
        <v>78</v>
      </c>
      <c r="C21" s="192">
        <v>153</v>
      </c>
      <c r="D21" s="106"/>
      <c r="E21" s="192">
        <v>166</v>
      </c>
      <c r="F21" s="64"/>
      <c r="G21" s="192">
        <v>167</v>
      </c>
      <c r="H21" s="181"/>
      <c r="I21" s="192">
        <v>165</v>
      </c>
      <c r="K21" s="192">
        <v>198</v>
      </c>
    </row>
    <row r="22" spans="2:12" s="83" customFormat="1" ht="14.25" customHeight="1">
      <c r="B22" s="32" t="s">
        <v>79</v>
      </c>
      <c r="C22" s="192">
        <v>350</v>
      </c>
      <c r="D22" s="106"/>
      <c r="E22" s="192">
        <v>358</v>
      </c>
      <c r="F22" s="64"/>
      <c r="G22" s="192">
        <v>362</v>
      </c>
      <c r="H22" s="181"/>
      <c r="I22" s="192">
        <v>359</v>
      </c>
      <c r="K22" s="192">
        <v>438</v>
      </c>
    </row>
    <row r="23" spans="2:12" s="83" customFormat="1" ht="14.25" customHeight="1">
      <c r="B23" s="32" t="s">
        <v>80</v>
      </c>
      <c r="C23" s="192">
        <v>53</v>
      </c>
      <c r="D23" s="106"/>
      <c r="E23" s="192">
        <v>53</v>
      </c>
      <c r="F23" s="64"/>
      <c r="G23" s="192">
        <v>48</v>
      </c>
      <c r="H23" s="181"/>
      <c r="I23" s="192">
        <v>55</v>
      </c>
      <c r="K23" s="192">
        <v>69</v>
      </c>
    </row>
    <row r="24" spans="2:12" s="83" customFormat="1" ht="14.25" customHeight="1">
      <c r="B24" s="32" t="s">
        <v>81</v>
      </c>
      <c r="C24" s="192">
        <v>357</v>
      </c>
      <c r="D24" s="106"/>
      <c r="E24" s="192">
        <v>366</v>
      </c>
      <c r="F24" s="64"/>
      <c r="G24" s="192">
        <v>373</v>
      </c>
      <c r="H24" s="181"/>
      <c r="I24" s="192">
        <v>369</v>
      </c>
      <c r="K24" s="192">
        <v>450</v>
      </c>
    </row>
    <row r="25" spans="2:12" s="83" customFormat="1" ht="14.25" customHeight="1">
      <c r="B25" s="32" t="s">
        <v>82</v>
      </c>
      <c r="C25" s="192">
        <v>203</v>
      </c>
      <c r="D25" s="106"/>
      <c r="E25" s="192">
        <v>224</v>
      </c>
      <c r="F25" s="64"/>
      <c r="G25" s="192">
        <v>219</v>
      </c>
      <c r="H25" s="181"/>
      <c r="I25" s="192">
        <v>211</v>
      </c>
      <c r="K25" s="192">
        <v>254</v>
      </c>
    </row>
    <row r="26" spans="2:12" s="83" customFormat="1" ht="14.25" customHeight="1">
      <c r="B26" s="32" t="s">
        <v>83</v>
      </c>
      <c r="C26" s="192">
        <v>169</v>
      </c>
      <c r="D26" s="106"/>
      <c r="E26" s="192">
        <v>174</v>
      </c>
      <c r="F26" s="64"/>
      <c r="G26" s="192">
        <v>179</v>
      </c>
      <c r="H26" s="181"/>
      <c r="I26" s="192">
        <v>175</v>
      </c>
      <c r="K26" s="192">
        <v>217</v>
      </c>
    </row>
    <row r="27" spans="2:12" s="83" customFormat="1" ht="14.25" customHeight="1">
      <c r="B27" s="32" t="s">
        <v>84</v>
      </c>
      <c r="C27" s="192">
        <v>273</v>
      </c>
      <c r="D27" s="106"/>
      <c r="E27" s="192">
        <v>281</v>
      </c>
      <c r="F27" s="64"/>
      <c r="G27" s="192">
        <v>262</v>
      </c>
      <c r="H27" s="181"/>
      <c r="I27" s="192">
        <v>250</v>
      </c>
      <c r="K27" s="192">
        <v>315</v>
      </c>
    </row>
    <row r="28" spans="2:12" s="83" customFormat="1" ht="14.25" customHeight="1">
      <c r="B28" s="32" t="s">
        <v>85</v>
      </c>
      <c r="C28" s="192">
        <v>133</v>
      </c>
      <c r="D28" s="106"/>
      <c r="E28" s="192">
        <v>141</v>
      </c>
      <c r="F28" s="64"/>
      <c r="G28" s="192">
        <v>143</v>
      </c>
      <c r="H28" s="181"/>
      <c r="I28" s="192">
        <v>144</v>
      </c>
      <c r="K28" s="192">
        <v>191</v>
      </c>
    </row>
    <row r="29" spans="2:12" s="83" customFormat="1" ht="14.25" customHeight="1">
      <c r="B29" s="32" t="s">
        <v>86</v>
      </c>
      <c r="C29" s="192">
        <v>311</v>
      </c>
      <c r="D29" s="106"/>
      <c r="E29" s="192">
        <v>310</v>
      </c>
      <c r="F29" s="64"/>
      <c r="G29" s="192">
        <v>307</v>
      </c>
      <c r="H29" s="181"/>
      <c r="I29" s="192">
        <v>313</v>
      </c>
      <c r="K29" s="192">
        <v>392</v>
      </c>
    </row>
    <row r="30" spans="2:12" s="83" customFormat="1" ht="14.25" customHeight="1">
      <c r="B30" s="32" t="s">
        <v>87</v>
      </c>
      <c r="C30" s="192">
        <v>865</v>
      </c>
      <c r="D30" s="106"/>
      <c r="E30" s="192">
        <v>876</v>
      </c>
      <c r="F30" s="64"/>
      <c r="G30" s="192">
        <v>865</v>
      </c>
      <c r="H30" s="181"/>
      <c r="I30" s="192">
        <v>888</v>
      </c>
      <c r="K30" s="192">
        <v>1080</v>
      </c>
    </row>
    <row r="31" spans="2:12" s="83" customFormat="1" ht="14.25" customHeight="1">
      <c r="B31" s="32" t="s">
        <v>88</v>
      </c>
      <c r="C31" s="192">
        <v>199</v>
      </c>
      <c r="D31" s="106"/>
      <c r="E31" s="192">
        <v>222</v>
      </c>
      <c r="F31" s="64"/>
      <c r="G31" s="192">
        <v>230</v>
      </c>
      <c r="H31" s="181"/>
      <c r="I31" s="192">
        <v>241</v>
      </c>
      <c r="K31" s="192">
        <v>292</v>
      </c>
    </row>
    <row r="32" spans="2:12" s="83" customFormat="1" ht="14.25" customHeight="1">
      <c r="B32" s="32" t="s">
        <v>89</v>
      </c>
      <c r="C32" s="192">
        <v>534</v>
      </c>
      <c r="D32" s="106"/>
      <c r="E32" s="192">
        <v>538</v>
      </c>
      <c r="F32" s="64"/>
      <c r="G32" s="192">
        <v>530</v>
      </c>
      <c r="H32" s="181"/>
      <c r="I32" s="192">
        <v>543</v>
      </c>
      <c r="K32" s="192">
        <v>642</v>
      </c>
    </row>
    <row r="33" spans="2:11" s="83" customFormat="1" ht="14.25" customHeight="1">
      <c r="B33" s="32" t="s">
        <v>68</v>
      </c>
      <c r="C33" s="192">
        <v>129</v>
      </c>
      <c r="D33" s="106"/>
      <c r="E33" s="192">
        <v>128</v>
      </c>
      <c r="F33" s="64"/>
      <c r="G33" s="192">
        <v>122</v>
      </c>
      <c r="H33" s="181"/>
      <c r="I33" s="192">
        <v>131</v>
      </c>
      <c r="K33" s="192">
        <v>157</v>
      </c>
    </row>
    <row r="34" spans="2:11" s="83" customFormat="1" ht="14.25" customHeight="1">
      <c r="B34" s="32" t="s">
        <v>90</v>
      </c>
      <c r="C34" s="192">
        <v>503</v>
      </c>
      <c r="D34" s="106"/>
      <c r="E34" s="192">
        <v>516</v>
      </c>
      <c r="F34" s="64"/>
      <c r="G34" s="192">
        <v>498</v>
      </c>
      <c r="H34" s="181"/>
      <c r="I34" s="192">
        <v>500</v>
      </c>
      <c r="K34" s="192">
        <v>639</v>
      </c>
    </row>
    <row r="35" spans="2:11" s="83" customFormat="1" ht="14.25" customHeight="1">
      <c r="B35" s="32" t="s">
        <v>91</v>
      </c>
      <c r="C35" s="192">
        <v>756</v>
      </c>
      <c r="D35" s="106"/>
      <c r="E35" s="192">
        <v>770</v>
      </c>
      <c r="F35" s="64"/>
      <c r="G35" s="192">
        <v>769</v>
      </c>
      <c r="H35" s="181"/>
      <c r="I35" s="192">
        <v>773</v>
      </c>
      <c r="K35" s="192">
        <v>937</v>
      </c>
    </row>
    <row r="36" spans="2:11" s="83" customFormat="1" ht="14.25" customHeight="1">
      <c r="B36" s="32" t="s">
        <v>92</v>
      </c>
      <c r="C36" s="192">
        <v>351</v>
      </c>
      <c r="D36" s="106"/>
      <c r="E36" s="192">
        <v>321</v>
      </c>
      <c r="F36" s="64"/>
      <c r="G36" s="192">
        <v>328</v>
      </c>
      <c r="H36" s="181"/>
      <c r="I36" s="192">
        <v>319</v>
      </c>
      <c r="K36" s="192">
        <v>425</v>
      </c>
    </row>
    <row r="37" spans="2:11" s="83" customFormat="1" ht="14.25" customHeight="1">
      <c r="B37" s="32" t="s">
        <v>93</v>
      </c>
      <c r="C37" s="192">
        <v>141</v>
      </c>
      <c r="D37" s="106"/>
      <c r="E37" s="192">
        <v>146</v>
      </c>
      <c r="F37" s="64"/>
      <c r="G37" s="192">
        <v>137</v>
      </c>
      <c r="H37" s="181"/>
      <c r="I37" s="192">
        <v>134</v>
      </c>
      <c r="K37" s="192">
        <v>182</v>
      </c>
    </row>
    <row r="38" spans="2:11" s="83" customFormat="1" ht="14.25" customHeight="1">
      <c r="B38" s="32" t="s">
        <v>94</v>
      </c>
      <c r="C38" s="192">
        <v>129</v>
      </c>
      <c r="D38" s="106"/>
      <c r="E38" s="192">
        <v>134</v>
      </c>
      <c r="F38" s="64"/>
      <c r="G38" s="192">
        <v>140</v>
      </c>
      <c r="H38" s="181"/>
      <c r="I38" s="192">
        <v>141</v>
      </c>
      <c r="K38" s="192">
        <v>169</v>
      </c>
    </row>
    <row r="39" spans="2:11" s="83" customFormat="1" ht="14.25" customHeight="1">
      <c r="B39" s="32" t="s">
        <v>95</v>
      </c>
      <c r="C39" s="193">
        <v>248</v>
      </c>
      <c r="D39" s="351"/>
      <c r="E39" s="193">
        <v>247</v>
      </c>
      <c r="F39" s="70"/>
      <c r="G39" s="193">
        <v>245</v>
      </c>
      <c r="H39" s="181"/>
      <c r="I39" s="193">
        <v>266</v>
      </c>
      <c r="K39" s="193">
        <v>322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85" priority="38" operator="between">
      <formula>1</formula>
      <formula>2</formula>
    </cfRule>
  </conditionalFormatting>
  <conditionalFormatting sqref="H23">
    <cfRule type="cellIs" dxfId="184" priority="37" operator="between">
      <formula>1</formula>
      <formula>2</formula>
    </cfRule>
  </conditionalFormatting>
  <conditionalFormatting sqref="I12:I15">
    <cfRule type="cellIs" dxfId="183" priority="23" operator="between">
      <formula>1</formula>
      <formula>2</formula>
    </cfRule>
  </conditionalFormatting>
  <conditionalFormatting sqref="I16:I22 I24:I39">
    <cfRule type="cellIs" dxfId="182" priority="22" operator="between">
      <formula>1</formula>
      <formula>2</formula>
    </cfRule>
  </conditionalFormatting>
  <conditionalFormatting sqref="I23">
    <cfRule type="cellIs" dxfId="181" priority="21" operator="between">
      <formula>1</formula>
      <formula>2</formula>
    </cfRule>
  </conditionalFormatting>
  <conditionalFormatting sqref="K12:K15">
    <cfRule type="cellIs" dxfId="180" priority="18" operator="between">
      <formula>1</formula>
      <formula>2</formula>
    </cfRule>
  </conditionalFormatting>
  <conditionalFormatting sqref="K16:K22 K24:K39">
    <cfRule type="cellIs" dxfId="179" priority="17" operator="between">
      <formula>1</formula>
      <formula>2</formula>
    </cfRule>
  </conditionalFormatting>
  <conditionalFormatting sqref="K23">
    <cfRule type="cellIs" dxfId="178" priority="16" operator="between">
      <formula>1</formula>
      <formula>2</formula>
    </cfRule>
  </conditionalFormatting>
  <conditionalFormatting sqref="C12:C15">
    <cfRule type="cellIs" dxfId="177" priority="9" operator="between">
      <formula>1</formula>
      <formula>2</formula>
    </cfRule>
  </conditionalFormatting>
  <conditionalFormatting sqref="C16:C22 C24:C39">
    <cfRule type="cellIs" dxfId="176" priority="8" operator="between">
      <formula>1</formula>
      <formula>2</formula>
    </cfRule>
  </conditionalFormatting>
  <conditionalFormatting sqref="C23">
    <cfRule type="cellIs" dxfId="175" priority="7" operator="between">
      <formula>1</formula>
      <formula>2</formula>
    </cfRule>
  </conditionalFormatting>
  <conditionalFormatting sqref="E12:E15">
    <cfRule type="cellIs" dxfId="174" priority="6" operator="between">
      <formula>1</formula>
      <formula>2</formula>
    </cfRule>
  </conditionalFormatting>
  <conditionalFormatting sqref="E16:E22 E24:E39">
    <cfRule type="cellIs" dxfId="173" priority="5" operator="between">
      <formula>1</formula>
      <formula>2</formula>
    </cfRule>
  </conditionalFormatting>
  <conditionalFormatting sqref="E23">
    <cfRule type="cellIs" dxfId="172" priority="4" operator="between">
      <formula>1</formula>
      <formula>2</formula>
    </cfRule>
  </conditionalFormatting>
  <conditionalFormatting sqref="G12:G15">
    <cfRule type="cellIs" dxfId="171" priority="3" operator="between">
      <formula>1</formula>
      <formula>2</formula>
    </cfRule>
  </conditionalFormatting>
  <conditionalFormatting sqref="G16:G22 G24:G39">
    <cfRule type="cellIs" dxfId="170" priority="2" operator="between">
      <formula>1</formula>
      <formula>2</formula>
    </cfRule>
  </conditionalFormatting>
  <conditionalFormatting sqref="G23">
    <cfRule type="cellIs" dxfId="16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5" customWidth="1"/>
    <col min="3" max="3" width="38.85546875" style="5" customWidth="1"/>
    <col min="4" max="16384" width="12" style="5"/>
  </cols>
  <sheetData>
    <row r="1" spans="1:3" s="6" customFormat="1" ht="16.5" customHeight="1">
      <c r="A1"/>
    </row>
    <row r="2" spans="1:3" s="6" customFormat="1" ht="16.5" customHeight="1">
      <c r="A2"/>
    </row>
    <row r="3" spans="1:3" s="6" customFormat="1" ht="16.5" customHeight="1">
      <c r="A3"/>
    </row>
    <row r="4" spans="1:3" s="6" customFormat="1" ht="16.5" customHeight="1">
      <c r="A4"/>
    </row>
    <row r="5" spans="1:3" s="6" customFormat="1" ht="16.5" customHeight="1">
      <c r="A5" s="127" t="s">
        <v>23</v>
      </c>
      <c r="B5" s="130" t="s">
        <v>309</v>
      </c>
    </row>
    <row r="6" spans="1:3" s="6" customFormat="1" ht="12" customHeight="1">
      <c r="A6" s="127"/>
      <c r="B6" s="125" t="s">
        <v>230</v>
      </c>
    </row>
    <row r="7" spans="1:3" ht="15" customHeight="1"/>
    <row r="8" spans="1:3" ht="53.25" customHeight="1">
      <c r="B8" s="7"/>
      <c r="C8" s="252" t="s">
        <v>310</v>
      </c>
    </row>
    <row r="9" spans="1:3" ht="24.95" customHeight="1">
      <c r="B9" s="10"/>
      <c r="C9" s="251" t="s">
        <v>63</v>
      </c>
    </row>
    <row r="10" spans="1:3" ht="15" customHeight="1">
      <c r="B10" s="131" t="s">
        <v>11</v>
      </c>
      <c r="C10" s="128"/>
    </row>
    <row r="11" spans="1:3">
      <c r="B11" s="402" t="s">
        <v>105</v>
      </c>
      <c r="C11" s="202">
        <f>'RSI_AF (15)'!I12-'RSI_AF (15)'!C12</f>
        <v>2018</v>
      </c>
    </row>
    <row r="12" spans="1:3">
      <c r="B12" s="403" t="s">
        <v>267</v>
      </c>
      <c r="C12" s="203">
        <f>'RSI_AF (15)'!I13-'RSI_AF (15)'!C13</f>
        <v>423</v>
      </c>
    </row>
    <row r="13" spans="1:3">
      <c r="B13" s="403" t="s">
        <v>52</v>
      </c>
      <c r="C13" s="203">
        <f>'RSI_AF (15)'!I14-'RSI_AF (15)'!C14</f>
        <v>107</v>
      </c>
    </row>
    <row r="14" spans="1:3">
      <c r="B14" s="403" t="s">
        <v>1</v>
      </c>
      <c r="C14" s="204">
        <f>'RSI_AF (15)'!I15-'RSI_AF (15)'!C15</f>
        <v>177</v>
      </c>
    </row>
    <row r="15" spans="1:3">
      <c r="B15" s="32" t="s">
        <v>73</v>
      </c>
      <c r="C15" s="202">
        <f>'RSI_AF (15)'!I16-'RSI_AF (15)'!C16</f>
        <v>10</v>
      </c>
    </row>
    <row r="16" spans="1:3">
      <c r="B16" s="32" t="s">
        <v>74</v>
      </c>
      <c r="C16" s="203">
        <f>'RSI_AF (15)'!I17-'RSI_AF (15)'!C17</f>
        <v>9</v>
      </c>
    </row>
    <row r="17" spans="2:3">
      <c r="B17" s="32" t="s">
        <v>75</v>
      </c>
      <c r="C17" s="203">
        <f>'RSI_AF (15)'!I18-'RSI_AF (15)'!C18</f>
        <v>3</v>
      </c>
    </row>
    <row r="18" spans="2:3">
      <c r="B18" s="32" t="s">
        <v>76</v>
      </c>
      <c r="C18" s="203">
        <f>'RSI_AF (15)'!I19-'RSI_AF (15)'!C19</f>
        <v>11</v>
      </c>
    </row>
    <row r="19" spans="2:3">
      <c r="B19" s="32" t="s">
        <v>77</v>
      </c>
      <c r="C19" s="203">
        <f>'RSI_AF (15)'!I20-'RSI_AF (15)'!C20</f>
        <v>24</v>
      </c>
    </row>
    <row r="20" spans="2:3">
      <c r="B20" s="32" t="s">
        <v>78</v>
      </c>
      <c r="C20" s="203">
        <f>'RSI_AF (15)'!I21-'RSI_AF (15)'!C21</f>
        <v>12</v>
      </c>
    </row>
    <row r="21" spans="2:3">
      <c r="B21" s="32" t="s">
        <v>79</v>
      </c>
      <c r="C21" s="203">
        <f>'RSI_AF (15)'!I22-'RSI_AF (15)'!C22</f>
        <v>9</v>
      </c>
    </row>
    <row r="22" spans="2:3">
      <c r="B22" s="32" t="s">
        <v>80</v>
      </c>
      <c r="C22" s="203">
        <f>'RSI_AF (15)'!I23-'RSI_AF (15)'!C23</f>
        <v>2</v>
      </c>
    </row>
    <row r="23" spans="2:3">
      <c r="B23" s="32" t="s">
        <v>81</v>
      </c>
      <c r="C23" s="203">
        <f>'RSI_AF (15)'!I24-'RSI_AF (15)'!C24</f>
        <v>12</v>
      </c>
    </row>
    <row r="24" spans="2:3">
      <c r="B24" s="32" t="s">
        <v>82</v>
      </c>
      <c r="C24" s="203">
        <f>'RSI_AF (15)'!I25-'RSI_AF (15)'!C25</f>
        <v>8</v>
      </c>
    </row>
    <row r="25" spans="2:3">
      <c r="B25" s="32" t="s">
        <v>83</v>
      </c>
      <c r="C25" s="203">
        <f>'RSI_AF (15)'!I26-'RSI_AF (15)'!C26</f>
        <v>6</v>
      </c>
    </row>
    <row r="26" spans="2:3">
      <c r="B26" s="32" t="s">
        <v>84</v>
      </c>
      <c r="C26" s="203">
        <f>'RSI_AF (15)'!I27-'RSI_AF (15)'!C27</f>
        <v>-23</v>
      </c>
    </row>
    <row r="27" spans="2:3">
      <c r="B27" s="32" t="s">
        <v>85</v>
      </c>
      <c r="C27" s="203">
        <f>'RSI_AF (15)'!I28-'RSI_AF (15)'!C28</f>
        <v>11</v>
      </c>
    </row>
    <row r="28" spans="2:3">
      <c r="B28" s="32" t="s">
        <v>86</v>
      </c>
      <c r="C28" s="203">
        <f>'RSI_AF (15)'!I29-'RSI_AF (15)'!C29</f>
        <v>2</v>
      </c>
    </row>
    <row r="29" spans="2:3">
      <c r="B29" s="32" t="s">
        <v>87</v>
      </c>
      <c r="C29" s="203">
        <f>'RSI_AF (15)'!I30-'RSI_AF (15)'!C30</f>
        <v>23</v>
      </c>
    </row>
    <row r="30" spans="2:3">
      <c r="B30" s="32" t="s">
        <v>88</v>
      </c>
      <c r="C30" s="203">
        <f>'RSI_AF (15)'!I31-'RSI_AF (15)'!C31</f>
        <v>42</v>
      </c>
    </row>
    <row r="31" spans="2:3">
      <c r="B31" s="32" t="s">
        <v>89</v>
      </c>
      <c r="C31" s="203">
        <f>'RSI_AF (15)'!I32-'RSI_AF (15)'!C32</f>
        <v>9</v>
      </c>
    </row>
    <row r="32" spans="2:3">
      <c r="B32" s="32" t="s">
        <v>68</v>
      </c>
      <c r="C32" s="203">
        <f>'RSI_AF (15)'!I33-'RSI_AF (15)'!C33</f>
        <v>2</v>
      </c>
    </row>
    <row r="33" spans="2:3">
      <c r="B33" s="32" t="s">
        <v>90</v>
      </c>
      <c r="C33" s="203">
        <f>'RSI_AF (15)'!I34-'RSI_AF (15)'!C34</f>
        <v>-3</v>
      </c>
    </row>
    <row r="34" spans="2:3" ht="12.75" customHeight="1">
      <c r="B34" s="32" t="s">
        <v>91</v>
      </c>
      <c r="C34" s="203">
        <f>'RSI_AF (15)'!I35-'RSI_AF (15)'!C35</f>
        <v>17</v>
      </c>
    </row>
    <row r="35" spans="2:3">
      <c r="B35" s="32" t="s">
        <v>92</v>
      </c>
      <c r="C35" s="203">
        <f>'RSI_AF (15)'!I36-'RSI_AF (15)'!C36</f>
        <v>-32</v>
      </c>
    </row>
    <row r="36" spans="2:3">
      <c r="B36" s="32" t="s">
        <v>93</v>
      </c>
      <c r="C36" s="203">
        <f>'RSI_AF (15)'!I37-'RSI_AF (15)'!C37</f>
        <v>-7</v>
      </c>
    </row>
    <row r="37" spans="2:3">
      <c r="B37" s="32" t="s">
        <v>94</v>
      </c>
      <c r="C37" s="203">
        <f>'RSI_AF (15)'!I38-'RSI_AF (15)'!C38</f>
        <v>12</v>
      </c>
    </row>
    <row r="38" spans="2:3">
      <c r="B38" s="32" t="s">
        <v>95</v>
      </c>
      <c r="C38" s="204">
        <f>'RSI_AF (15)'!I39-'RSI_AF (15)'!C39</f>
        <v>18</v>
      </c>
    </row>
    <row r="39" spans="2:3">
      <c r="B39" s="35"/>
      <c r="C39" s="180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workbookViewId="0"/>
  </sheetViews>
  <sheetFormatPr defaultColWidth="12" defaultRowHeight="15"/>
  <cols>
    <col min="2" max="2" width="38" style="84" customWidth="1"/>
    <col min="3" max="3" width="38.7109375" style="84" customWidth="1"/>
    <col min="4" max="16384" width="12" style="84"/>
  </cols>
  <sheetData>
    <row r="1" spans="1:3" s="83" customFormat="1" ht="16.5" customHeight="1">
      <c r="A1"/>
    </row>
    <row r="2" spans="1:3" s="83" customFormat="1" ht="16.5" customHeight="1">
      <c r="A2"/>
    </row>
    <row r="3" spans="1:3" s="83" customFormat="1" ht="16.5" customHeight="1">
      <c r="A3"/>
    </row>
    <row r="4" spans="1:3" s="83" customFormat="1" ht="16.5" customHeight="1">
      <c r="A4"/>
    </row>
    <row r="5" spans="1:3" s="83" customFormat="1" ht="16.5" customHeight="1">
      <c r="A5" s="127" t="s">
        <v>24</v>
      </c>
      <c r="B5" s="130" t="s">
        <v>309</v>
      </c>
    </row>
    <row r="6" spans="1:3" s="83" customFormat="1" ht="12" customHeight="1">
      <c r="A6" s="127"/>
      <c r="B6" s="133" t="s">
        <v>230</v>
      </c>
    </row>
    <row r="7" spans="1:3" ht="15" customHeight="1"/>
    <row r="8" spans="1:3" ht="50.25" customHeight="1">
      <c r="B8" s="7"/>
      <c r="C8" s="252" t="s">
        <v>212</v>
      </c>
    </row>
    <row r="9" spans="1:3" ht="24.95" customHeight="1">
      <c r="B9" s="10"/>
      <c r="C9" s="251" t="s">
        <v>64</v>
      </c>
    </row>
    <row r="10" spans="1:3">
      <c r="B10" s="131" t="s">
        <v>53</v>
      </c>
      <c r="C10" s="128"/>
    </row>
    <row r="11" spans="1:3">
      <c r="B11" s="402" t="s">
        <v>105</v>
      </c>
      <c r="C11" s="236">
        <f>('RSI_AF (15)'!I12-'RSI_AF (15)'!C12)/'RSI_AF (15)'!C12</f>
        <v>2.1557986496880607E-2</v>
      </c>
    </row>
    <row r="12" spans="1:3">
      <c r="B12" s="403" t="s">
        <v>267</v>
      </c>
      <c r="C12" s="237">
        <f>('RSI_AF (15)'!I13-'RSI_AF (15)'!C13)/'RSI_AF (15)'!C13</f>
        <v>1.6298693792625132E-2</v>
      </c>
    </row>
    <row r="13" spans="1:3">
      <c r="B13" s="403" t="s">
        <v>52</v>
      </c>
      <c r="C13" s="237">
        <f>('RSI_AF (15)'!I14-'RSI_AF (15)'!C14)/'RSI_AF (15)'!C14</f>
        <v>5.6911866390085631E-3</v>
      </c>
    </row>
    <row r="14" spans="1:3">
      <c r="B14" s="403" t="s">
        <v>1</v>
      </c>
      <c r="C14" s="455">
        <f>('RSI_AF (15)'!I15-'RSI_AF (15)'!C15)/'RSI_AF (15)'!C15</f>
        <v>2.3822341857335127E-2</v>
      </c>
    </row>
    <row r="15" spans="1:3">
      <c r="B15" s="32" t="s">
        <v>73</v>
      </c>
      <c r="C15" s="236">
        <f>('RSI_AF (15)'!I16-'RSI_AF (15)'!C16)/'RSI_AF (15)'!C16</f>
        <v>3.4965034965034968E-2</v>
      </c>
    </row>
    <row r="16" spans="1:3">
      <c r="B16" s="32" t="s">
        <v>74</v>
      </c>
      <c r="C16" s="237">
        <f>('RSI_AF (15)'!I17-'RSI_AF (15)'!C17)/'RSI_AF (15)'!C17</f>
        <v>4.3902439024390241E-2</v>
      </c>
    </row>
    <row r="17" spans="2:3">
      <c r="B17" s="32" t="s">
        <v>75</v>
      </c>
      <c r="C17" s="237">
        <f>('RSI_AF (15)'!I18-'RSI_AF (15)'!C18)/'RSI_AF (15)'!C18</f>
        <v>1.5957446808510637E-2</v>
      </c>
    </row>
    <row r="18" spans="2:3">
      <c r="B18" s="32" t="s">
        <v>76</v>
      </c>
      <c r="C18" s="237">
        <f>('RSI_AF (15)'!I19-'RSI_AF (15)'!C19)/'RSI_AF (15)'!C19</f>
        <v>6.4705882352941183E-2</v>
      </c>
    </row>
    <row r="19" spans="2:3">
      <c r="B19" s="32" t="s">
        <v>77</v>
      </c>
      <c r="C19" s="237">
        <f>('RSI_AF (15)'!I20-'RSI_AF (15)'!C20)/'RSI_AF (15)'!C20</f>
        <v>3.3149171270718231E-2</v>
      </c>
    </row>
    <row r="20" spans="2:3">
      <c r="B20" s="32" t="s">
        <v>78</v>
      </c>
      <c r="C20" s="237">
        <f>('RSI_AF (15)'!I21-'RSI_AF (15)'!C21)/'RSI_AF (15)'!C21</f>
        <v>7.8431372549019607E-2</v>
      </c>
    </row>
    <row r="21" spans="2:3">
      <c r="B21" s="32" t="s">
        <v>79</v>
      </c>
      <c r="C21" s="237">
        <f>('RSI_AF (15)'!I22-'RSI_AF (15)'!C22)/'RSI_AF (15)'!C22</f>
        <v>2.5714285714285714E-2</v>
      </c>
    </row>
    <row r="22" spans="2:3">
      <c r="B22" s="32" t="s">
        <v>80</v>
      </c>
      <c r="C22" s="237">
        <f>('RSI_AF (15)'!I23-'RSI_AF (15)'!C23)/'RSI_AF (15)'!C23</f>
        <v>3.7735849056603772E-2</v>
      </c>
    </row>
    <row r="23" spans="2:3">
      <c r="B23" s="32" t="s">
        <v>81</v>
      </c>
      <c r="C23" s="237">
        <f>('RSI_AF (15)'!I24-'RSI_AF (15)'!C24)/'RSI_AF (15)'!C24</f>
        <v>3.3613445378151259E-2</v>
      </c>
    </row>
    <row r="24" spans="2:3">
      <c r="B24" s="32" t="s">
        <v>82</v>
      </c>
      <c r="C24" s="237">
        <f>('RSI_AF (15)'!I25-'RSI_AF (15)'!C25)/'RSI_AF (15)'!C25</f>
        <v>3.9408866995073892E-2</v>
      </c>
    </row>
    <row r="25" spans="2:3">
      <c r="B25" s="32" t="s">
        <v>83</v>
      </c>
      <c r="C25" s="237">
        <f>('RSI_AF (15)'!I26-'RSI_AF (15)'!C26)/'RSI_AF (15)'!C26</f>
        <v>3.5502958579881658E-2</v>
      </c>
    </row>
    <row r="26" spans="2:3">
      <c r="B26" s="32" t="s">
        <v>84</v>
      </c>
      <c r="C26" s="237">
        <f>('RSI_AF (15)'!I27-'RSI_AF (15)'!C27)/'RSI_AF (15)'!C27</f>
        <v>-8.4249084249084255E-2</v>
      </c>
    </row>
    <row r="27" spans="2:3">
      <c r="B27" s="32" t="s">
        <v>85</v>
      </c>
      <c r="C27" s="237">
        <f>('RSI_AF (15)'!I28-'RSI_AF (15)'!C28)/'RSI_AF (15)'!C28</f>
        <v>8.2706766917293228E-2</v>
      </c>
    </row>
    <row r="28" spans="2:3">
      <c r="B28" s="32" t="s">
        <v>86</v>
      </c>
      <c r="C28" s="237">
        <f>('RSI_AF (15)'!I29-'RSI_AF (15)'!C29)/'RSI_AF (15)'!C29</f>
        <v>6.4308681672025723E-3</v>
      </c>
    </row>
    <row r="29" spans="2:3">
      <c r="B29" s="32" t="s">
        <v>87</v>
      </c>
      <c r="C29" s="237">
        <f>('RSI_AF (15)'!I30-'RSI_AF (15)'!C30)/'RSI_AF (15)'!C30</f>
        <v>2.6589595375722544E-2</v>
      </c>
    </row>
    <row r="30" spans="2:3">
      <c r="B30" s="32" t="s">
        <v>88</v>
      </c>
      <c r="C30" s="237">
        <f>('RSI_AF (15)'!I31-'RSI_AF (15)'!C31)/'RSI_AF (15)'!C31</f>
        <v>0.21105527638190955</v>
      </c>
    </row>
    <row r="31" spans="2:3">
      <c r="B31" s="32" t="s">
        <v>89</v>
      </c>
      <c r="C31" s="237">
        <f>('RSI_AF (15)'!I32-'RSI_AF (15)'!C32)/'RSI_AF (15)'!C32</f>
        <v>1.6853932584269662E-2</v>
      </c>
    </row>
    <row r="32" spans="2:3">
      <c r="B32" s="32" t="s">
        <v>68</v>
      </c>
      <c r="C32" s="237">
        <f>('RSI_AF (15)'!I33-'RSI_AF (15)'!C33)/'RSI_AF (15)'!C33</f>
        <v>1.5503875968992248E-2</v>
      </c>
    </row>
    <row r="33" spans="2:3">
      <c r="B33" s="32" t="s">
        <v>90</v>
      </c>
      <c r="C33" s="237">
        <f>('RSI_AF (15)'!I34-'RSI_AF (15)'!C34)/'RSI_AF (15)'!C34</f>
        <v>-5.9642147117296221E-3</v>
      </c>
    </row>
    <row r="34" spans="2:3" ht="12.75" customHeight="1">
      <c r="B34" s="32" t="s">
        <v>91</v>
      </c>
      <c r="C34" s="237">
        <f>('RSI_AF (15)'!I35-'RSI_AF (15)'!C35)/'RSI_AF (15)'!C35</f>
        <v>2.2486772486772486E-2</v>
      </c>
    </row>
    <row r="35" spans="2:3">
      <c r="B35" s="32" t="s">
        <v>92</v>
      </c>
      <c r="C35" s="237">
        <f>('RSI_AF (15)'!I36-'RSI_AF (15)'!C36)/'RSI_AF (15)'!C36</f>
        <v>-9.1168091168091173E-2</v>
      </c>
    </row>
    <row r="36" spans="2:3">
      <c r="B36" s="32" t="s">
        <v>93</v>
      </c>
      <c r="C36" s="237">
        <f>('RSI_AF (15)'!I37-'RSI_AF (15)'!C37)/'RSI_AF (15)'!C37</f>
        <v>-4.9645390070921988E-2</v>
      </c>
    </row>
    <row r="37" spans="2:3">
      <c r="B37" s="32" t="s">
        <v>94</v>
      </c>
      <c r="C37" s="237">
        <f>('RSI_AF (15)'!I38-'RSI_AF (15)'!C38)/'RSI_AF (15)'!C38</f>
        <v>9.3023255813953487E-2</v>
      </c>
    </row>
    <row r="38" spans="2:3">
      <c r="B38" s="32" t="s">
        <v>95</v>
      </c>
      <c r="C38" s="455">
        <f>('RSI_AF (15)'!I39-'RSI_AF (15)'!C39)/'RSI_AF (15)'!C39</f>
        <v>7.2580645161290328E-2</v>
      </c>
    </row>
    <row r="39" spans="2:3">
      <c r="B39" s="35"/>
      <c r="C39" s="256"/>
    </row>
    <row r="40" spans="2:3">
      <c r="B40" s="35"/>
      <c r="C40" s="30"/>
    </row>
  </sheetData>
  <pageMargins left="0.7" right="0.7" top="0.75" bottom="0.75" header="0.3" footer="0.3"/>
  <pageSetup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showGridLines="0" showRowColHeaders="0" workbookViewId="0">
      <selection activeCell="C12" sqref="C12:C39"/>
    </sheetView>
  </sheetViews>
  <sheetFormatPr defaultColWidth="12" defaultRowHeight="12.75"/>
  <cols>
    <col min="1" max="1" width="12" style="84"/>
    <col min="2" max="2" width="38" style="84" customWidth="1"/>
    <col min="3" max="3" width="14.28515625" style="84" customWidth="1"/>
    <col min="4" max="4" width="1.28515625" style="89" customWidth="1"/>
    <col min="5" max="5" width="15.140625" style="84" customWidth="1"/>
    <col min="6" max="6" width="1.28515625" style="84" customWidth="1"/>
    <col min="7" max="7" width="15.28515625" style="84" customWidth="1"/>
    <col min="8" max="8" width="1.28515625" style="84" customWidth="1"/>
    <col min="9" max="9" width="18.5703125" style="84" customWidth="1"/>
    <col min="10" max="10" width="1.28515625" style="84" customWidth="1"/>
    <col min="11" max="16384" width="12" style="84"/>
  </cols>
  <sheetData>
    <row r="1" spans="1:12" s="83" customFormat="1" ht="16.5" customHeight="1">
      <c r="D1" s="85"/>
    </row>
    <row r="2" spans="1:12" s="83" customFormat="1" ht="16.5" customHeight="1">
      <c r="D2" s="85"/>
    </row>
    <row r="3" spans="1:12" s="83" customFormat="1" ht="16.5" customHeight="1">
      <c r="D3" s="85"/>
    </row>
    <row r="4" spans="1:12" s="83" customFormat="1" ht="16.5" customHeight="1">
      <c r="D4" s="85"/>
    </row>
    <row r="5" spans="1:12" s="83" customFormat="1" ht="16.5" customHeight="1">
      <c r="A5" s="129" t="s">
        <v>25</v>
      </c>
      <c r="B5" s="132" t="s">
        <v>311</v>
      </c>
    </row>
    <row r="6" spans="1:12" s="83" customFormat="1" ht="12" customHeight="1">
      <c r="A6" s="129"/>
      <c r="B6" s="125" t="s">
        <v>231</v>
      </c>
    </row>
    <row r="7" spans="1:12" s="83" customFormat="1" ht="12" customHeight="1">
      <c r="A7" s="129"/>
      <c r="B7" s="125"/>
    </row>
    <row r="8" spans="1:12" s="83" customFormat="1" ht="16.5" customHeight="1"/>
    <row r="9" spans="1:12" s="83" customFormat="1" ht="24.75" customHeight="1">
      <c r="B9" s="7"/>
      <c r="C9" s="681" t="s">
        <v>311</v>
      </c>
      <c r="D9" s="681"/>
      <c r="E9" s="681"/>
      <c r="F9" s="681"/>
      <c r="G9" s="681"/>
      <c r="H9" s="681"/>
      <c r="I9" s="681"/>
      <c r="J9" s="681"/>
      <c r="K9" s="681"/>
    </row>
    <row r="10" spans="1:12" s="83" customFormat="1" ht="24.75" customHeight="1">
      <c r="B10" s="7"/>
      <c r="C10" s="182" t="s">
        <v>16</v>
      </c>
      <c r="D10" s="44"/>
      <c r="E10" s="251" t="s">
        <v>18</v>
      </c>
      <c r="F10" s="157"/>
      <c r="G10" s="251" t="s">
        <v>19</v>
      </c>
      <c r="H10" s="45"/>
      <c r="I10" s="251" t="s">
        <v>17</v>
      </c>
      <c r="K10" s="454" t="s">
        <v>295</v>
      </c>
    </row>
    <row r="11" spans="1:12" s="83" customFormat="1" ht="14.25" customHeight="1">
      <c r="B11" s="131" t="s">
        <v>11</v>
      </c>
      <c r="C11" s="128" t="s">
        <v>0</v>
      </c>
      <c r="D11" s="45"/>
      <c r="E11" s="128" t="s">
        <v>0</v>
      </c>
      <c r="F11" s="156"/>
      <c r="G11" s="128" t="s">
        <v>0</v>
      </c>
      <c r="H11" s="45"/>
      <c r="I11" s="128" t="s">
        <v>0</v>
      </c>
      <c r="K11" s="128" t="s">
        <v>0</v>
      </c>
    </row>
    <row r="12" spans="1:12" s="83" customFormat="1" ht="14.25" customHeight="1">
      <c r="B12" s="402" t="s">
        <v>105</v>
      </c>
      <c r="C12" s="196">
        <v>18670</v>
      </c>
      <c r="D12" s="104"/>
      <c r="E12" s="196">
        <v>18901</v>
      </c>
      <c r="F12" s="70"/>
      <c r="G12" s="196">
        <v>18392</v>
      </c>
      <c r="H12" s="195"/>
      <c r="I12" s="196">
        <v>18610</v>
      </c>
      <c r="K12" s="196">
        <v>24470</v>
      </c>
    </row>
    <row r="13" spans="1:12" s="83" customFormat="1" ht="14.25" customHeight="1">
      <c r="B13" s="403" t="s">
        <v>267</v>
      </c>
      <c r="C13" s="197">
        <v>5485</v>
      </c>
      <c r="D13" s="104"/>
      <c r="E13" s="197">
        <v>5508</v>
      </c>
      <c r="F13" s="70"/>
      <c r="G13" s="197">
        <v>5291</v>
      </c>
      <c r="H13" s="195"/>
      <c r="I13" s="197">
        <v>5313</v>
      </c>
      <c r="K13" s="197">
        <v>7070</v>
      </c>
    </row>
    <row r="14" spans="1:12" s="83" customFormat="1" ht="14.25" customHeight="1">
      <c r="B14" s="403" t="s">
        <v>52</v>
      </c>
      <c r="C14" s="197">
        <v>3695</v>
      </c>
      <c r="D14" s="104"/>
      <c r="E14" s="197">
        <v>3656</v>
      </c>
      <c r="F14" s="70"/>
      <c r="G14" s="197">
        <v>3451</v>
      </c>
      <c r="H14" s="195"/>
      <c r="I14" s="197">
        <v>3378</v>
      </c>
      <c r="K14" s="197">
        <v>4600</v>
      </c>
    </row>
    <row r="15" spans="1:12" s="83" customFormat="1" ht="14.25" customHeight="1">
      <c r="B15" s="403" t="s">
        <v>1</v>
      </c>
      <c r="C15" s="198">
        <v>1207</v>
      </c>
      <c r="D15" s="110"/>
      <c r="E15" s="198">
        <v>1206</v>
      </c>
      <c r="F15" s="70"/>
      <c r="G15" s="198">
        <v>1142</v>
      </c>
      <c r="H15" s="195"/>
      <c r="I15" s="198">
        <v>1137</v>
      </c>
      <c r="J15" s="48"/>
      <c r="K15" s="198">
        <v>1483</v>
      </c>
      <c r="L15" s="458"/>
    </row>
    <row r="16" spans="1:12" s="83" customFormat="1" ht="14.25" customHeight="1">
      <c r="B16" s="32" t="s">
        <v>73</v>
      </c>
      <c r="C16" s="196">
        <v>41</v>
      </c>
      <c r="D16" s="194"/>
      <c r="E16" s="196">
        <v>41</v>
      </c>
      <c r="F16" s="64"/>
      <c r="G16" s="196">
        <v>33</v>
      </c>
      <c r="H16" s="195"/>
      <c r="I16" s="196">
        <v>31</v>
      </c>
      <c r="K16" s="196">
        <v>45</v>
      </c>
    </row>
    <row r="17" spans="2:11" s="83" customFormat="1" ht="14.25" customHeight="1">
      <c r="B17" s="32" t="s">
        <v>74</v>
      </c>
      <c r="C17" s="197">
        <v>32</v>
      </c>
      <c r="D17" s="194"/>
      <c r="E17" s="197">
        <v>31</v>
      </c>
      <c r="F17" s="64"/>
      <c r="G17" s="197">
        <v>27</v>
      </c>
      <c r="H17" s="195"/>
      <c r="I17" s="197">
        <v>31</v>
      </c>
      <c r="K17" s="197">
        <v>43</v>
      </c>
    </row>
    <row r="18" spans="2:11" s="83" customFormat="1" ht="14.25" customHeight="1">
      <c r="B18" s="32" t="s">
        <v>75</v>
      </c>
      <c r="C18" s="197">
        <v>31</v>
      </c>
      <c r="D18" s="194"/>
      <c r="E18" s="197">
        <v>30</v>
      </c>
      <c r="F18" s="64"/>
      <c r="G18" s="197">
        <v>28</v>
      </c>
      <c r="H18" s="195"/>
      <c r="I18" s="197">
        <v>27</v>
      </c>
      <c r="K18" s="197">
        <v>43</v>
      </c>
    </row>
    <row r="19" spans="2:11" s="83" customFormat="1" ht="14.25" customHeight="1">
      <c r="B19" s="32" t="s">
        <v>76</v>
      </c>
      <c r="C19" s="197">
        <v>26</v>
      </c>
      <c r="D19" s="194"/>
      <c r="E19" s="197">
        <v>34</v>
      </c>
      <c r="F19" s="64"/>
      <c r="G19" s="197">
        <v>36</v>
      </c>
      <c r="H19" s="195"/>
      <c r="I19" s="197">
        <v>34</v>
      </c>
      <c r="K19" s="197">
        <v>40</v>
      </c>
    </row>
    <row r="20" spans="2:11" s="83" customFormat="1" ht="14.25" customHeight="1">
      <c r="B20" s="32" t="s">
        <v>77</v>
      </c>
      <c r="C20" s="197">
        <v>55</v>
      </c>
      <c r="D20" s="194"/>
      <c r="E20" s="197">
        <v>48</v>
      </c>
      <c r="F20" s="64"/>
      <c r="G20" s="197">
        <v>49</v>
      </c>
      <c r="H20" s="195"/>
      <c r="I20" s="197">
        <v>51</v>
      </c>
      <c r="K20" s="197">
        <v>72</v>
      </c>
    </row>
    <row r="21" spans="2:11" s="83" customFormat="1" ht="14.25" customHeight="1">
      <c r="B21" s="32" t="s">
        <v>78</v>
      </c>
      <c r="C21" s="197">
        <v>15</v>
      </c>
      <c r="D21" s="194"/>
      <c r="E21" s="197">
        <v>14</v>
      </c>
      <c r="F21" s="64"/>
      <c r="G21" s="197">
        <v>13</v>
      </c>
      <c r="H21" s="195"/>
      <c r="I21" s="197">
        <v>14</v>
      </c>
      <c r="K21" s="197">
        <v>21</v>
      </c>
    </row>
    <row r="22" spans="2:11" s="83" customFormat="1" ht="14.25" customHeight="1">
      <c r="B22" s="32" t="s">
        <v>79</v>
      </c>
      <c r="C22" s="197">
        <v>58</v>
      </c>
      <c r="D22" s="194"/>
      <c r="E22" s="197">
        <v>54</v>
      </c>
      <c r="F22" s="64"/>
      <c r="G22" s="197">
        <v>59</v>
      </c>
      <c r="H22" s="195"/>
      <c r="I22" s="197">
        <v>60</v>
      </c>
      <c r="K22" s="197">
        <v>73</v>
      </c>
    </row>
    <row r="23" spans="2:11" s="83" customFormat="1" ht="14.25" customHeight="1">
      <c r="B23" s="32" t="s">
        <v>80</v>
      </c>
      <c r="C23" s="197">
        <v>8</v>
      </c>
      <c r="D23" s="194"/>
      <c r="E23" s="197">
        <v>10</v>
      </c>
      <c r="F23" s="64"/>
      <c r="G23" s="197">
        <v>10</v>
      </c>
      <c r="H23" s="195"/>
      <c r="I23" s="197">
        <v>10</v>
      </c>
      <c r="K23" s="197">
        <v>12</v>
      </c>
    </row>
    <row r="24" spans="2:11" s="83" customFormat="1" ht="14.25" customHeight="1">
      <c r="B24" s="32" t="s">
        <v>81</v>
      </c>
      <c r="C24" s="197">
        <v>56</v>
      </c>
      <c r="D24" s="194"/>
      <c r="E24" s="197">
        <v>57</v>
      </c>
      <c r="F24" s="64"/>
      <c r="G24" s="197">
        <v>57</v>
      </c>
      <c r="H24" s="195"/>
      <c r="I24" s="197">
        <v>58</v>
      </c>
      <c r="K24" s="197">
        <v>73</v>
      </c>
    </row>
    <row r="25" spans="2:11" s="83" customFormat="1" ht="14.25" customHeight="1">
      <c r="B25" s="32" t="s">
        <v>82</v>
      </c>
      <c r="C25" s="197">
        <v>41</v>
      </c>
      <c r="D25" s="194"/>
      <c r="E25" s="197">
        <v>43</v>
      </c>
      <c r="F25" s="64"/>
      <c r="G25" s="197">
        <v>40</v>
      </c>
      <c r="H25" s="195"/>
      <c r="I25" s="197">
        <v>40</v>
      </c>
      <c r="K25" s="197">
        <v>46</v>
      </c>
    </row>
    <row r="26" spans="2:11" s="83" customFormat="1" ht="14.25" customHeight="1">
      <c r="B26" s="32" t="s">
        <v>83</v>
      </c>
      <c r="C26" s="197">
        <v>30</v>
      </c>
      <c r="D26" s="194"/>
      <c r="E26" s="197">
        <v>28</v>
      </c>
      <c r="F26" s="64"/>
      <c r="G26" s="197">
        <v>28</v>
      </c>
      <c r="H26" s="195"/>
      <c r="I26" s="197">
        <v>31</v>
      </c>
      <c r="K26" s="197">
        <v>38</v>
      </c>
    </row>
    <row r="27" spans="2:11" s="83" customFormat="1" ht="14.25" customHeight="1">
      <c r="B27" s="32" t="s">
        <v>84</v>
      </c>
      <c r="C27" s="197">
        <v>51</v>
      </c>
      <c r="D27" s="194"/>
      <c r="E27" s="197">
        <v>51</v>
      </c>
      <c r="F27" s="64"/>
      <c r="G27" s="197">
        <v>44</v>
      </c>
      <c r="H27" s="195"/>
      <c r="I27" s="197">
        <v>41</v>
      </c>
      <c r="K27" s="197">
        <v>57</v>
      </c>
    </row>
    <row r="28" spans="2:11" s="83" customFormat="1" ht="14.25" customHeight="1">
      <c r="B28" s="32" t="s">
        <v>85</v>
      </c>
      <c r="C28" s="197">
        <v>16</v>
      </c>
      <c r="D28" s="194"/>
      <c r="E28" s="197">
        <v>18</v>
      </c>
      <c r="F28" s="64"/>
      <c r="G28" s="197">
        <v>15</v>
      </c>
      <c r="H28" s="195"/>
      <c r="I28" s="197">
        <v>16</v>
      </c>
      <c r="K28" s="197">
        <v>21</v>
      </c>
    </row>
    <row r="29" spans="2:11" s="83" customFormat="1" ht="14.25" customHeight="1">
      <c r="B29" s="32" t="s">
        <v>86</v>
      </c>
      <c r="C29" s="197">
        <v>77</v>
      </c>
      <c r="D29" s="194"/>
      <c r="E29" s="197">
        <v>83</v>
      </c>
      <c r="F29" s="64"/>
      <c r="G29" s="197">
        <v>74</v>
      </c>
      <c r="H29" s="195"/>
      <c r="I29" s="197">
        <v>70</v>
      </c>
      <c r="K29" s="197">
        <v>92</v>
      </c>
    </row>
    <row r="30" spans="2:11" s="83" customFormat="1" ht="14.25" customHeight="1">
      <c r="B30" s="32" t="s">
        <v>87</v>
      </c>
      <c r="C30" s="197">
        <v>169</v>
      </c>
      <c r="D30" s="194"/>
      <c r="E30" s="197">
        <v>167</v>
      </c>
      <c r="F30" s="64"/>
      <c r="G30" s="197">
        <v>151</v>
      </c>
      <c r="H30" s="195"/>
      <c r="I30" s="197">
        <v>155</v>
      </c>
      <c r="K30" s="197">
        <v>208</v>
      </c>
    </row>
    <row r="31" spans="2:11" s="83" customFormat="1" ht="14.25" customHeight="1">
      <c r="B31" s="32" t="s">
        <v>88</v>
      </c>
      <c r="C31" s="197">
        <v>21</v>
      </c>
      <c r="D31" s="194"/>
      <c r="E31" s="197">
        <v>21</v>
      </c>
      <c r="F31" s="64"/>
      <c r="G31" s="197">
        <v>23</v>
      </c>
      <c r="H31" s="195"/>
      <c r="I31" s="197">
        <v>21</v>
      </c>
      <c r="K31" s="197">
        <v>26</v>
      </c>
    </row>
    <row r="32" spans="2:11" s="83" customFormat="1" ht="14.25" customHeight="1">
      <c r="B32" s="32" t="s">
        <v>89</v>
      </c>
      <c r="C32" s="197">
        <v>98</v>
      </c>
      <c r="D32" s="194"/>
      <c r="E32" s="197">
        <v>91</v>
      </c>
      <c r="F32" s="64"/>
      <c r="G32" s="197">
        <v>87</v>
      </c>
      <c r="H32" s="195"/>
      <c r="I32" s="197">
        <v>88</v>
      </c>
      <c r="K32" s="197">
        <v>111</v>
      </c>
    </row>
    <row r="33" spans="2:11" s="83" customFormat="1" ht="14.25" customHeight="1">
      <c r="B33" s="32" t="s">
        <v>68</v>
      </c>
      <c r="C33" s="197">
        <v>36</v>
      </c>
      <c r="D33" s="194"/>
      <c r="E33" s="197">
        <v>35</v>
      </c>
      <c r="F33" s="64"/>
      <c r="G33" s="197">
        <v>31</v>
      </c>
      <c r="H33" s="195"/>
      <c r="I33" s="197">
        <v>35</v>
      </c>
      <c r="K33" s="197">
        <v>43</v>
      </c>
    </row>
    <row r="34" spans="2:11" s="83" customFormat="1" ht="14.25" customHeight="1">
      <c r="B34" s="32" t="s">
        <v>90</v>
      </c>
      <c r="C34" s="197">
        <v>72</v>
      </c>
      <c r="D34" s="194"/>
      <c r="E34" s="197">
        <v>76</v>
      </c>
      <c r="F34" s="64"/>
      <c r="G34" s="197">
        <v>74</v>
      </c>
      <c r="H34" s="195"/>
      <c r="I34" s="197">
        <v>73</v>
      </c>
      <c r="K34" s="197">
        <v>95</v>
      </c>
    </row>
    <row r="35" spans="2:11" s="83" customFormat="1" ht="14.25" customHeight="1">
      <c r="B35" s="32" t="s">
        <v>91</v>
      </c>
      <c r="C35" s="197">
        <v>157</v>
      </c>
      <c r="D35" s="194"/>
      <c r="E35" s="197">
        <v>158</v>
      </c>
      <c r="F35" s="64"/>
      <c r="G35" s="197">
        <v>154</v>
      </c>
      <c r="H35" s="195"/>
      <c r="I35" s="197">
        <v>143</v>
      </c>
      <c r="K35" s="197">
        <v>183</v>
      </c>
    </row>
    <row r="36" spans="2:11" s="83" customFormat="1" ht="14.25" customHeight="1">
      <c r="B36" s="32" t="s">
        <v>92</v>
      </c>
      <c r="C36" s="197">
        <v>47</v>
      </c>
      <c r="D36" s="194"/>
      <c r="E36" s="197">
        <v>42</v>
      </c>
      <c r="F36" s="64"/>
      <c r="G36" s="197">
        <v>38</v>
      </c>
      <c r="H36" s="195"/>
      <c r="I36" s="197">
        <v>36</v>
      </c>
      <c r="K36" s="197">
        <v>49</v>
      </c>
    </row>
    <row r="37" spans="2:11" s="83" customFormat="1" ht="14.25" customHeight="1">
      <c r="B37" s="32" t="s">
        <v>93</v>
      </c>
      <c r="C37" s="197">
        <v>15</v>
      </c>
      <c r="D37" s="194"/>
      <c r="E37" s="197">
        <v>18</v>
      </c>
      <c r="F37" s="64"/>
      <c r="G37" s="197">
        <v>17</v>
      </c>
      <c r="H37" s="195"/>
      <c r="I37" s="197">
        <v>16</v>
      </c>
      <c r="K37" s="197">
        <v>21</v>
      </c>
    </row>
    <row r="38" spans="2:11" s="83" customFormat="1" ht="14.25" customHeight="1">
      <c r="B38" s="32" t="s">
        <v>94</v>
      </c>
      <c r="C38" s="197">
        <v>21</v>
      </c>
      <c r="D38" s="194"/>
      <c r="E38" s="197">
        <v>19</v>
      </c>
      <c r="F38" s="64"/>
      <c r="G38" s="197">
        <v>19</v>
      </c>
      <c r="H38" s="195"/>
      <c r="I38" s="197">
        <v>17</v>
      </c>
      <c r="K38" s="197">
        <v>25</v>
      </c>
    </row>
    <row r="39" spans="2:11" s="83" customFormat="1" ht="14.25" customHeight="1">
      <c r="B39" s="32" t="s">
        <v>95</v>
      </c>
      <c r="C39" s="198">
        <v>34</v>
      </c>
      <c r="D39" s="200"/>
      <c r="E39" s="198">
        <v>37</v>
      </c>
      <c r="F39" s="70"/>
      <c r="G39" s="198">
        <v>35</v>
      </c>
      <c r="H39" s="195"/>
      <c r="I39" s="198">
        <v>39</v>
      </c>
      <c r="K39" s="198">
        <v>46</v>
      </c>
    </row>
    <row r="40" spans="2:11" s="1" customFormat="1" ht="15">
      <c r="B40" s="35"/>
      <c r="C40"/>
      <c r="D40" s="175"/>
      <c r="E40" s="69"/>
      <c r="F40" s="175"/>
      <c r="G40" s="69"/>
      <c r="H40" s="175"/>
      <c r="I40" s="175"/>
    </row>
    <row r="41" spans="2:11" ht="15">
      <c r="B41" s="35"/>
      <c r="C41"/>
      <c r="E41" s="89"/>
      <c r="F41" s="89"/>
      <c r="G41" s="89"/>
      <c r="H41" s="89"/>
    </row>
    <row r="42" spans="2:11">
      <c r="E42" s="89"/>
      <c r="F42" s="89"/>
      <c r="G42" s="89"/>
      <c r="H42" s="89"/>
    </row>
    <row r="43" spans="2:11">
      <c r="E43" s="89"/>
      <c r="F43" s="89"/>
      <c r="G43" s="89"/>
      <c r="H43" s="89"/>
    </row>
    <row r="44" spans="2:11">
      <c r="E44" s="89"/>
      <c r="F44" s="89"/>
      <c r="G44" s="89"/>
      <c r="H44" s="89"/>
    </row>
    <row r="45" spans="2:11">
      <c r="E45" s="89"/>
      <c r="F45" s="89"/>
      <c r="G45" s="89"/>
      <c r="H45" s="89"/>
    </row>
    <row r="46" spans="2:11">
      <c r="E46" s="89"/>
      <c r="F46" s="89"/>
      <c r="G46" s="89"/>
      <c r="H46" s="89"/>
    </row>
    <row r="47" spans="2:11">
      <c r="E47" s="89"/>
      <c r="F47" s="89"/>
      <c r="G47" s="89"/>
      <c r="H47" s="89"/>
    </row>
    <row r="48" spans="2:11">
      <c r="E48" s="89"/>
      <c r="F48" s="89"/>
      <c r="G48" s="89"/>
      <c r="H48" s="89"/>
    </row>
    <row r="49" spans="5:8">
      <c r="E49" s="89"/>
      <c r="F49" s="89"/>
      <c r="G49" s="89"/>
      <c r="H49" s="89"/>
    </row>
    <row r="50" spans="5:8">
      <c r="E50" s="89"/>
      <c r="F50" s="89"/>
      <c r="G50" s="89"/>
      <c r="H50" s="89"/>
    </row>
    <row r="51" spans="5:8">
      <c r="E51" s="89"/>
      <c r="F51" s="89"/>
      <c r="G51" s="89"/>
      <c r="H51" s="89"/>
    </row>
    <row r="52" spans="5:8">
      <c r="E52" s="89"/>
      <c r="F52" s="89"/>
      <c r="G52" s="89"/>
      <c r="H52" s="89"/>
    </row>
    <row r="53" spans="5:8">
      <c r="E53" s="89"/>
      <c r="F53" s="89"/>
      <c r="G53" s="89"/>
      <c r="H53" s="89"/>
    </row>
    <row r="54" spans="5:8">
      <c r="E54" s="89"/>
      <c r="F54" s="89"/>
      <c r="G54" s="89"/>
      <c r="H54" s="89"/>
    </row>
    <row r="55" spans="5:8">
      <c r="E55" s="89"/>
      <c r="F55" s="89"/>
      <c r="G55" s="89"/>
      <c r="H55" s="89"/>
    </row>
    <row r="56" spans="5:8">
      <c r="E56" s="89"/>
      <c r="F56" s="89"/>
      <c r="G56" s="89"/>
      <c r="H56" s="89"/>
    </row>
    <row r="57" spans="5:8">
      <c r="E57" s="89"/>
      <c r="F57" s="89"/>
      <c r="G57" s="89"/>
      <c r="H57" s="89"/>
    </row>
    <row r="58" spans="5:8">
      <c r="E58" s="89"/>
      <c r="F58" s="89"/>
      <c r="G58" s="89"/>
      <c r="H58" s="89"/>
    </row>
    <row r="59" spans="5:8">
      <c r="E59" s="89"/>
      <c r="F59" s="89"/>
      <c r="G59" s="89"/>
      <c r="H59" s="89"/>
    </row>
    <row r="60" spans="5:8">
      <c r="E60" s="89"/>
      <c r="F60" s="89"/>
      <c r="G60" s="89"/>
      <c r="H60" s="89"/>
    </row>
    <row r="61" spans="5:8">
      <c r="E61" s="89"/>
      <c r="F61" s="89"/>
      <c r="G61" s="89"/>
      <c r="H61" s="89"/>
    </row>
    <row r="62" spans="5:8">
      <c r="E62" s="89"/>
      <c r="F62" s="89"/>
      <c r="G62" s="89"/>
      <c r="H62" s="89"/>
    </row>
    <row r="63" spans="5:8">
      <c r="E63" s="89"/>
      <c r="F63" s="89"/>
      <c r="G63" s="89"/>
      <c r="H63" s="89"/>
    </row>
    <row r="64" spans="5:8">
      <c r="E64" s="89"/>
      <c r="F64" s="89"/>
      <c r="G64" s="89"/>
      <c r="H64" s="89"/>
    </row>
    <row r="65" spans="5:8">
      <c r="E65" s="89"/>
      <c r="F65" s="89"/>
      <c r="G65" s="89"/>
      <c r="H65" s="89"/>
    </row>
    <row r="66" spans="5:8">
      <c r="E66" s="89"/>
      <c r="F66" s="89"/>
      <c r="G66" s="89"/>
      <c r="H66" s="89"/>
    </row>
    <row r="67" spans="5:8">
      <c r="E67" s="89"/>
      <c r="F67" s="89"/>
      <c r="G67" s="89"/>
      <c r="H67" s="89"/>
    </row>
    <row r="68" spans="5:8">
      <c r="E68" s="89"/>
      <c r="F68" s="89"/>
      <c r="G68" s="89"/>
      <c r="H68" s="89"/>
    </row>
    <row r="69" spans="5:8">
      <c r="E69" s="89"/>
      <c r="F69" s="89"/>
      <c r="G69" s="89"/>
      <c r="H69" s="89"/>
    </row>
    <row r="70" spans="5:8">
      <c r="E70" s="89"/>
      <c r="F70" s="89"/>
      <c r="G70" s="89"/>
      <c r="H70" s="89"/>
    </row>
    <row r="71" spans="5:8">
      <c r="E71" s="89"/>
      <c r="F71" s="89"/>
      <c r="G71" s="89"/>
      <c r="H71" s="89"/>
    </row>
    <row r="72" spans="5:8">
      <c r="E72" s="89"/>
      <c r="F72" s="89"/>
      <c r="G72" s="89"/>
      <c r="H72" s="89"/>
    </row>
    <row r="73" spans="5:8">
      <c r="E73" s="89"/>
      <c r="F73" s="89"/>
      <c r="G73" s="89"/>
      <c r="H73" s="89"/>
    </row>
    <row r="74" spans="5:8">
      <c r="E74" s="89"/>
      <c r="F74" s="89"/>
      <c r="G74" s="89"/>
      <c r="H74" s="89"/>
    </row>
    <row r="75" spans="5:8">
      <c r="E75" s="89"/>
      <c r="F75" s="89"/>
      <c r="G75" s="89"/>
      <c r="H75" s="89"/>
    </row>
    <row r="76" spans="5:8">
      <c r="E76" s="89"/>
      <c r="F76" s="89"/>
      <c r="G76" s="89"/>
      <c r="H76" s="89"/>
    </row>
    <row r="77" spans="5:8">
      <c r="E77" s="89"/>
      <c r="F77" s="89"/>
      <c r="G77" s="89"/>
      <c r="H77" s="89"/>
    </row>
    <row r="78" spans="5:8">
      <c r="E78" s="89"/>
      <c r="F78" s="89"/>
      <c r="G78" s="89"/>
      <c r="H78" s="89"/>
    </row>
    <row r="79" spans="5:8">
      <c r="E79" s="89"/>
      <c r="F79" s="89"/>
      <c r="G79" s="89"/>
      <c r="H79" s="89"/>
    </row>
    <row r="80" spans="5:8">
      <c r="E80" s="89"/>
      <c r="F80" s="89"/>
      <c r="G80" s="89"/>
      <c r="H80" s="89"/>
    </row>
    <row r="81" spans="5:8">
      <c r="E81" s="89"/>
      <c r="F81" s="89"/>
      <c r="G81" s="89"/>
      <c r="H81" s="89"/>
    </row>
    <row r="82" spans="5:8">
      <c r="E82" s="89"/>
      <c r="F82" s="89"/>
      <c r="G82" s="89"/>
      <c r="H82" s="89"/>
    </row>
    <row r="83" spans="5:8">
      <c r="E83" s="89"/>
      <c r="F83" s="89"/>
      <c r="G83" s="89"/>
      <c r="H83" s="89"/>
    </row>
    <row r="84" spans="5:8">
      <c r="E84" s="89"/>
      <c r="F84" s="89"/>
      <c r="G84" s="89"/>
      <c r="H84" s="89"/>
    </row>
    <row r="85" spans="5:8">
      <c r="E85" s="89"/>
      <c r="F85" s="89"/>
      <c r="G85" s="89"/>
      <c r="H85" s="89"/>
    </row>
    <row r="86" spans="5:8">
      <c r="E86" s="89"/>
      <c r="F86" s="89"/>
      <c r="G86" s="89"/>
      <c r="H86" s="89"/>
    </row>
    <row r="87" spans="5:8">
      <c r="E87" s="89"/>
      <c r="F87" s="89"/>
      <c r="G87" s="89"/>
      <c r="H87" s="89"/>
    </row>
    <row r="88" spans="5:8">
      <c r="E88" s="89"/>
      <c r="F88" s="89"/>
      <c r="G88" s="89"/>
      <c r="H88" s="89"/>
    </row>
    <row r="89" spans="5:8">
      <c r="E89" s="89"/>
      <c r="F89" s="89"/>
      <c r="G89" s="89"/>
      <c r="H89" s="89"/>
    </row>
    <row r="90" spans="5:8">
      <c r="E90" s="89"/>
      <c r="F90" s="89"/>
      <c r="G90" s="89"/>
      <c r="H90" s="89"/>
    </row>
    <row r="91" spans="5:8">
      <c r="E91" s="89"/>
      <c r="F91" s="89"/>
      <c r="G91" s="89"/>
      <c r="H91" s="89"/>
    </row>
    <row r="92" spans="5:8">
      <c r="E92" s="89"/>
      <c r="F92" s="89"/>
      <c r="G92" s="89"/>
      <c r="H92" s="89"/>
    </row>
    <row r="93" spans="5:8">
      <c r="E93" s="89"/>
      <c r="F93" s="89"/>
      <c r="G93" s="89"/>
      <c r="H93" s="89"/>
    </row>
    <row r="94" spans="5:8">
      <c r="E94" s="89"/>
      <c r="F94" s="89"/>
      <c r="G94" s="89"/>
      <c r="H94" s="89"/>
    </row>
    <row r="95" spans="5:8">
      <c r="E95" s="89"/>
      <c r="F95" s="89"/>
      <c r="G95" s="89"/>
      <c r="H95" s="89"/>
    </row>
    <row r="96" spans="5:8">
      <c r="E96" s="89"/>
      <c r="F96" s="89"/>
      <c r="G96" s="89"/>
      <c r="H96" s="89"/>
    </row>
    <row r="97" spans="5:8">
      <c r="E97" s="89"/>
      <c r="F97" s="89"/>
      <c r="G97" s="89"/>
      <c r="H97" s="89"/>
    </row>
    <row r="98" spans="5:8">
      <c r="E98" s="89"/>
      <c r="F98" s="89"/>
      <c r="G98" s="89"/>
      <c r="H98" s="89"/>
    </row>
    <row r="99" spans="5:8">
      <c r="E99" s="89"/>
      <c r="F99" s="89"/>
      <c r="G99" s="89"/>
      <c r="H99" s="89"/>
    </row>
    <row r="100" spans="5:8">
      <c r="E100" s="89"/>
      <c r="F100" s="89"/>
      <c r="G100" s="89"/>
      <c r="H100" s="89"/>
    </row>
    <row r="101" spans="5:8">
      <c r="E101" s="89"/>
      <c r="F101" s="89"/>
      <c r="G101" s="89"/>
      <c r="H101" s="89"/>
    </row>
    <row r="102" spans="5:8">
      <c r="E102" s="89"/>
      <c r="F102" s="89"/>
      <c r="G102" s="89"/>
      <c r="H102" s="89"/>
    </row>
    <row r="103" spans="5:8">
      <c r="E103" s="89"/>
      <c r="F103" s="89"/>
      <c r="G103" s="89"/>
      <c r="H103" s="89"/>
    </row>
    <row r="104" spans="5:8">
      <c r="E104" s="89"/>
      <c r="F104" s="89"/>
      <c r="G104" s="89"/>
      <c r="H104" s="89"/>
    </row>
    <row r="105" spans="5:8">
      <c r="E105" s="89"/>
      <c r="F105" s="89"/>
      <c r="G105" s="89"/>
      <c r="H105" s="89"/>
    </row>
    <row r="106" spans="5:8">
      <c r="E106" s="89"/>
      <c r="F106" s="89"/>
      <c r="G106" s="89"/>
      <c r="H106" s="89"/>
    </row>
    <row r="107" spans="5:8">
      <c r="E107" s="89"/>
      <c r="F107" s="89"/>
      <c r="G107" s="89"/>
      <c r="H107" s="89"/>
    </row>
    <row r="108" spans="5:8">
      <c r="E108" s="89"/>
      <c r="F108" s="89"/>
      <c r="G108" s="89"/>
      <c r="H108" s="89"/>
    </row>
    <row r="109" spans="5:8">
      <c r="E109" s="89"/>
      <c r="F109" s="89"/>
      <c r="G109" s="89"/>
      <c r="H109" s="89"/>
    </row>
    <row r="110" spans="5:8">
      <c r="E110" s="89"/>
      <c r="F110" s="89"/>
      <c r="G110" s="89"/>
      <c r="H110" s="89"/>
    </row>
    <row r="111" spans="5:8">
      <c r="E111" s="89"/>
      <c r="F111" s="89"/>
      <c r="G111" s="89"/>
      <c r="H111" s="89"/>
    </row>
    <row r="112" spans="5:8">
      <c r="E112" s="89"/>
      <c r="F112" s="89"/>
      <c r="G112" s="89"/>
      <c r="H112" s="89"/>
    </row>
    <row r="113" spans="5:8">
      <c r="E113" s="89"/>
      <c r="F113" s="89"/>
      <c r="G113" s="89"/>
      <c r="H113" s="89"/>
    </row>
    <row r="114" spans="5:8">
      <c r="E114" s="89"/>
      <c r="F114" s="89"/>
      <c r="G114" s="89"/>
      <c r="H114" s="89"/>
    </row>
    <row r="115" spans="5:8">
      <c r="E115" s="89"/>
      <c r="F115" s="89"/>
      <c r="G115" s="89"/>
      <c r="H115" s="89"/>
    </row>
    <row r="116" spans="5:8">
      <c r="E116" s="89"/>
      <c r="F116" s="89"/>
      <c r="G116" s="89"/>
      <c r="H116" s="89"/>
    </row>
    <row r="117" spans="5:8">
      <c r="E117" s="89"/>
      <c r="F117" s="89"/>
      <c r="G117" s="89"/>
      <c r="H117" s="89"/>
    </row>
    <row r="118" spans="5:8">
      <c r="E118" s="89"/>
      <c r="F118" s="89"/>
      <c r="G118" s="89"/>
      <c r="H118" s="89"/>
    </row>
    <row r="119" spans="5:8">
      <c r="E119" s="89"/>
      <c r="F119" s="89"/>
      <c r="G119" s="89"/>
      <c r="H119" s="89"/>
    </row>
    <row r="120" spans="5:8">
      <c r="E120" s="89"/>
      <c r="F120" s="89"/>
      <c r="G120" s="89"/>
      <c r="H120" s="89"/>
    </row>
    <row r="121" spans="5:8">
      <c r="E121" s="89"/>
      <c r="F121" s="89"/>
      <c r="G121" s="89"/>
      <c r="H121" s="89"/>
    </row>
    <row r="122" spans="5:8">
      <c r="E122" s="89"/>
      <c r="F122" s="89"/>
      <c r="G122" s="89"/>
      <c r="H122" s="89"/>
    </row>
    <row r="123" spans="5:8">
      <c r="E123" s="89"/>
      <c r="F123" s="89"/>
      <c r="G123" s="89"/>
      <c r="H123" s="89"/>
    </row>
    <row r="124" spans="5:8">
      <c r="E124" s="89"/>
      <c r="F124" s="89"/>
      <c r="G124" s="89"/>
      <c r="H124" s="89"/>
    </row>
    <row r="125" spans="5:8">
      <c r="E125" s="89"/>
      <c r="F125" s="89"/>
      <c r="G125" s="89"/>
      <c r="H125" s="89"/>
    </row>
    <row r="126" spans="5:8">
      <c r="E126" s="89"/>
      <c r="F126" s="89"/>
      <c r="G126" s="89"/>
      <c r="H126" s="89"/>
    </row>
    <row r="127" spans="5:8">
      <c r="E127" s="89"/>
      <c r="F127" s="89"/>
      <c r="G127" s="89"/>
      <c r="H127" s="89"/>
    </row>
    <row r="128" spans="5:8">
      <c r="E128" s="89"/>
      <c r="F128" s="89"/>
      <c r="G128" s="89"/>
      <c r="H128" s="89"/>
    </row>
    <row r="129" spans="5:8">
      <c r="E129" s="89"/>
      <c r="F129" s="89"/>
      <c r="G129" s="89"/>
      <c r="H129" s="89"/>
    </row>
    <row r="130" spans="5:8">
      <c r="E130" s="89"/>
      <c r="F130" s="89"/>
      <c r="G130" s="89"/>
      <c r="H130" s="89"/>
    </row>
    <row r="131" spans="5:8">
      <c r="E131" s="89"/>
      <c r="F131" s="89"/>
      <c r="G131" s="89"/>
      <c r="H131" s="89"/>
    </row>
    <row r="132" spans="5:8">
      <c r="E132" s="89"/>
      <c r="F132" s="89"/>
      <c r="G132" s="89"/>
      <c r="H132" s="89"/>
    </row>
    <row r="133" spans="5:8">
      <c r="E133" s="89"/>
      <c r="F133" s="89"/>
      <c r="G133" s="89"/>
      <c r="H133" s="89"/>
    </row>
    <row r="134" spans="5:8">
      <c r="E134" s="89"/>
      <c r="F134" s="89"/>
      <c r="G134" s="89"/>
      <c r="H134" s="89"/>
    </row>
    <row r="135" spans="5:8">
      <c r="E135" s="89"/>
      <c r="F135" s="89"/>
      <c r="G135" s="89"/>
      <c r="H135" s="89"/>
    </row>
    <row r="136" spans="5:8">
      <c r="E136" s="89"/>
      <c r="F136" s="89"/>
      <c r="G136" s="89"/>
      <c r="H136" s="89"/>
    </row>
    <row r="137" spans="5:8">
      <c r="E137" s="89"/>
      <c r="F137" s="89"/>
      <c r="G137" s="89"/>
      <c r="H137" s="89"/>
    </row>
    <row r="138" spans="5:8">
      <c r="E138" s="89"/>
      <c r="F138" s="89"/>
      <c r="G138" s="89"/>
      <c r="H138" s="89"/>
    </row>
    <row r="139" spans="5:8">
      <c r="E139" s="89"/>
      <c r="F139" s="89"/>
      <c r="G139" s="89"/>
      <c r="H139" s="89"/>
    </row>
    <row r="140" spans="5:8">
      <c r="E140" s="89"/>
      <c r="F140" s="89"/>
      <c r="G140" s="89"/>
      <c r="H140" s="89"/>
    </row>
    <row r="141" spans="5:8">
      <c r="E141" s="89"/>
      <c r="F141" s="89"/>
      <c r="G141" s="89"/>
      <c r="H141" s="89"/>
    </row>
    <row r="142" spans="5:8">
      <c r="E142" s="89"/>
      <c r="F142" s="89"/>
      <c r="G142" s="89"/>
      <c r="H142" s="89"/>
    </row>
    <row r="143" spans="5:8">
      <c r="E143" s="89"/>
      <c r="F143" s="89"/>
      <c r="G143" s="89"/>
      <c r="H143" s="89"/>
    </row>
    <row r="144" spans="5:8">
      <c r="E144" s="89"/>
      <c r="F144" s="89"/>
      <c r="G144" s="89"/>
      <c r="H144" s="89"/>
    </row>
    <row r="145" spans="5:8">
      <c r="E145" s="89"/>
      <c r="F145" s="89"/>
      <c r="G145" s="89"/>
      <c r="H145" s="89"/>
    </row>
    <row r="146" spans="5:8">
      <c r="E146" s="89"/>
      <c r="F146" s="89"/>
      <c r="G146" s="89"/>
      <c r="H146" s="89"/>
    </row>
    <row r="147" spans="5:8">
      <c r="E147" s="89"/>
      <c r="F147" s="89"/>
      <c r="G147" s="89"/>
      <c r="H147" s="89"/>
    </row>
    <row r="148" spans="5:8">
      <c r="E148" s="89"/>
      <c r="F148" s="89"/>
      <c r="G148" s="89"/>
      <c r="H148" s="89"/>
    </row>
    <row r="149" spans="5:8">
      <c r="E149" s="89"/>
      <c r="F149" s="89"/>
      <c r="G149" s="89"/>
      <c r="H149" s="89"/>
    </row>
    <row r="150" spans="5:8">
      <c r="E150" s="89"/>
      <c r="F150" s="89"/>
      <c r="G150" s="89"/>
      <c r="H150" s="89"/>
    </row>
    <row r="151" spans="5:8">
      <c r="E151" s="89"/>
      <c r="F151" s="89"/>
      <c r="G151" s="89"/>
      <c r="H151" s="89"/>
    </row>
    <row r="152" spans="5:8">
      <c r="E152" s="89"/>
      <c r="F152" s="89"/>
      <c r="G152" s="89"/>
      <c r="H152" s="89"/>
    </row>
    <row r="153" spans="5:8">
      <c r="E153" s="89"/>
      <c r="F153" s="89"/>
      <c r="G153" s="89"/>
      <c r="H153" s="89"/>
    </row>
    <row r="154" spans="5:8">
      <c r="E154" s="89"/>
      <c r="F154" s="89"/>
      <c r="G154" s="89"/>
      <c r="H154" s="89"/>
    </row>
    <row r="155" spans="5:8">
      <c r="E155" s="89"/>
      <c r="F155" s="89"/>
      <c r="G155" s="89"/>
      <c r="H155" s="89"/>
    </row>
    <row r="156" spans="5:8">
      <c r="E156" s="89"/>
      <c r="F156" s="89"/>
      <c r="G156" s="89"/>
      <c r="H156" s="89"/>
    </row>
    <row r="157" spans="5:8">
      <c r="E157" s="89"/>
      <c r="F157" s="89"/>
      <c r="G157" s="89"/>
      <c r="H157" s="89"/>
    </row>
    <row r="158" spans="5:8">
      <c r="E158" s="89"/>
      <c r="F158" s="89"/>
      <c r="G158" s="89"/>
      <c r="H158" s="89"/>
    </row>
    <row r="159" spans="5:8">
      <c r="E159" s="89"/>
      <c r="F159" s="89"/>
      <c r="G159" s="89"/>
      <c r="H159" s="89"/>
    </row>
    <row r="160" spans="5:8">
      <c r="E160" s="89"/>
      <c r="F160" s="89"/>
      <c r="G160" s="89"/>
      <c r="H160" s="89"/>
    </row>
    <row r="161" spans="5:8">
      <c r="E161" s="89"/>
      <c r="F161" s="89"/>
      <c r="G161" s="89"/>
      <c r="H161" s="89"/>
    </row>
    <row r="162" spans="5:8">
      <c r="E162" s="89"/>
      <c r="F162" s="89"/>
      <c r="G162" s="89"/>
      <c r="H162" s="89"/>
    </row>
    <row r="163" spans="5:8">
      <c r="E163" s="89"/>
      <c r="F163" s="89"/>
      <c r="G163" s="89"/>
      <c r="H163" s="89"/>
    </row>
    <row r="164" spans="5:8">
      <c r="E164" s="89"/>
      <c r="F164" s="89"/>
      <c r="G164" s="89"/>
      <c r="H164" s="89"/>
    </row>
    <row r="165" spans="5:8">
      <c r="E165" s="89"/>
      <c r="F165" s="89"/>
      <c r="G165" s="89"/>
      <c r="H165" s="89"/>
    </row>
    <row r="166" spans="5:8">
      <c r="E166" s="89"/>
      <c r="F166" s="89"/>
      <c r="G166" s="89"/>
      <c r="H166" s="89"/>
    </row>
    <row r="167" spans="5:8">
      <c r="E167" s="89"/>
      <c r="F167" s="89"/>
      <c r="G167" s="89"/>
      <c r="H167" s="89"/>
    </row>
    <row r="168" spans="5:8">
      <c r="E168" s="89"/>
      <c r="F168" s="89"/>
      <c r="G168" s="89"/>
      <c r="H168" s="89"/>
    </row>
    <row r="169" spans="5:8">
      <c r="E169" s="89"/>
      <c r="F169" s="89"/>
      <c r="G169" s="89"/>
      <c r="H169" s="89"/>
    </row>
    <row r="170" spans="5:8">
      <c r="E170" s="89"/>
      <c r="F170" s="89"/>
      <c r="G170" s="89"/>
      <c r="H170" s="89"/>
    </row>
    <row r="171" spans="5:8">
      <c r="E171" s="89"/>
      <c r="F171" s="89"/>
      <c r="G171" s="89"/>
      <c r="H171" s="89"/>
    </row>
    <row r="172" spans="5:8">
      <c r="E172" s="89"/>
      <c r="F172" s="89"/>
      <c r="G172" s="89"/>
      <c r="H172" s="89"/>
    </row>
    <row r="173" spans="5:8">
      <c r="E173" s="89"/>
      <c r="F173" s="89"/>
      <c r="G173" s="89"/>
      <c r="H173" s="89"/>
    </row>
    <row r="174" spans="5:8">
      <c r="E174" s="89"/>
      <c r="F174" s="89"/>
      <c r="G174" s="89"/>
      <c r="H174" s="89"/>
    </row>
    <row r="175" spans="5:8">
      <c r="E175" s="89"/>
      <c r="F175" s="89"/>
      <c r="G175" s="89"/>
      <c r="H175" s="89"/>
    </row>
    <row r="176" spans="5:8">
      <c r="E176" s="89"/>
      <c r="F176" s="89"/>
      <c r="G176" s="89"/>
      <c r="H176" s="89"/>
    </row>
    <row r="177" spans="5:8">
      <c r="E177" s="89"/>
      <c r="F177" s="89"/>
      <c r="G177" s="89"/>
      <c r="H177" s="89"/>
    </row>
    <row r="178" spans="5:8">
      <c r="E178" s="89"/>
      <c r="F178" s="89"/>
      <c r="G178" s="89"/>
      <c r="H178" s="89"/>
    </row>
    <row r="179" spans="5:8">
      <c r="E179" s="89"/>
      <c r="F179" s="89"/>
      <c r="G179" s="89"/>
      <c r="H179" s="89"/>
    </row>
    <row r="180" spans="5:8">
      <c r="E180" s="89"/>
      <c r="F180" s="89"/>
      <c r="G180" s="89"/>
      <c r="H180" s="89"/>
    </row>
    <row r="181" spans="5:8">
      <c r="E181" s="89"/>
      <c r="F181" s="89"/>
      <c r="G181" s="89"/>
      <c r="H181" s="89"/>
    </row>
    <row r="182" spans="5:8">
      <c r="E182" s="89"/>
      <c r="F182" s="89"/>
      <c r="G182" s="89"/>
      <c r="H182" s="89"/>
    </row>
    <row r="183" spans="5:8">
      <c r="E183" s="89"/>
      <c r="F183" s="89"/>
      <c r="G183" s="89"/>
      <c r="H183" s="89"/>
    </row>
    <row r="184" spans="5:8">
      <c r="E184" s="89"/>
      <c r="F184" s="89"/>
      <c r="G184" s="89"/>
      <c r="H184" s="89"/>
    </row>
    <row r="185" spans="5:8">
      <c r="E185" s="89"/>
      <c r="F185" s="89"/>
      <c r="G185" s="89"/>
      <c r="H185" s="89"/>
    </row>
    <row r="186" spans="5:8">
      <c r="E186" s="89"/>
      <c r="F186" s="89"/>
      <c r="G186" s="89"/>
      <c r="H186" s="89"/>
    </row>
    <row r="187" spans="5:8">
      <c r="E187" s="89"/>
      <c r="F187" s="89"/>
      <c r="G187" s="89"/>
      <c r="H187" s="89"/>
    </row>
    <row r="188" spans="5:8">
      <c r="E188" s="89"/>
      <c r="F188" s="89"/>
      <c r="G188" s="89"/>
      <c r="H188" s="89"/>
    </row>
    <row r="189" spans="5:8">
      <c r="E189" s="89"/>
      <c r="F189" s="89"/>
      <c r="G189" s="89"/>
      <c r="H189" s="89"/>
    </row>
    <row r="190" spans="5:8">
      <c r="E190" s="89"/>
      <c r="F190" s="89"/>
      <c r="G190" s="89"/>
      <c r="H190" s="89"/>
    </row>
    <row r="191" spans="5:8">
      <c r="E191" s="89"/>
      <c r="F191" s="89"/>
      <c r="G191" s="89"/>
      <c r="H191" s="89"/>
    </row>
    <row r="192" spans="5:8">
      <c r="E192" s="89"/>
      <c r="F192" s="89"/>
      <c r="G192" s="89"/>
      <c r="H192" s="89"/>
    </row>
    <row r="193" spans="5:8">
      <c r="E193" s="89"/>
      <c r="F193" s="89"/>
      <c r="G193" s="89"/>
      <c r="H193" s="89"/>
    </row>
    <row r="194" spans="5:8">
      <c r="E194" s="89"/>
      <c r="F194" s="89"/>
      <c r="G194" s="89"/>
      <c r="H194" s="89"/>
    </row>
    <row r="195" spans="5:8">
      <c r="E195" s="89"/>
      <c r="F195" s="89"/>
      <c r="G195" s="89"/>
      <c r="H195" s="89"/>
    </row>
    <row r="196" spans="5:8">
      <c r="E196" s="89"/>
      <c r="F196" s="89"/>
      <c r="G196" s="89"/>
      <c r="H196" s="89"/>
    </row>
    <row r="197" spans="5:8">
      <c r="E197" s="89"/>
      <c r="F197" s="89"/>
      <c r="G197" s="89"/>
      <c r="H197" s="89"/>
    </row>
    <row r="198" spans="5:8">
      <c r="E198" s="89"/>
      <c r="F198" s="89"/>
      <c r="G198" s="89"/>
      <c r="H198" s="89"/>
    </row>
    <row r="199" spans="5:8">
      <c r="E199" s="89"/>
      <c r="F199" s="89"/>
      <c r="G199" s="89"/>
      <c r="H199" s="89"/>
    </row>
    <row r="200" spans="5:8">
      <c r="E200" s="89"/>
      <c r="F200" s="89"/>
      <c r="G200" s="89"/>
      <c r="H200" s="89"/>
    </row>
    <row r="201" spans="5:8">
      <c r="E201" s="89"/>
      <c r="F201" s="89"/>
      <c r="G201" s="89"/>
      <c r="H201" s="89"/>
    </row>
    <row r="202" spans="5:8">
      <c r="E202" s="89"/>
      <c r="F202" s="89"/>
      <c r="G202" s="89"/>
      <c r="H202" s="89"/>
    </row>
    <row r="203" spans="5:8">
      <c r="E203" s="89"/>
      <c r="F203" s="89"/>
      <c r="G203" s="89"/>
      <c r="H203" s="89"/>
    </row>
    <row r="204" spans="5:8">
      <c r="E204" s="89"/>
      <c r="F204" s="89"/>
      <c r="G204" s="89"/>
      <c r="H204" s="89"/>
    </row>
    <row r="205" spans="5:8">
      <c r="E205" s="89"/>
      <c r="F205" s="89"/>
      <c r="G205" s="89"/>
      <c r="H205" s="89"/>
    </row>
    <row r="206" spans="5:8">
      <c r="E206" s="89"/>
      <c r="F206" s="89"/>
      <c r="G206" s="89"/>
      <c r="H206" s="89"/>
    </row>
    <row r="207" spans="5:8">
      <c r="E207" s="89"/>
      <c r="F207" s="89"/>
      <c r="G207" s="89"/>
      <c r="H207" s="89"/>
    </row>
    <row r="208" spans="5:8">
      <c r="E208" s="89"/>
      <c r="F208" s="89"/>
      <c r="G208" s="89"/>
      <c r="H208" s="89"/>
    </row>
    <row r="209" spans="5:8">
      <c r="E209" s="89"/>
      <c r="F209" s="89"/>
      <c r="G209" s="89"/>
      <c r="H209" s="89"/>
    </row>
    <row r="210" spans="5:8">
      <c r="E210" s="89"/>
      <c r="F210" s="89"/>
      <c r="G210" s="89"/>
      <c r="H210" s="89"/>
    </row>
    <row r="211" spans="5:8">
      <c r="E211" s="89"/>
      <c r="F211" s="89"/>
      <c r="G211" s="89"/>
      <c r="H211" s="89"/>
    </row>
    <row r="212" spans="5:8">
      <c r="E212" s="89"/>
      <c r="F212" s="89"/>
      <c r="G212" s="89"/>
      <c r="H212" s="89"/>
    </row>
    <row r="213" spans="5:8">
      <c r="E213" s="89"/>
      <c r="F213" s="89"/>
      <c r="G213" s="89"/>
      <c r="H213" s="89"/>
    </row>
    <row r="214" spans="5:8">
      <c r="E214" s="89"/>
      <c r="F214" s="89"/>
      <c r="G214" s="89"/>
      <c r="H214" s="89"/>
    </row>
    <row r="215" spans="5:8">
      <c r="E215" s="89"/>
      <c r="F215" s="89"/>
      <c r="G215" s="89"/>
      <c r="H215" s="89"/>
    </row>
    <row r="216" spans="5:8">
      <c r="E216" s="89"/>
      <c r="F216" s="89"/>
      <c r="G216" s="89"/>
      <c r="H216" s="89"/>
    </row>
    <row r="217" spans="5:8">
      <c r="E217" s="89"/>
      <c r="F217" s="89"/>
      <c r="G217" s="89"/>
      <c r="H217" s="89"/>
    </row>
    <row r="218" spans="5:8">
      <c r="E218" s="89"/>
      <c r="F218" s="89"/>
      <c r="G218" s="89"/>
      <c r="H218" s="89"/>
    </row>
    <row r="219" spans="5:8">
      <c r="E219" s="89"/>
      <c r="F219" s="89"/>
      <c r="G219" s="89"/>
      <c r="H219" s="89"/>
    </row>
    <row r="220" spans="5:8">
      <c r="E220" s="89"/>
      <c r="F220" s="89"/>
      <c r="G220" s="89"/>
      <c r="H220" s="89"/>
    </row>
    <row r="221" spans="5:8">
      <c r="E221" s="89"/>
      <c r="F221" s="89"/>
      <c r="G221" s="89"/>
      <c r="H221" s="89"/>
    </row>
    <row r="222" spans="5:8">
      <c r="E222" s="89"/>
      <c r="F222" s="89"/>
      <c r="G222" s="89"/>
      <c r="H222" s="89"/>
    </row>
    <row r="223" spans="5:8">
      <c r="E223" s="89"/>
      <c r="F223" s="89"/>
      <c r="G223" s="89"/>
      <c r="H223" s="89"/>
    </row>
    <row r="224" spans="5:8">
      <c r="E224" s="89"/>
      <c r="F224" s="89"/>
      <c r="G224" s="89"/>
      <c r="H224" s="89"/>
    </row>
    <row r="225" spans="5:8">
      <c r="E225" s="89"/>
      <c r="F225" s="89"/>
      <c r="G225" s="89"/>
      <c r="H225" s="89"/>
    </row>
    <row r="226" spans="5:8">
      <c r="E226" s="89"/>
      <c r="F226" s="89"/>
      <c r="G226" s="89"/>
      <c r="H226" s="89"/>
    </row>
    <row r="227" spans="5:8">
      <c r="E227" s="89"/>
      <c r="F227" s="89"/>
      <c r="G227" s="89"/>
      <c r="H227" s="89"/>
    </row>
    <row r="228" spans="5:8">
      <c r="E228" s="89"/>
      <c r="F228" s="89"/>
      <c r="G228" s="89"/>
      <c r="H228" s="89"/>
    </row>
    <row r="229" spans="5:8">
      <c r="E229" s="89"/>
      <c r="F229" s="89"/>
      <c r="G229" s="89"/>
      <c r="H229" s="89"/>
    </row>
    <row r="230" spans="5:8">
      <c r="E230" s="89"/>
      <c r="F230" s="89"/>
      <c r="G230" s="89"/>
      <c r="H230" s="89"/>
    </row>
    <row r="231" spans="5:8">
      <c r="E231" s="89"/>
      <c r="F231" s="89"/>
      <c r="G231" s="89"/>
      <c r="H231" s="89"/>
    </row>
    <row r="232" spans="5:8">
      <c r="E232" s="89"/>
      <c r="F232" s="89"/>
      <c r="G232" s="89"/>
      <c r="H232" s="89"/>
    </row>
    <row r="233" spans="5:8">
      <c r="E233" s="89"/>
      <c r="F233" s="89"/>
      <c r="G233" s="89"/>
      <c r="H233" s="89"/>
    </row>
    <row r="234" spans="5:8">
      <c r="E234" s="89"/>
      <c r="F234" s="89"/>
      <c r="G234" s="89"/>
      <c r="H234" s="89"/>
    </row>
    <row r="235" spans="5:8">
      <c r="E235" s="89"/>
      <c r="F235" s="89"/>
      <c r="G235" s="89"/>
      <c r="H235" s="89"/>
    </row>
    <row r="236" spans="5:8">
      <c r="E236" s="89"/>
      <c r="F236" s="89"/>
      <c r="G236" s="89"/>
      <c r="H236" s="89"/>
    </row>
    <row r="237" spans="5:8">
      <c r="E237" s="89"/>
      <c r="F237" s="89"/>
      <c r="G237" s="89"/>
      <c r="H237" s="89"/>
    </row>
    <row r="238" spans="5:8">
      <c r="E238" s="89"/>
      <c r="F238" s="89"/>
      <c r="G238" s="89"/>
      <c r="H238" s="89"/>
    </row>
    <row r="239" spans="5:8">
      <c r="E239" s="89"/>
      <c r="F239" s="89"/>
      <c r="G239" s="89"/>
      <c r="H239" s="89"/>
    </row>
    <row r="240" spans="5:8">
      <c r="E240" s="89"/>
      <c r="F240" s="89"/>
      <c r="G240" s="89"/>
      <c r="H240" s="89"/>
    </row>
    <row r="241" spans="5:8">
      <c r="E241" s="89"/>
      <c r="F241" s="89"/>
      <c r="G241" s="89"/>
      <c r="H241" s="89"/>
    </row>
    <row r="242" spans="5:8">
      <c r="E242" s="89"/>
      <c r="F242" s="89"/>
      <c r="G242" s="89"/>
      <c r="H242" s="89"/>
    </row>
    <row r="243" spans="5:8">
      <c r="E243" s="89"/>
      <c r="F243" s="89"/>
      <c r="G243" s="89"/>
      <c r="H243" s="89"/>
    </row>
    <row r="244" spans="5:8">
      <c r="E244" s="89"/>
      <c r="F244" s="89"/>
      <c r="G244" s="89"/>
      <c r="H244" s="89"/>
    </row>
    <row r="245" spans="5:8">
      <c r="E245" s="89"/>
      <c r="F245" s="89"/>
      <c r="G245" s="89"/>
      <c r="H245" s="89"/>
    </row>
    <row r="246" spans="5:8">
      <c r="E246" s="89"/>
      <c r="F246" s="89"/>
      <c r="G246" s="89"/>
      <c r="H246" s="89"/>
    </row>
    <row r="247" spans="5:8">
      <c r="E247" s="89"/>
      <c r="F247" s="89"/>
      <c r="G247" s="89"/>
      <c r="H247" s="89"/>
    </row>
    <row r="248" spans="5:8">
      <c r="E248" s="89"/>
      <c r="F248" s="89"/>
      <c r="G248" s="89"/>
      <c r="H248" s="89"/>
    </row>
    <row r="249" spans="5:8">
      <c r="E249" s="89"/>
      <c r="F249" s="89"/>
      <c r="G249" s="89"/>
      <c r="H249" s="89"/>
    </row>
    <row r="250" spans="5:8">
      <c r="E250" s="89"/>
      <c r="F250" s="89"/>
      <c r="G250" s="89"/>
      <c r="H250" s="89"/>
    </row>
    <row r="251" spans="5:8">
      <c r="E251" s="89"/>
      <c r="F251" s="89"/>
      <c r="G251" s="89"/>
      <c r="H251" s="89"/>
    </row>
    <row r="252" spans="5:8">
      <c r="E252" s="89"/>
      <c r="F252" s="89"/>
      <c r="G252" s="89"/>
      <c r="H252" s="89"/>
    </row>
    <row r="253" spans="5:8">
      <c r="E253" s="89"/>
      <c r="F253" s="89"/>
      <c r="G253" s="89"/>
      <c r="H253" s="89"/>
    </row>
    <row r="254" spans="5:8">
      <c r="E254" s="89"/>
      <c r="F254" s="89"/>
      <c r="G254" s="89"/>
      <c r="H254" s="89"/>
    </row>
    <row r="255" spans="5:8">
      <c r="E255" s="89"/>
      <c r="F255" s="89"/>
      <c r="G255" s="89"/>
      <c r="H255" s="89"/>
    </row>
    <row r="256" spans="5:8">
      <c r="E256" s="89"/>
      <c r="F256" s="89"/>
      <c r="G256" s="89"/>
      <c r="H256" s="89"/>
    </row>
    <row r="257" spans="5:8">
      <c r="E257" s="89"/>
      <c r="F257" s="89"/>
      <c r="G257" s="89"/>
      <c r="H257" s="89"/>
    </row>
    <row r="258" spans="5:8">
      <c r="E258" s="89"/>
      <c r="F258" s="89"/>
      <c r="G258" s="89"/>
      <c r="H258" s="89"/>
    </row>
    <row r="259" spans="5:8">
      <c r="E259" s="89"/>
      <c r="F259" s="89"/>
      <c r="G259" s="89"/>
      <c r="H259" s="89"/>
    </row>
    <row r="260" spans="5:8">
      <c r="E260" s="89"/>
      <c r="F260" s="89"/>
      <c r="G260" s="89"/>
      <c r="H260" s="89"/>
    </row>
    <row r="261" spans="5:8">
      <c r="E261" s="89"/>
      <c r="F261" s="89"/>
      <c r="G261" s="89"/>
      <c r="H261" s="89"/>
    </row>
    <row r="262" spans="5:8">
      <c r="E262" s="89"/>
      <c r="F262" s="89"/>
      <c r="G262" s="89"/>
      <c r="H262" s="89"/>
    </row>
    <row r="263" spans="5:8">
      <c r="E263" s="89"/>
      <c r="F263" s="89"/>
      <c r="G263" s="89"/>
      <c r="H263" s="89"/>
    </row>
    <row r="264" spans="5:8">
      <c r="E264" s="89"/>
      <c r="F264" s="89"/>
      <c r="G264" s="89"/>
      <c r="H264" s="89"/>
    </row>
    <row r="265" spans="5:8">
      <c r="E265" s="89"/>
      <c r="F265" s="89"/>
      <c r="G265" s="89"/>
      <c r="H265" s="89"/>
    </row>
    <row r="266" spans="5:8">
      <c r="E266" s="89"/>
      <c r="F266" s="89"/>
      <c r="G266" s="89"/>
      <c r="H266" s="89"/>
    </row>
    <row r="267" spans="5:8">
      <c r="E267" s="89"/>
      <c r="F267" s="89"/>
      <c r="G267" s="89"/>
      <c r="H267" s="89"/>
    </row>
    <row r="268" spans="5:8">
      <c r="E268" s="89"/>
      <c r="F268" s="89"/>
      <c r="G268" s="89"/>
      <c r="H268" s="89"/>
    </row>
    <row r="269" spans="5:8">
      <c r="E269" s="89"/>
      <c r="F269" s="89"/>
      <c r="G269" s="89"/>
      <c r="H269" s="89"/>
    </row>
    <row r="270" spans="5:8">
      <c r="E270" s="89"/>
      <c r="F270" s="89"/>
      <c r="G270" s="89"/>
      <c r="H270" s="89"/>
    </row>
    <row r="271" spans="5:8">
      <c r="E271" s="89"/>
      <c r="F271" s="89"/>
      <c r="G271" s="89"/>
      <c r="H271" s="89"/>
    </row>
    <row r="272" spans="5:8">
      <c r="E272" s="89"/>
      <c r="F272" s="89"/>
      <c r="G272" s="89"/>
      <c r="H272" s="89"/>
    </row>
    <row r="273" spans="5:8">
      <c r="E273" s="89"/>
      <c r="F273" s="89"/>
      <c r="G273" s="89"/>
      <c r="H273" s="89"/>
    </row>
    <row r="274" spans="5:8">
      <c r="E274" s="89"/>
      <c r="F274" s="89"/>
      <c r="G274" s="89"/>
      <c r="H274" s="89"/>
    </row>
    <row r="275" spans="5:8">
      <c r="E275" s="89"/>
      <c r="F275" s="89"/>
      <c r="G275" s="89"/>
      <c r="H275" s="89"/>
    </row>
    <row r="276" spans="5:8">
      <c r="E276" s="89"/>
      <c r="F276" s="89"/>
      <c r="G276" s="89"/>
      <c r="H276" s="89"/>
    </row>
    <row r="277" spans="5:8">
      <c r="E277" s="89"/>
      <c r="F277" s="89"/>
      <c r="G277" s="89"/>
      <c r="H277" s="89"/>
    </row>
    <row r="278" spans="5:8">
      <c r="E278" s="89"/>
      <c r="F278" s="89"/>
      <c r="G278" s="89"/>
      <c r="H278" s="89"/>
    </row>
    <row r="279" spans="5:8">
      <c r="E279" s="89"/>
      <c r="F279" s="89"/>
      <c r="G279" s="89"/>
      <c r="H279" s="89"/>
    </row>
    <row r="280" spans="5:8">
      <c r="E280" s="89"/>
      <c r="F280" s="89"/>
      <c r="G280" s="89"/>
      <c r="H280" s="89"/>
    </row>
    <row r="281" spans="5:8">
      <c r="E281" s="89"/>
      <c r="F281" s="89"/>
      <c r="G281" s="89"/>
      <c r="H281" s="89"/>
    </row>
    <row r="282" spans="5:8">
      <c r="E282" s="89"/>
      <c r="F282" s="89"/>
      <c r="G282" s="89"/>
      <c r="H282" s="89"/>
    </row>
    <row r="283" spans="5:8">
      <c r="E283" s="89"/>
      <c r="F283" s="89"/>
      <c r="G283" s="89"/>
      <c r="H283" s="89"/>
    </row>
    <row r="284" spans="5:8">
      <c r="E284" s="89"/>
      <c r="F284" s="89"/>
      <c r="G284" s="89"/>
      <c r="H284" s="89"/>
    </row>
    <row r="285" spans="5:8">
      <c r="E285" s="89"/>
      <c r="F285" s="89"/>
      <c r="G285" s="89"/>
      <c r="H285" s="89"/>
    </row>
    <row r="286" spans="5:8">
      <c r="E286" s="89"/>
      <c r="F286" s="89"/>
      <c r="G286" s="89"/>
      <c r="H286" s="89"/>
    </row>
    <row r="287" spans="5:8">
      <c r="E287" s="89"/>
      <c r="F287" s="89"/>
      <c r="G287" s="89"/>
      <c r="H287" s="89"/>
    </row>
    <row r="288" spans="5:8">
      <c r="E288" s="89"/>
      <c r="F288" s="89"/>
      <c r="G288" s="89"/>
      <c r="H288" s="89"/>
    </row>
    <row r="289" spans="5:8">
      <c r="E289" s="89"/>
      <c r="F289" s="89"/>
      <c r="G289" s="89"/>
      <c r="H289" s="89"/>
    </row>
    <row r="290" spans="5:8">
      <c r="E290" s="89"/>
      <c r="F290" s="89"/>
      <c r="G290" s="89"/>
      <c r="H290" s="89"/>
    </row>
    <row r="291" spans="5:8">
      <c r="E291" s="89"/>
      <c r="F291" s="89"/>
      <c r="G291" s="89"/>
      <c r="H291" s="89"/>
    </row>
    <row r="292" spans="5:8">
      <c r="E292" s="89"/>
      <c r="F292" s="89"/>
      <c r="G292" s="89"/>
      <c r="H292" s="89"/>
    </row>
    <row r="293" spans="5:8">
      <c r="E293" s="89"/>
      <c r="F293" s="89"/>
      <c r="G293" s="89"/>
      <c r="H293" s="89"/>
    </row>
  </sheetData>
  <mergeCells count="1">
    <mergeCell ref="C9:K9"/>
  </mergeCells>
  <conditionalFormatting sqref="H12:H22 H24:H39">
    <cfRule type="cellIs" dxfId="168" priority="48" operator="between">
      <formula>1</formula>
      <formula>2</formula>
    </cfRule>
  </conditionalFormatting>
  <conditionalFormatting sqref="H23">
    <cfRule type="cellIs" dxfId="167" priority="47" operator="between">
      <formula>1</formula>
      <formula>2</formula>
    </cfRule>
  </conditionalFormatting>
  <conditionalFormatting sqref="I12:I15">
    <cfRule type="cellIs" dxfId="166" priority="32" operator="between">
      <formula>1</formula>
      <formula>2</formula>
    </cfRule>
  </conditionalFormatting>
  <conditionalFormatting sqref="I16:I22 I24:I39">
    <cfRule type="cellIs" dxfId="165" priority="31" operator="between">
      <formula>1</formula>
      <formula>2</formula>
    </cfRule>
  </conditionalFormatting>
  <conditionalFormatting sqref="I23">
    <cfRule type="cellIs" dxfId="164" priority="30" operator="between">
      <formula>1</formula>
      <formula>2</formula>
    </cfRule>
  </conditionalFormatting>
  <conditionalFormatting sqref="K12:K15">
    <cfRule type="cellIs" dxfId="163" priority="26" operator="between">
      <formula>1</formula>
      <formula>2</formula>
    </cfRule>
  </conditionalFormatting>
  <conditionalFormatting sqref="K16:K22 K24:K39">
    <cfRule type="cellIs" dxfId="162" priority="25" operator="between">
      <formula>1</formula>
      <formula>2</formula>
    </cfRule>
  </conditionalFormatting>
  <conditionalFormatting sqref="K23">
    <cfRule type="cellIs" dxfId="161" priority="24" operator="between">
      <formula>1</formula>
      <formula>2</formula>
    </cfRule>
  </conditionalFormatting>
  <conditionalFormatting sqref="C12:C15">
    <cfRule type="cellIs" dxfId="160" priority="15" operator="between">
      <formula>1</formula>
      <formula>2</formula>
    </cfRule>
  </conditionalFormatting>
  <conditionalFormatting sqref="C16:C22 C24:C39">
    <cfRule type="cellIs" dxfId="159" priority="14" operator="between">
      <formula>1</formula>
      <formula>2</formula>
    </cfRule>
  </conditionalFormatting>
  <conditionalFormatting sqref="C23">
    <cfRule type="cellIs" dxfId="158" priority="13" operator="between">
      <formula>1</formula>
      <formula>2</formula>
    </cfRule>
  </conditionalFormatting>
  <conditionalFormatting sqref="E12:E15">
    <cfRule type="cellIs" dxfId="157" priority="12" operator="between">
      <formula>1</formula>
      <formula>2</formula>
    </cfRule>
  </conditionalFormatting>
  <conditionalFormatting sqref="E16:E22 E24:E39">
    <cfRule type="cellIs" dxfId="156" priority="11" operator="between">
      <formula>1</formula>
      <formula>2</formula>
    </cfRule>
  </conditionalFormatting>
  <conditionalFormatting sqref="E23">
    <cfRule type="cellIs" dxfId="155" priority="10" operator="between">
      <formula>1</formula>
      <formula>2</formula>
    </cfRule>
  </conditionalFormatting>
  <conditionalFormatting sqref="G12:G15">
    <cfRule type="cellIs" dxfId="154" priority="3" operator="between">
      <formula>1</formula>
      <formula>2</formula>
    </cfRule>
  </conditionalFormatting>
  <conditionalFormatting sqref="G16:G22 G24:G39">
    <cfRule type="cellIs" dxfId="153" priority="2" operator="between">
      <formula>1</formula>
      <formula>2</formula>
    </cfRule>
  </conditionalFormatting>
  <conditionalFormatting sqref="G23">
    <cfRule type="cellIs" dxfId="15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148</vt:i4>
      </vt:variant>
    </vt:vector>
  </HeadingPairs>
  <TitlesOfParts>
    <vt:vector size="148" baseType="lpstr">
      <vt:lpstr>Índice</vt:lpstr>
      <vt:lpstr>Conceitos</vt:lpstr>
      <vt:lpstr>Índice_2008</vt:lpstr>
      <vt:lpstr>Beneficiarios RSI_genero (08)</vt:lpstr>
      <vt:lpstr>Beneficiarios RSI_genero %(08)</vt:lpstr>
      <vt:lpstr>Índice_2009</vt:lpstr>
      <vt:lpstr>Beneficiarios RSI_genero (09)</vt:lpstr>
      <vt:lpstr>Beneficiarios RSI_genero % (09)</vt:lpstr>
      <vt:lpstr>Índice_2010</vt:lpstr>
      <vt:lpstr>Beneficiarios RSI_genero (10)</vt:lpstr>
      <vt:lpstr>Beneficiarios RSI_genero %(10)</vt:lpstr>
      <vt:lpstr>Índice_2011</vt:lpstr>
      <vt:lpstr>RSI_genero (11)</vt:lpstr>
      <vt:lpstr>RSI_genero % (11)</vt:lpstr>
      <vt:lpstr>Ev.Nº 1ºtrim-4ºtrim_genero (11)</vt:lpstr>
      <vt:lpstr>Ev.%1º-4º trim_genero (11)</vt:lpstr>
      <vt:lpstr>Índice_2012</vt:lpstr>
      <vt:lpstr>RSI_genero (12)</vt:lpstr>
      <vt:lpstr>RSI_genero % (12)</vt:lpstr>
      <vt:lpstr>Ev.Nº 1ºtrim-4ºtrim_genero (12)</vt:lpstr>
      <vt:lpstr>Ev.%1º-4º trim_genero (12)</vt:lpstr>
      <vt:lpstr>RSI_idade (12)</vt:lpstr>
      <vt:lpstr>RSI_idade %(12)</vt:lpstr>
      <vt:lpstr>Ev.Nº_1º-4ºtrim_idade  (12)</vt:lpstr>
      <vt:lpstr>Ev.%1º-4ºtrim_idade (12) </vt:lpstr>
      <vt:lpstr>RSI_VMM€ (12)</vt:lpstr>
      <vt:lpstr>Ev. 1ºtrim-4º trim_VMM€(12)</vt:lpstr>
      <vt:lpstr>RSI_VM_AF€ (12)</vt:lpstr>
      <vt:lpstr>Ev.Nº 1ºtrim-4º trim_VM_AF(12)</vt:lpstr>
      <vt:lpstr>RSI_AF (12)</vt:lpstr>
      <vt:lpstr>Ev.Nº 1ºtrim-4º trim_AF(12)</vt:lpstr>
      <vt:lpstr>Ev.%1º-4ºtrim_AF1(12)</vt:lpstr>
      <vt:lpstr>RSI_AFM (12)</vt:lpstr>
      <vt:lpstr>Ev.Nº 1ºtrim-4º trim_AFM(12)</vt:lpstr>
      <vt:lpstr>Ev.% 1ºtrim-4º trim_AFM(12)</vt:lpstr>
      <vt:lpstr>RSI_AFI(12)</vt:lpstr>
      <vt:lpstr>Ev.Nº 1ºtrim-4º trim_AFI(12)</vt:lpstr>
      <vt:lpstr>Ev.% 1ºtrim-4º trim_AFI(12)</vt:lpstr>
      <vt:lpstr>Índice 2013</vt:lpstr>
      <vt:lpstr>RSI_genero (13)</vt:lpstr>
      <vt:lpstr>RSI_genero % (13)</vt:lpstr>
      <vt:lpstr>Ev.Nº 1ºtrim-4ºtrim_genero (13)</vt:lpstr>
      <vt:lpstr>Ev.%1º-4º trim_genero (13)</vt:lpstr>
      <vt:lpstr>RSI_idade (13)</vt:lpstr>
      <vt:lpstr>RSI_idades%(13)</vt:lpstr>
      <vt:lpstr>Ev.Nº_1º-4ºtrim_idade  (13)</vt:lpstr>
      <vt:lpstr>Ev.%1º-4ºtrim_idade (13)</vt:lpstr>
      <vt:lpstr>RSI_VMM€ (13)</vt:lpstr>
      <vt:lpstr>Ev. 1ºtrim-4º trim_VMM(13)</vt:lpstr>
      <vt:lpstr>RSI_VMP_AF€ (13)</vt:lpstr>
      <vt:lpstr>Ev.Nº 1ºtrim-4º trim_VMMAF(13)</vt:lpstr>
      <vt:lpstr>RSI_AF (13)</vt:lpstr>
      <vt:lpstr>Ev.Nº 1ºtrim-4º trim_AF(13)</vt:lpstr>
      <vt:lpstr>Ev.%1º-4ºtrim_AF1(13)</vt:lpstr>
      <vt:lpstr>RSI_AFM(13)</vt:lpstr>
      <vt:lpstr>Ev.Nº 1ºtrim-4º trim_AFM(13)</vt:lpstr>
      <vt:lpstr>Ev.% 1ºtrim-4º trim_AFM(13)</vt:lpstr>
      <vt:lpstr>RSI_AFI (13)</vt:lpstr>
      <vt:lpstr>Ev.Nº 1ºtrim-4º trim_AFI(13)</vt:lpstr>
      <vt:lpstr>Ev.% 1ºtrim-4º trim_AFI(13)</vt:lpstr>
      <vt:lpstr>Índice 2014</vt:lpstr>
      <vt:lpstr>RSI_genero (14)</vt:lpstr>
      <vt:lpstr>RSI_genero % (14)</vt:lpstr>
      <vt:lpstr>Ev.Nº 1ºtrim-4ºtrim_genero (14)</vt:lpstr>
      <vt:lpstr>Ev.%1º-4º trim_genero (14)</vt:lpstr>
      <vt:lpstr>RSI_idade (14)</vt:lpstr>
      <vt:lpstr>RSI_idade %(14)</vt:lpstr>
      <vt:lpstr>Ev.Nº_1º-4ºtrim_idade  (14)</vt:lpstr>
      <vt:lpstr>Ev.%1º-4ºtrim_idade (14)</vt:lpstr>
      <vt:lpstr>RSI_VMM € (14)</vt:lpstr>
      <vt:lpstr>Ev. 1ºtrim-4º trim_VMM €(14)</vt:lpstr>
      <vt:lpstr>RSI_VMP_AF€ (14)</vt:lpstr>
      <vt:lpstr>Ev.Nº 1ºtrim-4º trim_VMM_AF(14)</vt:lpstr>
      <vt:lpstr>RSI_AF (14)</vt:lpstr>
      <vt:lpstr>Ev.Nº 1ºtrim-4º trim_AF(14)</vt:lpstr>
      <vt:lpstr>Ev.%1º-4ºtrim_AF1(14)</vt:lpstr>
      <vt:lpstr>RSI_AFM (14)</vt:lpstr>
      <vt:lpstr>Ev.Nº 1ºtrim-4º trim_AFM(14)</vt:lpstr>
      <vt:lpstr>Ev.% 1ºtrim-4º trim_AFM(14)</vt:lpstr>
      <vt:lpstr>RSI_AFI (14)</vt:lpstr>
      <vt:lpstr>Ev.Nº 1ºtrim-4º trim_AFI(14)</vt:lpstr>
      <vt:lpstr>Ev.% 1ºtrim-4º trim_AFI(14)</vt:lpstr>
      <vt:lpstr>Índice 2015</vt:lpstr>
      <vt:lpstr>RSI_genero (15)</vt:lpstr>
      <vt:lpstr>RSI_genero % (15)</vt:lpstr>
      <vt:lpstr>Ev.Nº 1ºtrim-4ºtrim_genero (15)</vt:lpstr>
      <vt:lpstr>Ev.%1º-4º trim_genero (15)</vt:lpstr>
      <vt:lpstr>RSI_idade (15)</vt:lpstr>
      <vt:lpstr>RSI_idade %(15)</vt:lpstr>
      <vt:lpstr>Ev.Nº_1º-4ºtrim_idade  (15)</vt:lpstr>
      <vt:lpstr>Ev.%1º-4ºtrim_idade (15)</vt:lpstr>
      <vt:lpstr>RSI_VMM € (15)</vt:lpstr>
      <vt:lpstr>Ev. 1ºtrim-4º trim_VMM€ (15)</vt:lpstr>
      <vt:lpstr>RSI_VMP_AF€ (15)</vt:lpstr>
      <vt:lpstr>Ev.Nº 1ºtrim-4º trim_VMM_AF(15)</vt:lpstr>
      <vt:lpstr>RSI_AF (15)</vt:lpstr>
      <vt:lpstr>Ev.Nº 1ºtrim-4º trim_AF(15)</vt:lpstr>
      <vt:lpstr>Ev.%1º-4ºtrim_AF1(15)</vt:lpstr>
      <vt:lpstr>RSI_AFM (15)</vt:lpstr>
      <vt:lpstr>Ev.Nº 1ºtrim-4º trim_AFM(15)</vt:lpstr>
      <vt:lpstr>Ev.% 1ºtrim-4º trim_AFM(15)</vt:lpstr>
      <vt:lpstr>RSI_AFI (15)</vt:lpstr>
      <vt:lpstr>Ev.Nº 1ºtrim-4º trim_AFI(15)</vt:lpstr>
      <vt:lpstr>Ev.% 1ºtrim-4º trim_AFI(15)</vt:lpstr>
      <vt:lpstr>Índice 2016</vt:lpstr>
      <vt:lpstr>RSI_genero (16)</vt:lpstr>
      <vt:lpstr>RSI_genero % (16)</vt:lpstr>
      <vt:lpstr>Ev.Nº 1ºtrim-4ºtrim_genero (16</vt:lpstr>
      <vt:lpstr>Ev.%1º-4º trim_genero (16)</vt:lpstr>
      <vt:lpstr>RSI_idade (16)</vt:lpstr>
      <vt:lpstr>RSI_idade %(16)</vt:lpstr>
      <vt:lpstr>Ev.Nº_1º-4ºtrim_idade  (16)</vt:lpstr>
      <vt:lpstr>Ev.%1º-4ºtrim_idade (16)</vt:lpstr>
      <vt:lpstr>RSI_VMM € (16)</vt:lpstr>
      <vt:lpstr>Ev. 1ºtrim-4º trim_VMM€ (16)</vt:lpstr>
      <vt:lpstr>RSI_VMP_AF€ (16)</vt:lpstr>
      <vt:lpstr>Ev.Nº 1ºtrim-4º trim_VMM_AF(16</vt:lpstr>
      <vt:lpstr>RSI_AF (16)</vt:lpstr>
      <vt:lpstr>Ev.Nº 1ºtrim-4º trim_AF(16)</vt:lpstr>
      <vt:lpstr>Ev.%1º-4ºtrim_AF1(16)</vt:lpstr>
      <vt:lpstr>RSI_AFM (16)</vt:lpstr>
      <vt:lpstr>Ev.Nº 1ºtrim-4º trim_AFM(16)</vt:lpstr>
      <vt:lpstr>Ev.% 1ºtrim-4º trim_AFM(16)</vt:lpstr>
      <vt:lpstr>RSI_AFI (16)</vt:lpstr>
      <vt:lpstr>Ev.Nº 1ºtrim-4º trim_AFI(16)</vt:lpstr>
      <vt:lpstr>Ev.% 1ºtrim-4º trim_AFI(16)</vt:lpstr>
      <vt:lpstr>Índice 2017</vt:lpstr>
      <vt:lpstr>RSI_genero (17)</vt:lpstr>
      <vt:lpstr>RSI_genero % (17)</vt:lpstr>
      <vt:lpstr>Ev.Nº 1ºtrim-4ºtrim_genero  (2</vt:lpstr>
      <vt:lpstr>Ev.%1º-4º trim_genero (17)</vt:lpstr>
      <vt:lpstr>RSI_idade (17)</vt:lpstr>
      <vt:lpstr>RSI_idade %(17)</vt:lpstr>
      <vt:lpstr>Ev.Nº_1º-4ºtrim_idade  (17)</vt:lpstr>
      <vt:lpstr>Ev.%1º-4ºtrim_idade (17)</vt:lpstr>
      <vt:lpstr>RSI_VMM € (17)</vt:lpstr>
      <vt:lpstr>Ev. 1ºtrim-4º trim_VMM€ (17)</vt:lpstr>
      <vt:lpstr>RSI_VMP_AF€ (17)</vt:lpstr>
      <vt:lpstr>Ev.Nº 1ºtrim-4º trim_VMM_AF (2</vt:lpstr>
      <vt:lpstr>RSI_AF (17)</vt:lpstr>
      <vt:lpstr>Ev.Nº 1ºtrim-4º trim_AF(17)</vt:lpstr>
      <vt:lpstr>Ev.%1º-4ºtrim_AF1(17)</vt:lpstr>
      <vt:lpstr>RSI_AFM (17)</vt:lpstr>
      <vt:lpstr>Ev.Nº 1ºtrim-4º trim_AFM(17)</vt:lpstr>
      <vt:lpstr>Ev.% 1ºtrim-4º trim_AFM(17)</vt:lpstr>
      <vt:lpstr>RSI_AFI (17)</vt:lpstr>
      <vt:lpstr>Ev.Nº 1ºtrim-4º trim_AFI(17)</vt:lpstr>
      <vt:lpstr>Ev.% 1ºtrim-4º trim_AFI(17)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2017-11-15T16:04:19Z</dcterms:modified>
</cp:coreProperties>
</file>